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.sharepoint.com/sites/MillCreekProjectTeam/Shared Documents/Pilot Project - Water Quality/Data/MC_WQ_field_measurements_active/"/>
    </mc:Choice>
  </mc:AlternateContent>
  <xr:revisionPtr revIDLastSave="690" documentId="8_{82F90FDE-23F6-40A6-A747-3C67264A44B2}" xr6:coauthVersionLast="47" xr6:coauthVersionMax="47" xr10:uidLastSave="{E6CE9E1A-9049-43BE-8DA0-761C42BCBAF5}"/>
  <bookViews>
    <workbookView xWindow="-110" yWindow="-110" windowWidth="19420" windowHeight="1042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3" i="1"/>
  <c r="L58" i="1"/>
  <c r="Y58" i="1"/>
  <c r="J58" i="1"/>
  <c r="K58" i="1"/>
  <c r="N58" i="1"/>
  <c r="O58" i="1"/>
</calcChain>
</file>

<file path=xl/sharedStrings.xml><?xml version="1.0" encoding="utf-8"?>
<sst xmlns="http://schemas.openxmlformats.org/spreadsheetml/2006/main" count="149" uniqueCount="50">
  <si>
    <t>Site Name</t>
  </si>
  <si>
    <t>Lat</t>
  </si>
  <si>
    <t>Lon</t>
  </si>
  <si>
    <t>Dist_from_mouth_in_m</t>
  </si>
  <si>
    <t>Elev_m_asl</t>
  </si>
  <si>
    <t>SiteAbb</t>
  </si>
  <si>
    <t xml:space="preserve">Date </t>
  </si>
  <si>
    <t>Time</t>
  </si>
  <si>
    <t>DateTime</t>
  </si>
  <si>
    <t>Hardness (ppm)</t>
  </si>
  <si>
    <t>Temp_C</t>
  </si>
  <si>
    <t>P_mmHg</t>
  </si>
  <si>
    <t>SpC</t>
  </si>
  <si>
    <t>Salinity_ppt</t>
  </si>
  <si>
    <t>pH</t>
  </si>
  <si>
    <t>ORP</t>
  </si>
  <si>
    <t>Eh</t>
  </si>
  <si>
    <t>Turbidity_NTU</t>
  </si>
  <si>
    <t>DO_mg/L</t>
  </si>
  <si>
    <t>Phosphorus_mg/L</t>
  </si>
  <si>
    <t>Ammonium_mg/L</t>
  </si>
  <si>
    <t>Fe_mg/L</t>
  </si>
  <si>
    <t>NO3_mg/L</t>
  </si>
  <si>
    <t>SO4_mg/L</t>
  </si>
  <si>
    <t>CaCO3_mg/L</t>
  </si>
  <si>
    <t>Prior_day_precip_cm_USGS</t>
  </si>
  <si>
    <t>Prior_two_days_precip_cm_USGS</t>
  </si>
  <si>
    <t>Prior_wk_precip_cm_USGS</t>
  </si>
  <si>
    <t>Prior_2wks_precip_cm</t>
  </si>
  <si>
    <t>Prior_3wks_precip_cm</t>
  </si>
  <si>
    <t>Prior_4wks_precip_cm</t>
  </si>
  <si>
    <t>Prior_5wks_precip_cm</t>
  </si>
  <si>
    <t>Nolensville high school bridge</t>
  </si>
  <si>
    <t>MC0</t>
  </si>
  <si>
    <t>Nolensville Park</t>
  </si>
  <si>
    <t>MC1</t>
  </si>
  <si>
    <t>250-425, closer to 425</t>
  </si>
  <si>
    <t>Culbertson Road</t>
  </si>
  <si>
    <t>MC2</t>
  </si>
  <si>
    <t>MC3</t>
  </si>
  <si>
    <t>250-425</t>
  </si>
  <si>
    <t>Whitsett Park</t>
  </si>
  <si>
    <t>MC4</t>
  </si>
  <si>
    <t xml:space="preserve">Elm Hill </t>
  </si>
  <si>
    <t>MC5</t>
  </si>
  <si>
    <t>Lebanon Pike</t>
  </si>
  <si>
    <t>MC6</t>
  </si>
  <si>
    <t>&gt;425</t>
  </si>
  <si>
    <t>Whitsett Park (location 2)</t>
  </si>
  <si>
    <t>Ezell Park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</si>
</sst>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m/d/yy\ h:mm\ AM/PM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</font>
    <font>
      <sz val="11"/>
      <color rgb="FF000000"/>
      <name val="Calibri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D7D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164" fontId="0" fillId="34" borderId="0" xfId="0" applyNumberForma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18" fillId="38" borderId="0" xfId="0" applyFont="1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8" fontId="21" fillId="0" borderId="0" xfId="0" applyNumberFormat="1" applyFont="1"/>
    <xf numFmtId="20" fontId="21" fillId="0" borderId="0" xfId="0" applyNumberFormat="1" applyFont="1"/>
    <xf numFmtId="0" fontId="14" fillId="34" borderId="0" xfId="0" applyFont="1" applyFill="1"/>
    <xf numFmtId="165" fontId="0" fillId="0" borderId="0" xfId="0" applyNumberFormat="1"/>
    <xf numFmtId="165" fontId="0" fillId="34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"/>
  <sheetViews>
    <sheetView tabSelected="1" zoomScale="90" zoomScaleNormal="90" workbookViewId="0">
      <pane xSplit="3180" ySplit="540" topLeftCell="H43" activePane="bottomLeft"/>
      <selection pane="topRight" activeCell="AG1" sqref="AG1"/>
      <selection pane="bottomLeft" activeCell="A19" sqref="A19"/>
      <selection pane="bottomRight" activeCell="Q6" sqref="Q6:Q7"/>
    </sheetView>
  </sheetViews>
  <sheetFormatPr defaultColWidth="8.81640625" defaultRowHeight="14.5" x14ac:dyDescent="0.35"/>
  <cols>
    <col min="1" max="1" width="28.26953125" bestFit="1" customWidth="1"/>
    <col min="7" max="7" width="9.81640625" bestFit="1" customWidth="1"/>
    <col min="8" max="8" width="12.453125" style="2" bestFit="1" customWidth="1"/>
    <col min="9" max="9" width="16.1796875" style="2" bestFit="1" customWidth="1"/>
    <col min="20" max="21" width="16.1796875" bestFit="1" customWidth="1"/>
    <col min="23" max="23" width="9.7265625" bestFit="1" customWidth="1"/>
    <col min="24" max="24" width="9.26953125" bestFit="1" customWidth="1"/>
    <col min="25" max="25" width="11.54296875" bestFit="1" customWidth="1"/>
    <col min="26" max="26" width="26.81640625" bestFit="1" customWidth="1"/>
    <col min="27" max="27" width="32.54296875" bestFit="1" customWidth="1"/>
    <col min="33" max="33" width="9.81640625" bestFit="1" customWidth="1"/>
  </cols>
  <sheetData>
    <row r="1" spans="1:33" ht="15.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</row>
    <row r="2" spans="1:33" ht="15.5" x14ac:dyDescent="0.35">
      <c r="A2" t="s">
        <v>32</v>
      </c>
      <c r="B2">
        <v>35.942900000000002</v>
      </c>
      <c r="C2">
        <v>-86.651700000000005</v>
      </c>
      <c r="D2" s="11">
        <v>41662</v>
      </c>
      <c r="E2">
        <v>193</v>
      </c>
      <c r="F2" t="s">
        <v>33</v>
      </c>
      <c r="G2" s="1">
        <v>44355</v>
      </c>
      <c r="H2" s="2">
        <v>0.44444444444444442</v>
      </c>
      <c r="I2" s="18">
        <v>44355.444444444445</v>
      </c>
      <c r="J2" s="4"/>
      <c r="K2" s="4"/>
      <c r="L2" s="4"/>
      <c r="M2" s="4"/>
      <c r="N2" s="4"/>
      <c r="O2" s="4"/>
      <c r="P2" s="4"/>
      <c r="Q2" s="4"/>
      <c r="R2" s="4"/>
      <c r="S2" s="4"/>
      <c r="T2">
        <v>0.53500000000000003</v>
      </c>
      <c r="U2" s="8"/>
      <c r="V2" s="4"/>
      <c r="W2" s="4"/>
      <c r="X2" s="4"/>
      <c r="Y2" s="4"/>
      <c r="Z2">
        <v>1.2699999999999999E-2</v>
      </c>
      <c r="AA2">
        <v>0.13969999999999999</v>
      </c>
      <c r="AB2">
        <v>3.9116</v>
      </c>
      <c r="AC2" s="12">
        <v>6.2356999999999996</v>
      </c>
      <c r="AD2" s="12">
        <v>6.2484000000000002</v>
      </c>
      <c r="AE2" s="12">
        <v>6.3627000000000002</v>
      </c>
      <c r="AF2" s="12">
        <v>10.769600000000001</v>
      </c>
      <c r="AG2" s="1"/>
    </row>
    <row r="3" spans="1:33" ht="15.5" x14ac:dyDescent="0.35">
      <c r="A3" t="s">
        <v>34</v>
      </c>
      <c r="B3">
        <v>35.953949999999999</v>
      </c>
      <c r="C3">
        <v>-86.669700000000006</v>
      </c>
      <c r="D3" s="11">
        <v>39251</v>
      </c>
      <c r="E3">
        <v>184</v>
      </c>
      <c r="F3" t="s">
        <v>35</v>
      </c>
      <c r="G3" s="1">
        <v>44355</v>
      </c>
      <c r="H3" s="2">
        <v>0.47638888888888892</v>
      </c>
      <c r="I3" s="18">
        <v>44355.476388888892</v>
      </c>
      <c r="J3" t="s">
        <v>36</v>
      </c>
      <c r="K3">
        <v>24.2</v>
      </c>
      <c r="L3">
        <v>748.7</v>
      </c>
      <c r="M3">
        <v>580</v>
      </c>
      <c r="N3">
        <v>0.25</v>
      </c>
      <c r="O3">
        <v>8.48</v>
      </c>
      <c r="P3">
        <v>125.3</v>
      </c>
      <c r="Q3">
        <f>P3+187</f>
        <v>312.3</v>
      </c>
      <c r="R3">
        <v>1.46</v>
      </c>
      <c r="S3" s="4"/>
      <c r="T3" s="4"/>
      <c r="U3" s="8"/>
      <c r="V3" s="4"/>
      <c r="W3" s="4"/>
      <c r="X3" s="4"/>
      <c r="Y3" s="4"/>
      <c r="Z3">
        <v>1.2699999999999999E-2</v>
      </c>
      <c r="AA3">
        <v>0.13969999999999999</v>
      </c>
      <c r="AB3">
        <v>3.9116</v>
      </c>
      <c r="AC3" s="12">
        <v>6.2356999999999996</v>
      </c>
      <c r="AD3" s="12">
        <v>6.2484000000000002</v>
      </c>
      <c r="AE3" s="12">
        <v>6.3627000000000002</v>
      </c>
      <c r="AF3" s="12">
        <v>10.769600000000001</v>
      </c>
      <c r="AG3" s="1"/>
    </row>
    <row r="4" spans="1:33" ht="15.5" x14ac:dyDescent="0.35">
      <c r="A4" t="s">
        <v>37</v>
      </c>
      <c r="B4">
        <v>36.009180000000001</v>
      </c>
      <c r="C4">
        <v>-86.700800000000001</v>
      </c>
      <c r="D4" s="11">
        <v>31169</v>
      </c>
      <c r="E4">
        <v>166</v>
      </c>
      <c r="F4" t="s">
        <v>38</v>
      </c>
      <c r="G4" s="1">
        <v>44355</v>
      </c>
      <c r="H4" s="2">
        <v>0.5625</v>
      </c>
      <c r="I4" s="18">
        <v>44355.5625</v>
      </c>
      <c r="J4" s="4"/>
      <c r="K4">
        <v>23.4</v>
      </c>
      <c r="L4">
        <v>749.8</v>
      </c>
      <c r="M4">
        <v>532</v>
      </c>
      <c r="O4">
        <v>8.07</v>
      </c>
      <c r="P4">
        <v>177.2</v>
      </c>
      <c r="Q4">
        <f t="shared" ref="Q4:Q57" si="0">P4+187</f>
        <v>364.2</v>
      </c>
      <c r="R4">
        <v>3.75</v>
      </c>
      <c r="S4" s="4"/>
      <c r="T4">
        <v>0.58499999999999996</v>
      </c>
      <c r="U4">
        <v>2.9000000000000001E-2</v>
      </c>
      <c r="V4" s="4"/>
      <c r="W4" s="4"/>
      <c r="X4" s="4"/>
      <c r="Y4" s="4"/>
      <c r="Z4">
        <v>1.2699999999999999E-2</v>
      </c>
      <c r="AA4">
        <v>0.13969999999999999</v>
      </c>
      <c r="AB4">
        <v>3.9116</v>
      </c>
      <c r="AC4" s="12">
        <v>6.2356999999999996</v>
      </c>
      <c r="AD4" s="12">
        <v>6.2484000000000002</v>
      </c>
      <c r="AE4" s="12">
        <v>6.3627000000000002</v>
      </c>
      <c r="AF4" s="12">
        <v>10.769600000000001</v>
      </c>
      <c r="AG4" s="1"/>
    </row>
    <row r="5" spans="1:33" ht="15.5" x14ac:dyDescent="0.35">
      <c r="A5" t="s">
        <v>49</v>
      </c>
      <c r="B5">
        <v>36.090589999999999</v>
      </c>
      <c r="C5">
        <v>-86.686350000000004</v>
      </c>
      <c r="D5">
        <v>15557</v>
      </c>
      <c r="E5">
        <v>153</v>
      </c>
      <c r="F5" t="s">
        <v>39</v>
      </c>
      <c r="G5" s="1">
        <v>44355</v>
      </c>
      <c r="H5" s="2">
        <v>0.59305555555555556</v>
      </c>
      <c r="I5" s="18">
        <v>44355.593055555553</v>
      </c>
      <c r="J5" t="s">
        <v>40</v>
      </c>
      <c r="K5">
        <v>25.9</v>
      </c>
      <c r="L5">
        <v>751</v>
      </c>
      <c r="M5">
        <v>540</v>
      </c>
      <c r="N5">
        <v>0.26</v>
      </c>
      <c r="O5">
        <v>8.27</v>
      </c>
      <c r="P5">
        <v>171</v>
      </c>
      <c r="Q5">
        <f t="shared" si="0"/>
        <v>358</v>
      </c>
      <c r="R5">
        <v>3.6</v>
      </c>
      <c r="S5" s="4"/>
      <c r="T5">
        <v>0.60599999999999998</v>
      </c>
      <c r="U5">
        <v>4.1000000000000002E-2</v>
      </c>
      <c r="V5" s="4"/>
      <c r="W5" s="4"/>
      <c r="X5" s="4"/>
      <c r="Y5" s="4"/>
      <c r="Z5">
        <v>1.2699999999999999E-2</v>
      </c>
      <c r="AA5">
        <v>0.13969999999999999</v>
      </c>
      <c r="AB5">
        <v>3.9116</v>
      </c>
      <c r="AC5" s="12">
        <v>6.2356999999999996</v>
      </c>
      <c r="AD5" s="12">
        <v>6.2484000000000002</v>
      </c>
      <c r="AE5" s="12">
        <v>6.3627000000000002</v>
      </c>
      <c r="AF5" s="12">
        <v>10.769600000000001</v>
      </c>
      <c r="AG5" s="1"/>
    </row>
    <row r="6" spans="1:33" ht="15.5" x14ac:dyDescent="0.35">
      <c r="A6" t="s">
        <v>41</v>
      </c>
      <c r="B6">
        <v>36.119900000000001</v>
      </c>
      <c r="C6">
        <v>-86.724500000000006</v>
      </c>
      <c r="D6">
        <v>9559</v>
      </c>
      <c r="E6">
        <v>135</v>
      </c>
      <c r="F6" t="s">
        <v>42</v>
      </c>
      <c r="G6" s="1">
        <v>44355</v>
      </c>
      <c r="H6" s="2">
        <v>0.63124999999999998</v>
      </c>
      <c r="I6" s="18">
        <v>44355.631249999999</v>
      </c>
      <c r="J6" s="4"/>
      <c r="K6" s="4"/>
      <c r="L6" s="4"/>
      <c r="M6" s="4"/>
      <c r="N6" s="4"/>
      <c r="O6" s="4"/>
      <c r="P6" s="4"/>
      <c r="R6" s="4"/>
      <c r="S6" s="4"/>
      <c r="T6">
        <v>0.57199999999999995</v>
      </c>
      <c r="U6">
        <v>2.5000000000000001E-2</v>
      </c>
      <c r="V6" s="4"/>
      <c r="W6" s="4"/>
      <c r="X6" s="4"/>
      <c r="Y6" s="4"/>
      <c r="Z6">
        <v>1.2699999999999999E-2</v>
      </c>
      <c r="AA6">
        <v>0.13969999999999999</v>
      </c>
      <c r="AB6">
        <v>3.9116</v>
      </c>
      <c r="AC6" s="12">
        <v>6.2356999999999996</v>
      </c>
      <c r="AD6" s="12">
        <v>6.2484000000000002</v>
      </c>
      <c r="AE6" s="12">
        <v>6.3627000000000002</v>
      </c>
      <c r="AF6" s="12">
        <v>10.769600000000001</v>
      </c>
      <c r="AG6" s="1"/>
    </row>
    <row r="7" spans="1:33" ht="15.5" x14ac:dyDescent="0.35">
      <c r="A7" t="s">
        <v>43</v>
      </c>
      <c r="B7">
        <v>36.144889999999997</v>
      </c>
      <c r="C7">
        <v>-86.712890000000002</v>
      </c>
      <c r="D7">
        <v>5294</v>
      </c>
      <c r="E7">
        <v>120</v>
      </c>
      <c r="F7" t="s">
        <v>44</v>
      </c>
      <c r="G7" s="1">
        <v>44355</v>
      </c>
      <c r="H7" s="5"/>
      <c r="I7" s="19"/>
      <c r="J7" s="4"/>
      <c r="K7" s="4"/>
      <c r="L7" s="4"/>
      <c r="M7" s="4"/>
      <c r="N7" s="4"/>
      <c r="O7" s="4"/>
      <c r="P7" s="4"/>
      <c r="R7" s="4"/>
      <c r="S7" s="4"/>
      <c r="T7" s="4"/>
      <c r="U7" s="4"/>
      <c r="V7" s="4"/>
      <c r="W7" s="4"/>
      <c r="X7" s="4"/>
      <c r="Y7" s="4"/>
      <c r="Z7">
        <v>1.2699999999999999E-2</v>
      </c>
      <c r="AA7">
        <v>0.13969999999999999</v>
      </c>
      <c r="AB7">
        <v>3.9116</v>
      </c>
      <c r="AC7" s="12">
        <v>6.2356999999999996</v>
      </c>
      <c r="AD7" s="12">
        <v>6.2484000000000002</v>
      </c>
      <c r="AE7" s="12">
        <v>6.3627000000000002</v>
      </c>
      <c r="AF7" s="12">
        <v>10.769600000000001</v>
      </c>
      <c r="AG7" s="1"/>
    </row>
    <row r="8" spans="1:33" ht="15.5" x14ac:dyDescent="0.35">
      <c r="A8" t="s">
        <v>45</v>
      </c>
      <c r="B8">
        <v>36.164360000000002</v>
      </c>
      <c r="C8">
        <v>-86.699520000000007</v>
      </c>
      <c r="D8">
        <v>1387</v>
      </c>
      <c r="E8">
        <v>117</v>
      </c>
      <c r="F8" t="s">
        <v>46</v>
      </c>
      <c r="G8" s="1">
        <v>44355</v>
      </c>
      <c r="H8" s="2">
        <v>0.67569444444444438</v>
      </c>
      <c r="I8" s="18">
        <v>44355.675694444442</v>
      </c>
      <c r="J8">
        <v>425</v>
      </c>
      <c r="K8">
        <v>25.1</v>
      </c>
      <c r="L8">
        <v>752</v>
      </c>
      <c r="M8">
        <v>534</v>
      </c>
      <c r="O8">
        <v>8.31</v>
      </c>
      <c r="P8">
        <v>192</v>
      </c>
      <c r="Q8">
        <f t="shared" si="0"/>
        <v>379</v>
      </c>
      <c r="R8">
        <v>2.5299999999999998</v>
      </c>
      <c r="S8" s="4"/>
      <c r="T8">
        <v>0.61299999999999999</v>
      </c>
      <c r="U8" s="8"/>
      <c r="V8" s="4"/>
      <c r="W8" s="4"/>
      <c r="X8" s="4"/>
      <c r="Y8" s="4"/>
      <c r="Z8">
        <v>1.2699999999999999E-2</v>
      </c>
      <c r="AA8">
        <v>0.13969999999999999</v>
      </c>
      <c r="AB8">
        <v>3.9116</v>
      </c>
      <c r="AC8" s="12">
        <v>6.2356999999999996</v>
      </c>
      <c r="AD8" s="12">
        <v>6.2484000000000002</v>
      </c>
      <c r="AE8" s="12">
        <v>6.3627000000000002</v>
      </c>
      <c r="AF8" s="12">
        <v>10.769600000000001</v>
      </c>
      <c r="AG8" s="1"/>
    </row>
    <row r="9" spans="1:33" ht="15.5" x14ac:dyDescent="0.35">
      <c r="A9" t="s">
        <v>34</v>
      </c>
      <c r="B9">
        <v>35.953949999999999</v>
      </c>
      <c r="C9">
        <v>-86.669700000000006</v>
      </c>
      <c r="D9" s="11">
        <v>39251</v>
      </c>
      <c r="E9">
        <v>184</v>
      </c>
      <c r="F9" t="s">
        <v>35</v>
      </c>
      <c r="G9" s="1">
        <v>44362</v>
      </c>
      <c r="H9" s="2">
        <v>0.42499999999999999</v>
      </c>
      <c r="I9" s="18">
        <v>44362.425000000003</v>
      </c>
      <c r="J9">
        <v>425</v>
      </c>
      <c r="K9">
        <v>23.8</v>
      </c>
      <c r="L9">
        <v>746.4</v>
      </c>
      <c r="M9">
        <v>557</v>
      </c>
      <c r="N9">
        <v>0.27</v>
      </c>
      <c r="O9">
        <v>8.4600000000000009</v>
      </c>
      <c r="P9">
        <v>127.9</v>
      </c>
      <c r="Q9">
        <f t="shared" si="0"/>
        <v>314.89999999999998</v>
      </c>
      <c r="R9">
        <v>0.95</v>
      </c>
      <c r="S9" s="4"/>
      <c r="T9">
        <v>0.52800000000000002</v>
      </c>
      <c r="U9">
        <v>1.6E-2</v>
      </c>
      <c r="V9" s="3">
        <v>3.3000000000000002E-2</v>
      </c>
      <c r="W9">
        <v>0.61499999999999999</v>
      </c>
      <c r="X9" s="9">
        <v>58.5</v>
      </c>
      <c r="Y9">
        <v>207</v>
      </c>
      <c r="Z9">
        <v>0</v>
      </c>
      <c r="AA9">
        <v>0</v>
      </c>
      <c r="AB9">
        <v>1.7399</v>
      </c>
      <c r="AC9" s="12">
        <v>5.6515000000000004</v>
      </c>
      <c r="AD9" s="12">
        <v>7.9756</v>
      </c>
      <c r="AE9" s="12">
        <v>7.9882999999999997</v>
      </c>
      <c r="AF9" s="12">
        <v>8.1026000000000007</v>
      </c>
      <c r="AG9" s="1"/>
    </row>
    <row r="10" spans="1:33" ht="15.5" x14ac:dyDescent="0.35">
      <c r="A10" t="s">
        <v>37</v>
      </c>
      <c r="B10">
        <v>36.009180000000001</v>
      </c>
      <c r="C10">
        <v>-86.700800000000001</v>
      </c>
      <c r="D10" s="11">
        <v>31169</v>
      </c>
      <c r="E10">
        <v>166</v>
      </c>
      <c r="F10" t="s">
        <v>38</v>
      </c>
      <c r="G10" s="1">
        <v>44362</v>
      </c>
      <c r="H10" s="2">
        <v>0.52569444444444446</v>
      </c>
      <c r="I10" s="18">
        <v>44362.525694444441</v>
      </c>
      <c r="J10">
        <v>425</v>
      </c>
      <c r="K10">
        <v>26.4</v>
      </c>
      <c r="L10">
        <v>747.7</v>
      </c>
      <c r="M10">
        <v>514</v>
      </c>
      <c r="N10">
        <v>0.25</v>
      </c>
      <c r="O10">
        <v>8.34</v>
      </c>
      <c r="P10">
        <v>146</v>
      </c>
      <c r="Q10">
        <f t="shared" si="0"/>
        <v>333</v>
      </c>
      <c r="R10">
        <v>4.37</v>
      </c>
      <c r="S10" s="4"/>
      <c r="T10">
        <v>0.67</v>
      </c>
      <c r="U10">
        <v>4.7E-2</v>
      </c>
      <c r="V10" s="3">
        <v>3.4000000000000002E-2</v>
      </c>
      <c r="W10">
        <v>0.67300000000000004</v>
      </c>
      <c r="X10" s="9">
        <v>37</v>
      </c>
      <c r="Y10">
        <v>189</v>
      </c>
      <c r="Z10">
        <v>0</v>
      </c>
      <c r="AA10">
        <v>0</v>
      </c>
      <c r="AB10">
        <v>1.7399</v>
      </c>
      <c r="AC10" s="12">
        <v>5.6515000000000004</v>
      </c>
      <c r="AD10" s="12">
        <v>7.9756</v>
      </c>
      <c r="AE10" s="12">
        <v>7.9882999999999997</v>
      </c>
      <c r="AF10" s="12">
        <v>8.1026000000000007</v>
      </c>
      <c r="AG10" s="1"/>
    </row>
    <row r="11" spans="1:33" ht="15.5" x14ac:dyDescent="0.35">
      <c r="A11" t="s">
        <v>49</v>
      </c>
      <c r="B11">
        <v>36.090589999999999</v>
      </c>
      <c r="C11">
        <v>-86.686350000000004</v>
      </c>
      <c r="D11">
        <v>15557</v>
      </c>
      <c r="E11">
        <v>153</v>
      </c>
      <c r="F11" t="s">
        <v>39</v>
      </c>
      <c r="G11" s="1">
        <v>44362</v>
      </c>
      <c r="H11" s="2">
        <v>0.57500000000000007</v>
      </c>
      <c r="I11" s="18">
        <v>44362.574999999997</v>
      </c>
      <c r="J11" t="s">
        <v>47</v>
      </c>
      <c r="K11">
        <v>29.5</v>
      </c>
      <c r="L11">
        <v>749</v>
      </c>
      <c r="M11">
        <v>546</v>
      </c>
      <c r="N11" s="4"/>
      <c r="O11">
        <v>8.5500000000000007</v>
      </c>
      <c r="P11">
        <v>153.6</v>
      </c>
      <c r="Q11">
        <f t="shared" si="0"/>
        <v>340.6</v>
      </c>
      <c r="R11">
        <v>4</v>
      </c>
      <c r="S11" s="4"/>
      <c r="T11">
        <v>26.3</v>
      </c>
      <c r="U11">
        <v>3.6999999999999998E-2</v>
      </c>
      <c r="V11" s="3">
        <v>4.1000000000000002E-2</v>
      </c>
      <c r="W11">
        <v>0.67500000000000004</v>
      </c>
      <c r="X11" s="9">
        <v>65.8</v>
      </c>
      <c r="Y11">
        <v>173</v>
      </c>
      <c r="Z11">
        <v>0</v>
      </c>
      <c r="AA11">
        <v>0</v>
      </c>
      <c r="AB11">
        <v>1.7399</v>
      </c>
      <c r="AC11" s="12">
        <v>5.6515000000000004</v>
      </c>
      <c r="AD11" s="12">
        <v>7.9756</v>
      </c>
      <c r="AE11" s="12">
        <v>7.9882999999999997</v>
      </c>
      <c r="AF11" s="12">
        <v>8.1026000000000007</v>
      </c>
      <c r="AG11" s="1"/>
    </row>
    <row r="12" spans="1:33" ht="15.5" x14ac:dyDescent="0.35">
      <c r="A12" t="s">
        <v>41</v>
      </c>
      <c r="B12">
        <v>36.119900000000001</v>
      </c>
      <c r="C12">
        <v>-86.724500000000006</v>
      </c>
      <c r="D12">
        <v>9559</v>
      </c>
      <c r="E12">
        <v>135</v>
      </c>
      <c r="F12" t="s">
        <v>42</v>
      </c>
      <c r="G12" s="1">
        <v>44362</v>
      </c>
      <c r="H12" s="2">
        <v>0.60833333333333328</v>
      </c>
      <c r="I12" s="18">
        <v>44362.60833333333</v>
      </c>
      <c r="J12" t="s">
        <v>40</v>
      </c>
      <c r="K12">
        <v>27.1</v>
      </c>
      <c r="L12">
        <v>749.8</v>
      </c>
      <c r="M12">
        <v>539</v>
      </c>
      <c r="N12">
        <v>0.26</v>
      </c>
      <c r="O12">
        <v>8.5299999999999994</v>
      </c>
      <c r="P12">
        <v>145.6</v>
      </c>
      <c r="Q12">
        <f t="shared" si="0"/>
        <v>332.6</v>
      </c>
      <c r="R12">
        <v>2.7</v>
      </c>
      <c r="S12" s="4"/>
      <c r="T12">
        <v>1.006</v>
      </c>
      <c r="U12">
        <v>2.1999999999999999E-2</v>
      </c>
      <c r="V12" s="3">
        <v>6.4000000000000001E-2</v>
      </c>
      <c r="W12">
        <v>0.72499999999999998</v>
      </c>
      <c r="X12" s="9">
        <v>50.6</v>
      </c>
      <c r="Y12">
        <v>203</v>
      </c>
      <c r="Z12">
        <v>0</v>
      </c>
      <c r="AA12">
        <v>0</v>
      </c>
      <c r="AB12">
        <v>1.7399</v>
      </c>
      <c r="AC12" s="12">
        <v>5.6515000000000004</v>
      </c>
      <c r="AD12" s="12">
        <v>7.9756</v>
      </c>
      <c r="AE12" s="12">
        <v>7.9882999999999997</v>
      </c>
      <c r="AF12" s="12">
        <v>8.1026000000000007</v>
      </c>
      <c r="AG12" s="1"/>
    </row>
    <row r="13" spans="1:33" ht="15.5" x14ac:dyDescent="0.35">
      <c r="A13" t="s">
        <v>43</v>
      </c>
      <c r="B13">
        <v>36.144889999999997</v>
      </c>
      <c r="C13">
        <v>-86.712890000000002</v>
      </c>
      <c r="D13">
        <v>5294</v>
      </c>
      <c r="E13">
        <v>120</v>
      </c>
      <c r="F13" t="s">
        <v>44</v>
      </c>
      <c r="G13" s="1">
        <v>44362</v>
      </c>
      <c r="H13" s="2">
        <v>0.65138888888888891</v>
      </c>
      <c r="I13" s="18">
        <v>44362.651388888888</v>
      </c>
      <c r="J13" t="s">
        <v>40</v>
      </c>
      <c r="K13">
        <v>28.5</v>
      </c>
      <c r="L13">
        <v>750.9</v>
      </c>
      <c r="M13">
        <v>516</v>
      </c>
      <c r="N13">
        <v>0.25</v>
      </c>
      <c r="O13">
        <v>8.75</v>
      </c>
      <c r="P13">
        <v>150</v>
      </c>
      <c r="Q13">
        <f t="shared" si="0"/>
        <v>337</v>
      </c>
      <c r="R13">
        <v>2.7</v>
      </c>
      <c r="S13" s="4"/>
      <c r="T13">
        <v>4.1100000000000003</v>
      </c>
      <c r="U13" s="8"/>
      <c r="V13" s="3">
        <v>8.9999999999999993E-3</v>
      </c>
      <c r="W13">
        <v>0.70899999999999996</v>
      </c>
      <c r="X13" s="9">
        <v>64.8</v>
      </c>
      <c r="Y13">
        <v>157</v>
      </c>
      <c r="Z13">
        <v>0</v>
      </c>
      <c r="AA13">
        <v>0</v>
      </c>
      <c r="AB13">
        <v>1.7399</v>
      </c>
      <c r="AC13" s="12">
        <v>5.6515000000000004</v>
      </c>
      <c r="AD13" s="12">
        <v>7.9756</v>
      </c>
      <c r="AE13" s="12">
        <v>7.9882999999999997</v>
      </c>
      <c r="AF13" s="12">
        <v>8.1026000000000007</v>
      </c>
      <c r="AG13" s="1"/>
    </row>
    <row r="14" spans="1:33" ht="15.5" x14ac:dyDescent="0.35">
      <c r="A14" t="s">
        <v>45</v>
      </c>
      <c r="B14">
        <v>36.164360000000002</v>
      </c>
      <c r="C14">
        <v>-86.699520000000007</v>
      </c>
      <c r="D14">
        <v>1387</v>
      </c>
      <c r="E14">
        <v>117</v>
      </c>
      <c r="F14" t="s">
        <v>46</v>
      </c>
      <c r="G14" s="1">
        <v>44362</v>
      </c>
      <c r="H14" s="2">
        <v>0.6743055555555556</v>
      </c>
      <c r="I14" s="18">
        <v>44362.674305555556</v>
      </c>
      <c r="J14">
        <v>300</v>
      </c>
      <c r="K14">
        <v>27.9</v>
      </c>
      <c r="L14">
        <v>751.3</v>
      </c>
      <c r="M14">
        <v>552</v>
      </c>
      <c r="N14">
        <v>0.26</v>
      </c>
      <c r="O14">
        <v>8.5299999999999994</v>
      </c>
      <c r="P14">
        <v>171.5</v>
      </c>
      <c r="Q14">
        <f t="shared" si="0"/>
        <v>358.5</v>
      </c>
      <c r="R14">
        <v>2.8</v>
      </c>
      <c r="S14" s="4"/>
      <c r="T14">
        <v>8.74</v>
      </c>
      <c r="U14">
        <v>1.9E-2</v>
      </c>
      <c r="V14" s="3">
        <v>6.2E-2</v>
      </c>
      <c r="W14">
        <v>1.1299999999999999</v>
      </c>
      <c r="X14" s="9">
        <v>72.599999999999994</v>
      </c>
      <c r="Y14">
        <v>157</v>
      </c>
      <c r="Z14">
        <v>0</v>
      </c>
      <c r="AA14">
        <v>0</v>
      </c>
      <c r="AB14">
        <v>1.7399</v>
      </c>
      <c r="AC14" s="12">
        <v>5.6515000000000004</v>
      </c>
      <c r="AD14" s="12">
        <v>7.9756</v>
      </c>
      <c r="AE14" s="12">
        <v>7.9882999999999997</v>
      </c>
      <c r="AF14" s="12">
        <v>8.1026000000000007</v>
      </c>
      <c r="AG14" s="1"/>
    </row>
    <row r="15" spans="1:33" ht="15.5" x14ac:dyDescent="0.35">
      <c r="A15" t="s">
        <v>45</v>
      </c>
      <c r="B15">
        <v>36.164360000000002</v>
      </c>
      <c r="C15">
        <v>-86.699520000000007</v>
      </c>
      <c r="D15">
        <v>1387</v>
      </c>
      <c r="E15">
        <v>117</v>
      </c>
      <c r="F15" t="s">
        <v>46</v>
      </c>
      <c r="G15" s="1">
        <v>44369</v>
      </c>
      <c r="H15" s="2">
        <v>0.41180555555555554</v>
      </c>
      <c r="I15" s="18">
        <v>44369.411805555559</v>
      </c>
      <c r="J15" s="4"/>
      <c r="K15">
        <v>24.8</v>
      </c>
      <c r="L15">
        <v>751.3</v>
      </c>
      <c r="M15">
        <v>563</v>
      </c>
      <c r="N15">
        <v>0.27</v>
      </c>
      <c r="O15">
        <v>7.81</v>
      </c>
      <c r="P15">
        <v>131.30000000000001</v>
      </c>
      <c r="Q15">
        <f t="shared" si="0"/>
        <v>318.3</v>
      </c>
      <c r="R15">
        <v>5.19</v>
      </c>
      <c r="S15">
        <v>5.2</v>
      </c>
      <c r="T15">
        <v>0.57699999999999996</v>
      </c>
      <c r="U15">
        <v>2.7E-2</v>
      </c>
      <c r="V15" s="4"/>
      <c r="W15" s="3">
        <v>0.08</v>
      </c>
      <c r="X15" s="9">
        <v>49.4</v>
      </c>
      <c r="Y15">
        <v>173</v>
      </c>
      <c r="Z15">
        <v>0.57150000000000001</v>
      </c>
      <c r="AA15">
        <v>0.57150000000000001</v>
      </c>
      <c r="AB15">
        <v>0.57150000000000001</v>
      </c>
      <c r="AC15" s="12">
        <v>2.3113999999999999</v>
      </c>
      <c r="AD15" s="12">
        <v>6.2229999999999999</v>
      </c>
      <c r="AE15" s="12">
        <v>8.5471000000000004</v>
      </c>
      <c r="AF15" s="12">
        <v>8.5597999999999992</v>
      </c>
      <c r="AG15" s="1"/>
    </row>
    <row r="16" spans="1:33" ht="15.5" x14ac:dyDescent="0.35">
      <c r="A16" t="s">
        <v>43</v>
      </c>
      <c r="B16">
        <v>36.144889999999997</v>
      </c>
      <c r="C16">
        <v>-86.712890000000002</v>
      </c>
      <c r="D16">
        <v>5294</v>
      </c>
      <c r="E16">
        <v>120</v>
      </c>
      <c r="F16" t="s">
        <v>44</v>
      </c>
      <c r="G16" s="1">
        <v>44369</v>
      </c>
      <c r="H16" s="2">
        <v>0.43958333333333338</v>
      </c>
      <c r="I16" s="18">
        <v>44369.439583333333</v>
      </c>
      <c r="J16" s="4"/>
      <c r="K16">
        <v>24.4</v>
      </c>
      <c r="L16">
        <v>751</v>
      </c>
      <c r="M16">
        <v>566</v>
      </c>
      <c r="N16">
        <v>0.27</v>
      </c>
      <c r="O16">
        <v>8.1300000000000008</v>
      </c>
      <c r="P16">
        <v>124.4</v>
      </c>
      <c r="Q16">
        <f t="shared" si="0"/>
        <v>311.39999999999998</v>
      </c>
      <c r="R16">
        <v>2.46</v>
      </c>
      <c r="S16">
        <v>11</v>
      </c>
      <c r="T16">
        <v>0.56299999999999994</v>
      </c>
      <c r="U16">
        <v>2.8000000000000001E-2</v>
      </c>
      <c r="V16" s="4"/>
      <c r="W16">
        <v>0.41799999999999998</v>
      </c>
      <c r="X16" s="9">
        <v>76.7</v>
      </c>
      <c r="Y16">
        <v>178</v>
      </c>
      <c r="Z16">
        <v>0.57150000000000001</v>
      </c>
      <c r="AA16">
        <v>0.57150000000000001</v>
      </c>
      <c r="AB16">
        <v>0.57150000000000001</v>
      </c>
      <c r="AC16" s="12">
        <v>2.3113999999999999</v>
      </c>
      <c r="AD16" s="12">
        <v>6.2229999999999999</v>
      </c>
      <c r="AE16" s="12">
        <v>8.5471000000000004</v>
      </c>
      <c r="AF16" s="12">
        <v>8.5597999999999992</v>
      </c>
      <c r="AG16" s="1"/>
    </row>
    <row r="17" spans="1:33" ht="15.5" x14ac:dyDescent="0.35">
      <c r="A17" t="s">
        <v>41</v>
      </c>
      <c r="B17">
        <v>36.119900000000001</v>
      </c>
      <c r="C17">
        <v>-86.724500000000006</v>
      </c>
      <c r="D17">
        <v>9559</v>
      </c>
      <c r="E17">
        <v>135</v>
      </c>
      <c r="F17" t="s">
        <v>42</v>
      </c>
      <c r="G17" s="1">
        <v>44369</v>
      </c>
      <c r="H17" s="2">
        <v>0.4694444444444445</v>
      </c>
      <c r="I17" s="18">
        <v>44369.469444444447</v>
      </c>
      <c r="J17" s="4"/>
      <c r="K17">
        <v>24.8</v>
      </c>
      <c r="L17">
        <v>750.3</v>
      </c>
      <c r="M17">
        <v>584</v>
      </c>
      <c r="N17">
        <v>0.28000000000000003</v>
      </c>
      <c r="O17">
        <v>8.14</v>
      </c>
      <c r="P17">
        <v>146.30000000000001</v>
      </c>
      <c r="Q17">
        <f t="shared" si="0"/>
        <v>333.3</v>
      </c>
      <c r="R17">
        <v>4.67</v>
      </c>
      <c r="S17">
        <v>6.8</v>
      </c>
      <c r="T17">
        <v>0.56899999999999995</v>
      </c>
      <c r="U17">
        <v>1.7000000000000001E-2</v>
      </c>
      <c r="V17" s="4"/>
      <c r="W17">
        <v>0.40100000000000002</v>
      </c>
      <c r="X17" s="9">
        <v>86.6</v>
      </c>
      <c r="Y17">
        <v>180</v>
      </c>
      <c r="Z17">
        <v>0.57150000000000001</v>
      </c>
      <c r="AA17">
        <v>0.57150000000000001</v>
      </c>
      <c r="AB17">
        <v>0.57150000000000001</v>
      </c>
      <c r="AC17" s="12">
        <v>2.3113999999999999</v>
      </c>
      <c r="AD17" s="12">
        <v>6.2229999999999999</v>
      </c>
      <c r="AE17" s="12">
        <v>8.5471000000000004</v>
      </c>
      <c r="AF17" s="12">
        <v>8.5597999999999992</v>
      </c>
      <c r="AG17" s="1"/>
    </row>
    <row r="18" spans="1:33" ht="15.5" x14ac:dyDescent="0.35">
      <c r="A18" t="s">
        <v>49</v>
      </c>
      <c r="B18">
        <v>36.090589999999999</v>
      </c>
      <c r="C18">
        <v>-86.686350000000004</v>
      </c>
      <c r="D18">
        <v>15557</v>
      </c>
      <c r="E18">
        <v>153</v>
      </c>
      <c r="F18" t="s">
        <v>39</v>
      </c>
      <c r="G18" s="1">
        <v>44369</v>
      </c>
      <c r="H18" s="2">
        <v>0.50416666666666665</v>
      </c>
      <c r="I18" s="18">
        <v>44369.504166666666</v>
      </c>
      <c r="J18" s="4"/>
      <c r="K18">
        <v>25.3</v>
      </c>
      <c r="L18">
        <v>749</v>
      </c>
      <c r="M18">
        <v>562</v>
      </c>
      <c r="N18">
        <v>0.27</v>
      </c>
      <c r="O18">
        <v>8.19</v>
      </c>
      <c r="P18">
        <v>161.9</v>
      </c>
      <c r="Q18">
        <f t="shared" si="0"/>
        <v>348.9</v>
      </c>
      <c r="R18">
        <v>4.55</v>
      </c>
      <c r="S18">
        <v>8.6999999999999993</v>
      </c>
      <c r="T18">
        <v>0.54700000000000004</v>
      </c>
      <c r="U18" s="8"/>
      <c r="V18" s="4"/>
      <c r="W18">
        <v>0.27900000000000003</v>
      </c>
      <c r="X18" s="9">
        <v>51.6</v>
      </c>
      <c r="Y18">
        <v>185</v>
      </c>
      <c r="Z18">
        <v>0.57150000000000001</v>
      </c>
      <c r="AA18">
        <v>0.57150000000000001</v>
      </c>
      <c r="AB18">
        <v>0.57150000000000001</v>
      </c>
      <c r="AC18" s="12">
        <v>2.3113999999999999</v>
      </c>
      <c r="AD18" s="12">
        <v>6.2229999999999999</v>
      </c>
      <c r="AE18" s="12">
        <v>8.5471000000000004</v>
      </c>
      <c r="AF18" s="12">
        <v>8.5597999999999992</v>
      </c>
      <c r="AG18" s="1"/>
    </row>
    <row r="19" spans="1:33" ht="15.5" x14ac:dyDescent="0.35">
      <c r="A19" t="s">
        <v>37</v>
      </c>
      <c r="B19">
        <v>36.009180000000001</v>
      </c>
      <c r="C19">
        <v>-86.700800000000001</v>
      </c>
      <c r="D19" s="11">
        <v>31169</v>
      </c>
      <c r="E19">
        <v>166</v>
      </c>
      <c r="F19" t="s">
        <v>38</v>
      </c>
      <c r="G19" s="1">
        <v>44369</v>
      </c>
      <c r="H19" s="2">
        <v>0.53472222222222221</v>
      </c>
      <c r="I19" s="18">
        <v>44369.534722222219</v>
      </c>
      <c r="J19" s="4"/>
      <c r="K19">
        <v>24</v>
      </c>
      <c r="L19">
        <v>747.4</v>
      </c>
      <c r="M19">
        <v>347.2</v>
      </c>
      <c r="N19">
        <v>0.17</v>
      </c>
      <c r="O19">
        <v>7.92</v>
      </c>
      <c r="P19">
        <v>107</v>
      </c>
      <c r="Q19">
        <f t="shared" si="0"/>
        <v>294</v>
      </c>
      <c r="R19">
        <v>31.54</v>
      </c>
      <c r="S19">
        <v>7.3</v>
      </c>
      <c r="T19">
        <v>1.05</v>
      </c>
      <c r="U19">
        <v>2.7E-2</v>
      </c>
      <c r="V19" s="4"/>
      <c r="W19">
        <v>1.01</v>
      </c>
      <c r="X19" s="10">
        <v>12.9</v>
      </c>
      <c r="Y19">
        <v>152</v>
      </c>
      <c r="Z19">
        <v>0.57150000000000001</v>
      </c>
      <c r="AA19">
        <v>0.57150000000000001</v>
      </c>
      <c r="AB19">
        <v>0.57150000000000001</v>
      </c>
      <c r="AC19" s="12">
        <v>2.3113999999999999</v>
      </c>
      <c r="AD19" s="12">
        <v>6.2229999999999999</v>
      </c>
      <c r="AE19" s="12">
        <v>8.5471000000000004</v>
      </c>
      <c r="AF19" s="12">
        <v>8.5597999999999992</v>
      </c>
      <c r="AG19" s="1"/>
    </row>
    <row r="20" spans="1:33" ht="15.5" x14ac:dyDescent="0.35">
      <c r="A20" t="s">
        <v>34</v>
      </c>
      <c r="B20">
        <v>35.953949999999999</v>
      </c>
      <c r="C20">
        <v>-86.669700000000006</v>
      </c>
      <c r="D20" s="11">
        <v>39251</v>
      </c>
      <c r="E20">
        <v>184</v>
      </c>
      <c r="F20" t="s">
        <v>35</v>
      </c>
      <c r="G20" s="1">
        <v>44369</v>
      </c>
      <c r="H20" s="2">
        <v>0.57361111111111118</v>
      </c>
      <c r="I20" s="18">
        <v>44369.573611111111</v>
      </c>
      <c r="J20" s="4"/>
      <c r="K20">
        <v>24.7</v>
      </c>
      <c r="L20">
        <v>745.6</v>
      </c>
      <c r="M20">
        <v>367.8</v>
      </c>
      <c r="N20">
        <v>0.18</v>
      </c>
      <c r="O20">
        <v>8.27</v>
      </c>
      <c r="P20">
        <v>137.5</v>
      </c>
      <c r="Q20">
        <f t="shared" si="0"/>
        <v>324.5</v>
      </c>
      <c r="R20">
        <v>2</v>
      </c>
      <c r="S20">
        <v>12.8</v>
      </c>
      <c r="T20">
        <v>0.96599999999999997</v>
      </c>
      <c r="U20">
        <v>1.9E-2</v>
      </c>
      <c r="V20" s="4"/>
      <c r="W20">
        <v>0.84499999999999997</v>
      </c>
      <c r="X20" s="10">
        <v>26</v>
      </c>
      <c r="Y20">
        <v>116</v>
      </c>
      <c r="Z20">
        <v>0.57150000000000001</v>
      </c>
      <c r="AA20">
        <v>0.57150000000000001</v>
      </c>
      <c r="AB20">
        <v>0.57150000000000001</v>
      </c>
      <c r="AC20" s="12">
        <v>2.3113999999999999</v>
      </c>
      <c r="AD20" s="12">
        <v>6.2229999999999999</v>
      </c>
      <c r="AE20" s="12">
        <v>8.5471000000000004</v>
      </c>
      <c r="AF20" s="12">
        <v>8.5597999999999992</v>
      </c>
      <c r="AG20" s="1"/>
    </row>
    <row r="21" spans="1:33" ht="15.5" x14ac:dyDescent="0.35">
      <c r="A21" t="s">
        <v>45</v>
      </c>
      <c r="B21">
        <v>36.164360000000002</v>
      </c>
      <c r="C21">
        <v>-86.699520000000007</v>
      </c>
      <c r="D21">
        <v>1387</v>
      </c>
      <c r="E21">
        <v>117</v>
      </c>
      <c r="F21" t="s">
        <v>46</v>
      </c>
      <c r="G21" s="1">
        <v>44376</v>
      </c>
      <c r="H21" s="2">
        <v>0.40763888888888888</v>
      </c>
      <c r="I21" s="18">
        <v>44376.407638888886</v>
      </c>
      <c r="J21" s="4"/>
      <c r="K21">
        <v>27.9</v>
      </c>
      <c r="L21">
        <v>755.8</v>
      </c>
      <c r="M21">
        <v>528</v>
      </c>
      <c r="N21">
        <v>0.25</v>
      </c>
      <c r="O21">
        <v>8.11</v>
      </c>
      <c r="P21">
        <v>107.6</v>
      </c>
      <c r="Q21">
        <f t="shared" si="0"/>
        <v>294.60000000000002</v>
      </c>
      <c r="R21" s="6">
        <v>4.8</v>
      </c>
      <c r="S21">
        <v>5.5</v>
      </c>
      <c r="T21">
        <v>0.75700000000000001</v>
      </c>
      <c r="U21">
        <v>6.8000000000000005E-2</v>
      </c>
      <c r="V21" s="4"/>
      <c r="W21">
        <v>0.41099999999999998</v>
      </c>
      <c r="X21">
        <v>62</v>
      </c>
      <c r="Y21">
        <v>162</v>
      </c>
      <c r="Z21" s="12">
        <v>0</v>
      </c>
      <c r="AA21" s="12">
        <v>0</v>
      </c>
      <c r="AB21" s="12">
        <v>0</v>
      </c>
      <c r="AC21" s="12">
        <v>0.57150000000000001</v>
      </c>
      <c r="AD21" s="12">
        <v>2.3113999999999999</v>
      </c>
      <c r="AE21" s="12">
        <v>6.2229999999999999</v>
      </c>
      <c r="AF21" s="12">
        <v>8.5471000000000004</v>
      </c>
      <c r="AG21" s="1"/>
    </row>
    <row r="22" spans="1:33" ht="15.5" x14ac:dyDescent="0.35">
      <c r="A22" t="s">
        <v>43</v>
      </c>
      <c r="B22">
        <v>36.144889999999997</v>
      </c>
      <c r="C22">
        <v>-86.712890000000002</v>
      </c>
      <c r="D22">
        <v>5294</v>
      </c>
      <c r="E22">
        <v>120</v>
      </c>
      <c r="F22" t="s">
        <v>44</v>
      </c>
      <c r="G22" s="1">
        <v>44376</v>
      </c>
      <c r="H22" s="2">
        <v>0.45</v>
      </c>
      <c r="I22" s="18">
        <v>44376.45</v>
      </c>
      <c r="J22">
        <v>425</v>
      </c>
      <c r="K22">
        <v>29.6</v>
      </c>
      <c r="L22">
        <v>755.2</v>
      </c>
      <c r="M22">
        <v>560</v>
      </c>
      <c r="N22">
        <v>0.27</v>
      </c>
      <c r="O22">
        <v>8.26</v>
      </c>
      <c r="P22">
        <v>113.6</v>
      </c>
      <c r="Q22">
        <f t="shared" si="0"/>
        <v>300.60000000000002</v>
      </c>
      <c r="R22" s="6">
        <v>2.2000000000000002</v>
      </c>
      <c r="S22">
        <v>11.6</v>
      </c>
      <c r="T22">
        <v>0.75</v>
      </c>
      <c r="U22">
        <v>4.4999999999999998E-2</v>
      </c>
      <c r="V22" s="4"/>
      <c r="W22">
        <v>0.59399999999999997</v>
      </c>
      <c r="X22">
        <v>76.2</v>
      </c>
      <c r="Y22">
        <v>154</v>
      </c>
      <c r="Z22" s="12">
        <v>0</v>
      </c>
      <c r="AA22" s="12">
        <v>0</v>
      </c>
      <c r="AB22" s="12">
        <v>0</v>
      </c>
      <c r="AC22" s="12">
        <v>0.57150000000000001</v>
      </c>
      <c r="AD22" s="12">
        <v>2.3113999999999999</v>
      </c>
      <c r="AE22" s="12">
        <v>6.2229999999999999</v>
      </c>
      <c r="AF22" s="12">
        <v>8.5471000000000004</v>
      </c>
      <c r="AG22" s="1"/>
    </row>
    <row r="23" spans="1:33" ht="15.5" x14ac:dyDescent="0.35">
      <c r="A23" t="s">
        <v>41</v>
      </c>
      <c r="B23">
        <v>36.119900000000001</v>
      </c>
      <c r="C23">
        <v>-86.724500000000006</v>
      </c>
      <c r="D23">
        <v>9559</v>
      </c>
      <c r="E23">
        <v>135</v>
      </c>
      <c r="F23" t="s">
        <v>42</v>
      </c>
      <c r="G23" s="1">
        <v>44376</v>
      </c>
      <c r="H23" s="2">
        <v>0.46597222222222223</v>
      </c>
      <c r="I23" s="18">
        <v>44376.46597222222</v>
      </c>
      <c r="J23">
        <v>250</v>
      </c>
      <c r="K23">
        <v>29.2</v>
      </c>
      <c r="L23">
        <v>753.6</v>
      </c>
      <c r="M23">
        <v>575</v>
      </c>
      <c r="N23">
        <v>0.28000000000000003</v>
      </c>
      <c r="O23">
        <v>8.26</v>
      </c>
      <c r="P23">
        <v>129</v>
      </c>
      <c r="Q23">
        <f t="shared" si="0"/>
        <v>316</v>
      </c>
      <c r="R23" s="6">
        <v>3.1</v>
      </c>
      <c r="S23">
        <v>7.9</v>
      </c>
      <c r="T23">
        <v>0.63500000000000001</v>
      </c>
      <c r="U23">
        <v>5.2999999999999999E-2</v>
      </c>
      <c r="V23" s="4"/>
      <c r="W23">
        <v>0.504</v>
      </c>
      <c r="X23">
        <v>77.599999999999994</v>
      </c>
      <c r="Y23">
        <v>171</v>
      </c>
      <c r="Z23" s="12">
        <v>0</v>
      </c>
      <c r="AA23" s="12">
        <v>0</v>
      </c>
      <c r="AB23" s="12">
        <v>0</v>
      </c>
      <c r="AC23" s="12">
        <v>0.57150000000000001</v>
      </c>
      <c r="AD23" s="12">
        <v>2.3113999999999999</v>
      </c>
      <c r="AE23" s="12">
        <v>6.2229999999999999</v>
      </c>
      <c r="AF23" s="12">
        <v>8.5471000000000004</v>
      </c>
      <c r="AG23" s="1"/>
    </row>
    <row r="24" spans="1:33" ht="15.5" x14ac:dyDescent="0.35">
      <c r="A24" t="s">
        <v>48</v>
      </c>
      <c r="B24">
        <v>36.119900000000001</v>
      </c>
      <c r="C24">
        <v>-86.724500000000006</v>
      </c>
      <c r="D24">
        <v>9559</v>
      </c>
      <c r="E24">
        <v>135</v>
      </c>
      <c r="F24" t="s">
        <v>42</v>
      </c>
      <c r="G24" s="1">
        <v>44376</v>
      </c>
      <c r="H24" s="2">
        <v>0.49652777777777773</v>
      </c>
      <c r="I24" s="18">
        <v>44376.496527777781</v>
      </c>
      <c r="J24" s="4"/>
      <c r="K24">
        <v>28.7</v>
      </c>
      <c r="L24">
        <v>754</v>
      </c>
      <c r="M24">
        <v>573</v>
      </c>
      <c r="N24">
        <v>0.27</v>
      </c>
      <c r="O24">
        <v>8.2100000000000009</v>
      </c>
      <c r="P24">
        <v>102.4</v>
      </c>
      <c r="Q24">
        <f t="shared" si="0"/>
        <v>289.39999999999998</v>
      </c>
      <c r="R24" s="6">
        <v>4.5</v>
      </c>
      <c r="S24" s="4"/>
      <c r="T24" s="4"/>
      <c r="U24" s="4"/>
      <c r="V24" s="4"/>
      <c r="W24" s="4"/>
      <c r="X24" s="4"/>
      <c r="Y24" s="4"/>
      <c r="Z24" s="12">
        <v>0</v>
      </c>
      <c r="AA24" s="12">
        <v>0</v>
      </c>
      <c r="AB24" s="12">
        <v>0</v>
      </c>
      <c r="AC24" s="12">
        <v>0.57150000000000001</v>
      </c>
      <c r="AD24" s="12">
        <v>2.3113999999999999</v>
      </c>
      <c r="AE24" s="12">
        <v>6.2229999999999999</v>
      </c>
      <c r="AF24" s="12">
        <v>8.5471000000000004</v>
      </c>
      <c r="AG24" s="1"/>
    </row>
    <row r="25" spans="1:33" ht="15.5" x14ac:dyDescent="0.35">
      <c r="A25" t="s">
        <v>49</v>
      </c>
      <c r="B25">
        <v>36.090589999999999</v>
      </c>
      <c r="C25">
        <v>-86.686350000000004</v>
      </c>
      <c r="D25">
        <v>15557</v>
      </c>
      <c r="E25">
        <v>153</v>
      </c>
      <c r="F25" t="s">
        <v>39</v>
      </c>
      <c r="G25" s="1">
        <v>44376</v>
      </c>
      <c r="H25" s="2">
        <v>0.58680555555555558</v>
      </c>
      <c r="I25" s="18">
        <v>44376.586805555555</v>
      </c>
      <c r="J25">
        <v>425</v>
      </c>
      <c r="K25">
        <v>31.3</v>
      </c>
      <c r="L25">
        <v>752.2</v>
      </c>
      <c r="M25">
        <v>593</v>
      </c>
      <c r="N25">
        <v>0.28000000000000003</v>
      </c>
      <c r="O25">
        <v>8.33</v>
      </c>
      <c r="P25">
        <v>108</v>
      </c>
      <c r="Q25">
        <f t="shared" si="0"/>
        <v>295</v>
      </c>
      <c r="R25" s="6">
        <v>4.0599999999999996</v>
      </c>
      <c r="S25">
        <v>8.4</v>
      </c>
      <c r="T25">
        <v>0.54400000000000004</v>
      </c>
      <c r="U25">
        <v>0.02</v>
      </c>
      <c r="V25" s="4"/>
      <c r="W25">
        <v>0.41299999999999998</v>
      </c>
      <c r="X25">
        <v>86.6</v>
      </c>
      <c r="Y25">
        <v>167</v>
      </c>
      <c r="Z25" s="12">
        <v>0</v>
      </c>
      <c r="AA25" s="12">
        <v>0</v>
      </c>
      <c r="AB25" s="12">
        <v>0</v>
      </c>
      <c r="AC25" s="12">
        <v>0.57150000000000001</v>
      </c>
      <c r="AD25" s="12">
        <v>2.3113999999999999</v>
      </c>
      <c r="AE25" s="12">
        <v>6.2229999999999999</v>
      </c>
      <c r="AF25" s="12">
        <v>8.5471000000000004</v>
      </c>
      <c r="AG25" s="1"/>
    </row>
    <row r="26" spans="1:33" ht="15.5" x14ac:dyDescent="0.35">
      <c r="A26" t="s">
        <v>37</v>
      </c>
      <c r="B26">
        <v>36.009180000000001</v>
      </c>
      <c r="C26">
        <v>-86.700800000000001</v>
      </c>
      <c r="D26" s="11">
        <v>31169</v>
      </c>
      <c r="E26">
        <v>166</v>
      </c>
      <c r="F26" t="s">
        <v>38</v>
      </c>
      <c r="G26" s="1">
        <v>44376</v>
      </c>
      <c r="H26" s="2">
        <v>0.60833333333333328</v>
      </c>
      <c r="I26" s="18">
        <v>44376.60833333333</v>
      </c>
      <c r="J26">
        <v>425</v>
      </c>
      <c r="K26">
        <v>27.8</v>
      </c>
      <c r="L26">
        <v>750.6</v>
      </c>
      <c r="M26">
        <v>567</v>
      </c>
      <c r="N26">
        <v>0.27</v>
      </c>
      <c r="O26">
        <v>8.19</v>
      </c>
      <c r="P26">
        <v>123</v>
      </c>
      <c r="Q26">
        <f t="shared" si="0"/>
        <v>310</v>
      </c>
      <c r="R26" s="6">
        <v>3.73</v>
      </c>
      <c r="S26">
        <v>7.1</v>
      </c>
      <c r="T26">
        <v>0.61599999999999999</v>
      </c>
      <c r="U26" s="8"/>
      <c r="V26" s="4"/>
      <c r="W26">
        <v>0.48299999999999998</v>
      </c>
      <c r="X26">
        <v>44.1</v>
      </c>
      <c r="Y26">
        <v>199</v>
      </c>
      <c r="Z26" s="12">
        <v>0</v>
      </c>
      <c r="AA26" s="12">
        <v>0</v>
      </c>
      <c r="AB26" s="12">
        <v>0</v>
      </c>
      <c r="AC26" s="12">
        <v>0.57150000000000001</v>
      </c>
      <c r="AD26" s="12">
        <v>2.3113999999999999</v>
      </c>
      <c r="AE26" s="12">
        <v>6.2229999999999999</v>
      </c>
      <c r="AF26" s="12">
        <v>8.5471000000000004</v>
      </c>
      <c r="AG26" s="1"/>
    </row>
    <row r="27" spans="1:33" ht="15.5" x14ac:dyDescent="0.35">
      <c r="A27" t="s">
        <v>34</v>
      </c>
      <c r="B27">
        <v>35.953949999999999</v>
      </c>
      <c r="C27">
        <v>-86.669700000000006</v>
      </c>
      <c r="D27" s="11">
        <v>39251</v>
      </c>
      <c r="E27">
        <v>184</v>
      </c>
      <c r="F27" t="s">
        <v>35</v>
      </c>
      <c r="G27" s="1">
        <v>44376</v>
      </c>
      <c r="H27" s="2">
        <v>0.64097222222222217</v>
      </c>
      <c r="I27" s="18">
        <v>44376.640972222223</v>
      </c>
      <c r="J27">
        <v>425</v>
      </c>
      <c r="K27">
        <v>28.4</v>
      </c>
      <c r="L27">
        <v>749.6</v>
      </c>
      <c r="M27">
        <v>589</v>
      </c>
      <c r="N27">
        <v>0.28000000000000003</v>
      </c>
      <c r="O27">
        <v>8.6</v>
      </c>
      <c r="P27">
        <v>111.8</v>
      </c>
      <c r="Q27">
        <f t="shared" si="0"/>
        <v>298.8</v>
      </c>
      <c r="R27" s="6">
        <v>1.1299999999999999</v>
      </c>
      <c r="S27">
        <v>9.1999999999999993</v>
      </c>
      <c r="T27">
        <v>0.38500000000000001</v>
      </c>
      <c r="U27" s="8"/>
      <c r="V27" s="4"/>
      <c r="W27">
        <v>0.56899999999999995</v>
      </c>
      <c r="X27">
        <v>64.8</v>
      </c>
      <c r="Y27">
        <v>207</v>
      </c>
      <c r="Z27" s="12">
        <v>0</v>
      </c>
      <c r="AA27" s="12">
        <v>0</v>
      </c>
      <c r="AB27" s="12">
        <v>0</v>
      </c>
      <c r="AC27" s="12">
        <v>0.57150000000000001</v>
      </c>
      <c r="AD27" s="12">
        <v>2.3113999999999999</v>
      </c>
      <c r="AE27" s="12">
        <v>6.2229999999999999</v>
      </c>
      <c r="AF27" s="12">
        <v>8.5471000000000004</v>
      </c>
      <c r="AG27" s="1"/>
    </row>
    <row r="28" spans="1:33" ht="15.5" x14ac:dyDescent="0.35">
      <c r="A28" t="s">
        <v>45</v>
      </c>
      <c r="B28">
        <v>36.164360000000002</v>
      </c>
      <c r="C28">
        <v>-86.699520000000007</v>
      </c>
      <c r="D28">
        <v>1387</v>
      </c>
      <c r="E28">
        <v>117</v>
      </c>
      <c r="F28" t="s">
        <v>46</v>
      </c>
      <c r="G28" s="1">
        <v>44383</v>
      </c>
      <c r="H28" s="2">
        <v>0.4145833333333333</v>
      </c>
      <c r="I28" s="18">
        <v>44383.414583333331</v>
      </c>
      <c r="J28">
        <v>400</v>
      </c>
      <c r="K28">
        <v>25.9</v>
      </c>
      <c r="L28">
        <v>754</v>
      </c>
      <c r="M28">
        <v>541</v>
      </c>
      <c r="N28">
        <v>0.26</v>
      </c>
      <c r="O28">
        <v>7.82</v>
      </c>
      <c r="P28">
        <v>132</v>
      </c>
      <c r="Q28">
        <f t="shared" si="0"/>
        <v>319</v>
      </c>
      <c r="R28" s="6">
        <v>4.03</v>
      </c>
      <c r="S28" s="7">
        <v>6.9</v>
      </c>
      <c r="T28">
        <v>0.622</v>
      </c>
      <c r="U28" s="8"/>
      <c r="V28" s="4"/>
      <c r="W28">
        <v>0.26500000000000001</v>
      </c>
      <c r="X28">
        <v>67.7</v>
      </c>
      <c r="Y28">
        <v>144</v>
      </c>
      <c r="Z28" s="12">
        <v>0</v>
      </c>
      <c r="AA28" s="12">
        <v>0</v>
      </c>
      <c r="AB28" s="12">
        <v>1.0794999999999999</v>
      </c>
      <c r="AC28" s="12">
        <v>1.0794999999999999</v>
      </c>
      <c r="AD28" s="12">
        <v>1.651</v>
      </c>
      <c r="AE28" s="12">
        <v>3.3908999999999998</v>
      </c>
      <c r="AF28" s="12">
        <v>7.3025000000000002</v>
      </c>
      <c r="AG28" s="1"/>
    </row>
    <row r="29" spans="1:33" ht="15.5" x14ac:dyDescent="0.35">
      <c r="A29" t="s">
        <v>43</v>
      </c>
      <c r="B29">
        <v>36.144889999999997</v>
      </c>
      <c r="C29">
        <v>-86.712890000000002</v>
      </c>
      <c r="D29">
        <v>5294</v>
      </c>
      <c r="E29">
        <v>120</v>
      </c>
      <c r="F29" t="s">
        <v>44</v>
      </c>
      <c r="G29" s="1">
        <v>44383</v>
      </c>
      <c r="H29" s="2">
        <v>0.4368055555555555</v>
      </c>
      <c r="I29" s="18">
        <v>44383.436805555553</v>
      </c>
      <c r="J29">
        <v>350</v>
      </c>
      <c r="K29">
        <v>27.4</v>
      </c>
      <c r="L29">
        <v>753.1</v>
      </c>
      <c r="M29">
        <v>566</v>
      </c>
      <c r="N29">
        <v>0.27</v>
      </c>
      <c r="O29">
        <v>8.18</v>
      </c>
      <c r="P29">
        <v>147.1</v>
      </c>
      <c r="Q29">
        <f t="shared" si="0"/>
        <v>334.1</v>
      </c>
      <c r="R29" s="6">
        <v>3.26</v>
      </c>
      <c r="S29" s="7">
        <v>8.3000000000000007</v>
      </c>
      <c r="T29">
        <v>0.54100000000000004</v>
      </c>
      <c r="U29" s="8"/>
      <c r="V29" s="4"/>
      <c r="W29" s="3">
        <v>7.2999999999999995E-2</v>
      </c>
      <c r="X29">
        <v>76.599999999999994</v>
      </c>
      <c r="Y29">
        <v>151</v>
      </c>
      <c r="Z29" s="12">
        <v>0</v>
      </c>
      <c r="AA29" s="12">
        <v>0</v>
      </c>
      <c r="AB29" s="12">
        <v>1.0794999999999999</v>
      </c>
      <c r="AC29" s="12">
        <v>1.0794999999999999</v>
      </c>
      <c r="AD29" s="12">
        <v>1.651</v>
      </c>
      <c r="AE29" s="12">
        <v>3.3908999999999998</v>
      </c>
      <c r="AF29" s="12">
        <v>7.3025000000000002</v>
      </c>
      <c r="AG29" s="1"/>
    </row>
    <row r="30" spans="1:33" ht="15.5" x14ac:dyDescent="0.35">
      <c r="A30" t="s">
        <v>41</v>
      </c>
      <c r="B30">
        <v>36.119900000000001</v>
      </c>
      <c r="C30">
        <v>-86.724500000000006</v>
      </c>
      <c r="D30">
        <v>9559</v>
      </c>
      <c r="E30">
        <v>135</v>
      </c>
      <c r="F30" t="s">
        <v>42</v>
      </c>
      <c r="G30" s="1">
        <v>44383</v>
      </c>
      <c r="H30" s="2">
        <v>0.46736111111111112</v>
      </c>
      <c r="I30" s="18">
        <v>44383.467361111114</v>
      </c>
      <c r="J30">
        <v>400</v>
      </c>
      <c r="K30">
        <v>28.7</v>
      </c>
      <c r="L30">
        <v>752.1</v>
      </c>
      <c r="M30">
        <v>585</v>
      </c>
      <c r="N30">
        <v>0.28000000000000003</v>
      </c>
      <c r="O30">
        <v>8.14</v>
      </c>
      <c r="P30">
        <v>167.2</v>
      </c>
      <c r="Q30">
        <f t="shared" si="0"/>
        <v>354.2</v>
      </c>
      <c r="R30" s="6">
        <v>2.84</v>
      </c>
      <c r="S30" s="7">
        <v>7.2</v>
      </c>
      <c r="T30">
        <v>0.47899999999999998</v>
      </c>
      <c r="U30">
        <v>5.0000000000000001E-3</v>
      </c>
      <c r="V30" s="4"/>
      <c r="W30">
        <v>0.34499999999999997</v>
      </c>
      <c r="X30">
        <v>88.4</v>
      </c>
      <c r="Y30">
        <v>156</v>
      </c>
      <c r="Z30" s="12">
        <v>0</v>
      </c>
      <c r="AA30" s="12">
        <v>0</v>
      </c>
      <c r="AB30" s="12">
        <v>1.0794999999999999</v>
      </c>
      <c r="AC30" s="12">
        <v>1.0794999999999999</v>
      </c>
      <c r="AD30" s="12">
        <v>1.651</v>
      </c>
      <c r="AE30" s="12">
        <v>3.3908999999999998</v>
      </c>
      <c r="AF30" s="12">
        <v>7.3025000000000002</v>
      </c>
      <c r="AG30" s="1"/>
    </row>
    <row r="31" spans="1:33" ht="15.5" x14ac:dyDescent="0.35">
      <c r="A31" t="s">
        <v>49</v>
      </c>
      <c r="B31">
        <v>36.090589999999999</v>
      </c>
      <c r="C31">
        <v>-86.686350000000004</v>
      </c>
      <c r="D31">
        <v>15557</v>
      </c>
      <c r="E31">
        <v>153</v>
      </c>
      <c r="F31" t="s">
        <v>39</v>
      </c>
      <c r="G31" s="1">
        <v>44383</v>
      </c>
      <c r="H31" s="2">
        <v>0.4909722222222222</v>
      </c>
      <c r="I31" s="18">
        <v>44383.490972222222</v>
      </c>
      <c r="J31">
        <v>425</v>
      </c>
      <c r="K31">
        <v>28.9</v>
      </c>
      <c r="L31">
        <v>750.9</v>
      </c>
      <c r="M31">
        <v>631</v>
      </c>
      <c r="N31">
        <v>0.3</v>
      </c>
      <c r="O31">
        <v>8.23</v>
      </c>
      <c r="P31">
        <v>158.19999999999999</v>
      </c>
      <c r="Q31">
        <f t="shared" si="0"/>
        <v>345.2</v>
      </c>
      <c r="R31" s="6">
        <v>3.8</v>
      </c>
      <c r="S31" s="4"/>
      <c r="T31">
        <v>0.40899999999999997</v>
      </c>
      <c r="U31" s="8"/>
      <c r="V31" s="4"/>
      <c r="W31">
        <v>0.109</v>
      </c>
      <c r="X31">
        <v>114</v>
      </c>
      <c r="Y31">
        <v>143</v>
      </c>
      <c r="Z31" s="12">
        <v>0</v>
      </c>
      <c r="AA31" s="12">
        <v>0</v>
      </c>
      <c r="AB31" s="12">
        <v>1.0794999999999999</v>
      </c>
      <c r="AC31" s="12">
        <v>1.0794999999999999</v>
      </c>
      <c r="AD31" s="12">
        <v>1.651</v>
      </c>
      <c r="AE31" s="12">
        <v>3.3908999999999998</v>
      </c>
      <c r="AF31" s="12">
        <v>7.3025000000000002</v>
      </c>
      <c r="AG31" s="1"/>
    </row>
    <row r="32" spans="1:33" ht="15.5" x14ac:dyDescent="0.35">
      <c r="A32" t="s">
        <v>37</v>
      </c>
      <c r="B32">
        <v>36.009180000000001</v>
      </c>
      <c r="C32">
        <v>-86.700800000000001</v>
      </c>
      <c r="D32" s="11">
        <v>31169</v>
      </c>
      <c r="E32">
        <v>166</v>
      </c>
      <c r="F32" t="s">
        <v>38</v>
      </c>
      <c r="G32" s="1">
        <v>44383</v>
      </c>
      <c r="H32" s="2">
        <v>0.53333333333333333</v>
      </c>
      <c r="I32" s="18">
        <v>44383.533333333333</v>
      </c>
      <c r="J32">
        <v>350</v>
      </c>
      <c r="K32">
        <v>27</v>
      </c>
      <c r="L32">
        <v>749.2</v>
      </c>
      <c r="M32">
        <v>548</v>
      </c>
      <c r="N32">
        <v>0.26</v>
      </c>
      <c r="O32">
        <v>7.94</v>
      </c>
      <c r="P32">
        <v>175.5</v>
      </c>
      <c r="Q32">
        <f t="shared" si="0"/>
        <v>362.5</v>
      </c>
      <c r="R32" s="6">
        <v>3.23</v>
      </c>
      <c r="S32" s="4"/>
      <c r="T32">
        <v>0.97099999999999997</v>
      </c>
      <c r="U32">
        <v>1.9E-2</v>
      </c>
      <c r="V32" s="4"/>
      <c r="W32">
        <v>0.42799999999999999</v>
      </c>
      <c r="X32">
        <v>44.7</v>
      </c>
      <c r="Y32">
        <v>231</v>
      </c>
      <c r="Z32" s="12">
        <v>0</v>
      </c>
      <c r="AA32" s="12">
        <v>0</v>
      </c>
      <c r="AB32" s="12">
        <v>1.0794999999999999</v>
      </c>
      <c r="AC32" s="12">
        <v>1.0794999999999999</v>
      </c>
      <c r="AD32" s="12">
        <v>1.651</v>
      </c>
      <c r="AE32" s="12">
        <v>3.3908999999999998</v>
      </c>
      <c r="AF32" s="12">
        <v>7.3025000000000002</v>
      </c>
      <c r="AG32" s="1"/>
    </row>
    <row r="33" spans="1:33" ht="15.5" x14ac:dyDescent="0.35">
      <c r="A33" t="s">
        <v>34</v>
      </c>
      <c r="B33">
        <v>35.953949999999999</v>
      </c>
      <c r="C33">
        <v>-86.669700000000006</v>
      </c>
      <c r="D33" s="11">
        <v>39251</v>
      </c>
      <c r="E33">
        <v>184</v>
      </c>
      <c r="F33" t="s">
        <v>35</v>
      </c>
      <c r="G33" s="1">
        <v>44383</v>
      </c>
      <c r="H33" s="2">
        <v>0.5625</v>
      </c>
      <c r="I33" s="18">
        <v>44383.5625</v>
      </c>
      <c r="J33">
        <v>400</v>
      </c>
      <c r="K33">
        <v>31.4</v>
      </c>
      <c r="L33">
        <v>747.4</v>
      </c>
      <c r="M33">
        <v>565</v>
      </c>
      <c r="N33">
        <v>0.27</v>
      </c>
      <c r="O33">
        <v>8.51</v>
      </c>
      <c r="P33">
        <v>121.3</v>
      </c>
      <c r="Q33">
        <f t="shared" si="0"/>
        <v>308.3</v>
      </c>
      <c r="R33" s="6">
        <v>1.84</v>
      </c>
      <c r="S33" s="4"/>
      <c r="T33">
        <v>0.55300000000000005</v>
      </c>
      <c r="U33">
        <v>1.6E-2</v>
      </c>
      <c r="V33" s="4"/>
      <c r="W33">
        <v>0.26</v>
      </c>
      <c r="X33">
        <v>68.099999999999994</v>
      </c>
      <c r="Y33">
        <v>161</v>
      </c>
      <c r="Z33" s="12">
        <v>0</v>
      </c>
      <c r="AA33" s="12">
        <v>0</v>
      </c>
      <c r="AB33" s="12">
        <v>1.0794999999999999</v>
      </c>
      <c r="AC33" s="12">
        <v>1.0794999999999999</v>
      </c>
      <c r="AD33" s="12">
        <v>1.651</v>
      </c>
      <c r="AE33" s="12">
        <v>3.3908999999999998</v>
      </c>
      <c r="AF33" s="12">
        <v>7.3025000000000002</v>
      </c>
      <c r="AG33" s="1"/>
    </row>
    <row r="34" spans="1:33" ht="15.5" x14ac:dyDescent="0.35">
      <c r="A34" t="s">
        <v>45</v>
      </c>
      <c r="B34">
        <v>36.164360000000002</v>
      </c>
      <c r="C34">
        <v>-86.699520000000007</v>
      </c>
      <c r="D34">
        <v>1387</v>
      </c>
      <c r="E34">
        <v>117</v>
      </c>
      <c r="F34" t="s">
        <v>46</v>
      </c>
      <c r="G34" s="1">
        <v>44390</v>
      </c>
      <c r="H34" s="2">
        <v>0.40902777777777777</v>
      </c>
      <c r="I34" s="18">
        <v>44390.40902777778</v>
      </c>
      <c r="J34">
        <v>350</v>
      </c>
      <c r="K34">
        <v>24.4</v>
      </c>
      <c r="L34">
        <v>755.8</v>
      </c>
      <c r="M34">
        <v>487.3</v>
      </c>
      <c r="N34">
        <v>0.23</v>
      </c>
      <c r="O34">
        <v>7.64</v>
      </c>
      <c r="P34">
        <v>304.5</v>
      </c>
      <c r="Q34">
        <f t="shared" si="0"/>
        <v>491.5</v>
      </c>
      <c r="R34">
        <v>4.5</v>
      </c>
      <c r="S34">
        <v>6.5</v>
      </c>
      <c r="T34">
        <v>0.68700000000000006</v>
      </c>
      <c r="U34">
        <v>1.7000000000000001E-2</v>
      </c>
      <c r="V34" s="4"/>
      <c r="W34">
        <v>0.70599999999999996</v>
      </c>
      <c r="X34">
        <v>48.5</v>
      </c>
      <c r="Y34">
        <v>158</v>
      </c>
      <c r="Z34">
        <v>0.30480000000000002</v>
      </c>
      <c r="AA34">
        <v>1.3208</v>
      </c>
      <c r="AB34">
        <v>4.0766999999999998</v>
      </c>
      <c r="AC34" s="12">
        <v>5.1562000000000001</v>
      </c>
      <c r="AD34" s="12">
        <v>5.1562000000000001</v>
      </c>
      <c r="AE34" s="12">
        <v>5.7276999999999996</v>
      </c>
      <c r="AF34" s="12">
        <v>7.4676</v>
      </c>
      <c r="AG34" s="1"/>
    </row>
    <row r="35" spans="1:33" ht="15.5" x14ac:dyDescent="0.35">
      <c r="A35" t="s">
        <v>43</v>
      </c>
      <c r="B35">
        <v>36.144889999999997</v>
      </c>
      <c r="C35">
        <v>-86.712890000000002</v>
      </c>
      <c r="D35">
        <v>5294</v>
      </c>
      <c r="E35">
        <v>120</v>
      </c>
      <c r="F35" t="s">
        <v>44</v>
      </c>
      <c r="G35" s="1">
        <v>44390</v>
      </c>
      <c r="H35" s="2">
        <v>0.43263888888888885</v>
      </c>
      <c r="I35" s="18">
        <v>44390.432638888888</v>
      </c>
      <c r="J35">
        <v>350</v>
      </c>
      <c r="K35">
        <v>25.8</v>
      </c>
      <c r="L35">
        <v>755</v>
      </c>
      <c r="M35">
        <v>508</v>
      </c>
      <c r="N35">
        <v>0.24</v>
      </c>
      <c r="O35">
        <v>8.0500000000000007</v>
      </c>
      <c r="P35">
        <v>268.60000000000002</v>
      </c>
      <c r="Q35">
        <f t="shared" si="0"/>
        <v>455.6</v>
      </c>
      <c r="R35">
        <v>3.9</v>
      </c>
      <c r="S35">
        <v>8.6</v>
      </c>
      <c r="T35">
        <v>0.70699999999999996</v>
      </c>
      <c r="U35" s="3">
        <v>1.2E-2</v>
      </c>
      <c r="V35" s="4"/>
      <c r="W35">
        <v>0.57799999999999996</v>
      </c>
      <c r="X35">
        <v>51.3</v>
      </c>
      <c r="Y35">
        <v>175</v>
      </c>
      <c r="Z35">
        <v>0.30480000000000002</v>
      </c>
      <c r="AA35">
        <v>1.3208</v>
      </c>
      <c r="AB35">
        <v>4.0766999999999998</v>
      </c>
      <c r="AC35" s="12">
        <v>5.1562000000000001</v>
      </c>
      <c r="AD35" s="12">
        <v>5.1562000000000001</v>
      </c>
      <c r="AE35" s="12">
        <v>5.7276999999999996</v>
      </c>
      <c r="AF35" s="12">
        <v>7.4676</v>
      </c>
      <c r="AG35" s="1"/>
    </row>
    <row r="36" spans="1:33" ht="15.5" x14ac:dyDescent="0.35">
      <c r="A36" t="s">
        <v>41</v>
      </c>
      <c r="B36">
        <v>36.119900000000001</v>
      </c>
      <c r="C36">
        <v>-86.724500000000006</v>
      </c>
      <c r="D36">
        <v>9559</v>
      </c>
      <c r="E36">
        <v>135</v>
      </c>
      <c r="F36" t="s">
        <v>42</v>
      </c>
      <c r="G36" s="1">
        <v>44390</v>
      </c>
      <c r="H36" s="2">
        <v>0.45</v>
      </c>
      <c r="I36" s="18">
        <v>44390.45</v>
      </c>
      <c r="J36">
        <v>425</v>
      </c>
      <c r="K36">
        <v>25.6</v>
      </c>
      <c r="L36">
        <v>754.3</v>
      </c>
      <c r="M36">
        <v>515</v>
      </c>
      <c r="N36">
        <v>0.25</v>
      </c>
      <c r="O36">
        <v>8.07</v>
      </c>
      <c r="P36">
        <v>256</v>
      </c>
      <c r="Q36">
        <f t="shared" si="0"/>
        <v>443</v>
      </c>
      <c r="R36">
        <v>5.83</v>
      </c>
      <c r="S36">
        <v>7.3</v>
      </c>
      <c r="T36">
        <v>0.65600000000000003</v>
      </c>
      <c r="U36" s="3">
        <v>7.0000000000000001E-3</v>
      </c>
      <c r="V36" s="4"/>
      <c r="W36">
        <v>0.49</v>
      </c>
      <c r="X36">
        <v>53.6</v>
      </c>
      <c r="Y36">
        <v>176</v>
      </c>
      <c r="Z36">
        <v>0.30480000000000002</v>
      </c>
      <c r="AA36">
        <v>1.3208</v>
      </c>
      <c r="AB36">
        <v>4.0766999999999998</v>
      </c>
      <c r="AC36" s="12">
        <v>5.1562000000000001</v>
      </c>
      <c r="AD36" s="12">
        <v>5.1562000000000001</v>
      </c>
      <c r="AE36" s="12">
        <v>5.7276999999999996</v>
      </c>
      <c r="AF36" s="12">
        <v>7.4676</v>
      </c>
      <c r="AG36" s="1"/>
    </row>
    <row r="37" spans="1:33" ht="15.5" x14ac:dyDescent="0.35">
      <c r="A37" t="s">
        <v>49</v>
      </c>
      <c r="B37">
        <v>36.090589999999999</v>
      </c>
      <c r="C37">
        <v>-86.686350000000004</v>
      </c>
      <c r="D37">
        <v>15557</v>
      </c>
      <c r="E37">
        <v>153</v>
      </c>
      <c r="F37" t="s">
        <v>39</v>
      </c>
      <c r="G37" s="1">
        <v>44390</v>
      </c>
      <c r="H37" s="2">
        <v>0.47361111111111115</v>
      </c>
      <c r="I37" s="18">
        <v>44390.473611111112</v>
      </c>
      <c r="J37">
        <v>350</v>
      </c>
      <c r="K37">
        <v>25.8</v>
      </c>
      <c r="L37">
        <v>753.7</v>
      </c>
      <c r="M37">
        <v>524</v>
      </c>
      <c r="N37">
        <v>0.26</v>
      </c>
      <c r="O37">
        <v>8.08</v>
      </c>
      <c r="P37">
        <v>253.2</v>
      </c>
      <c r="Q37">
        <f t="shared" si="0"/>
        <v>440.2</v>
      </c>
      <c r="R37">
        <v>3.6</v>
      </c>
      <c r="S37">
        <v>7.5</v>
      </c>
      <c r="T37">
        <v>0.55500000000000005</v>
      </c>
      <c r="U37" s="3">
        <v>5.0000000000000001E-3</v>
      </c>
      <c r="V37" s="4"/>
      <c r="W37">
        <v>0.41099999999999998</v>
      </c>
      <c r="X37">
        <v>51.1</v>
      </c>
      <c r="Y37">
        <v>242</v>
      </c>
      <c r="Z37">
        <v>0.30480000000000002</v>
      </c>
      <c r="AA37">
        <v>1.3208</v>
      </c>
      <c r="AB37">
        <v>4.0766999999999998</v>
      </c>
      <c r="AC37" s="12">
        <v>5.1562000000000001</v>
      </c>
      <c r="AD37" s="12">
        <v>5.1562000000000001</v>
      </c>
      <c r="AE37" s="12">
        <v>5.7276999999999996</v>
      </c>
      <c r="AF37" s="12">
        <v>7.4676</v>
      </c>
      <c r="AG37" s="1"/>
    </row>
    <row r="38" spans="1:33" ht="15.5" x14ac:dyDescent="0.35">
      <c r="A38" t="s">
        <v>37</v>
      </c>
      <c r="B38">
        <v>36.009180000000001</v>
      </c>
      <c r="C38">
        <v>-86.700800000000001</v>
      </c>
      <c r="D38" s="11">
        <v>31169</v>
      </c>
      <c r="E38">
        <v>166</v>
      </c>
      <c r="F38" t="s">
        <v>38</v>
      </c>
      <c r="G38" s="1">
        <v>44390</v>
      </c>
      <c r="H38" s="2">
        <v>0.49652777777777773</v>
      </c>
      <c r="I38" s="18">
        <v>44390.496527777781</v>
      </c>
      <c r="J38">
        <v>350</v>
      </c>
      <c r="K38">
        <v>24</v>
      </c>
      <c r="L38">
        <v>752.1</v>
      </c>
      <c r="M38">
        <v>501</v>
      </c>
      <c r="N38">
        <v>0.24</v>
      </c>
      <c r="O38">
        <v>7.88</v>
      </c>
      <c r="P38">
        <v>244</v>
      </c>
      <c r="Q38">
        <f t="shared" si="0"/>
        <v>431</v>
      </c>
      <c r="R38">
        <v>9.6</v>
      </c>
      <c r="S38">
        <v>7.3</v>
      </c>
      <c r="T38">
        <v>0.53</v>
      </c>
      <c r="U38" s="3">
        <v>4.0000000000000001E-3</v>
      </c>
      <c r="V38" s="4"/>
      <c r="W38">
        <v>0.73299999999999998</v>
      </c>
      <c r="X38" s="3">
        <v>32.1</v>
      </c>
      <c r="Y38">
        <v>208</v>
      </c>
      <c r="Z38">
        <v>0.30480000000000002</v>
      </c>
      <c r="AA38">
        <v>1.3208</v>
      </c>
      <c r="AB38">
        <v>4.0766999999999998</v>
      </c>
      <c r="AC38" s="12">
        <v>5.1562000000000001</v>
      </c>
      <c r="AD38" s="12">
        <v>5.1562000000000001</v>
      </c>
      <c r="AE38" s="12">
        <v>5.7276999999999996</v>
      </c>
      <c r="AF38" s="12">
        <v>7.4676</v>
      </c>
      <c r="AG38" s="1"/>
    </row>
    <row r="39" spans="1:33" ht="15.5" x14ac:dyDescent="0.35">
      <c r="A39" t="s">
        <v>34</v>
      </c>
      <c r="B39">
        <v>35.953949999999999</v>
      </c>
      <c r="C39">
        <v>-86.669700000000006</v>
      </c>
      <c r="D39" s="11">
        <v>39251</v>
      </c>
      <c r="E39">
        <v>184</v>
      </c>
      <c r="F39" t="s">
        <v>35</v>
      </c>
      <c r="G39" s="1">
        <v>44390</v>
      </c>
      <c r="H39" s="2">
        <v>0.52777777777777779</v>
      </c>
      <c r="I39" s="18">
        <v>44390.527777777781</v>
      </c>
      <c r="J39">
        <v>425</v>
      </c>
      <c r="K39">
        <v>24.4</v>
      </c>
      <c r="L39">
        <v>750.3</v>
      </c>
      <c r="M39">
        <v>618</v>
      </c>
      <c r="N39">
        <v>0.3</v>
      </c>
      <c r="O39">
        <v>8.23</v>
      </c>
      <c r="P39">
        <v>240.6</v>
      </c>
      <c r="Q39">
        <f t="shared" si="0"/>
        <v>427.6</v>
      </c>
      <c r="R39">
        <v>1.1100000000000001</v>
      </c>
      <c r="S39">
        <v>9.6999999999999993</v>
      </c>
      <c r="T39">
        <v>0.36</v>
      </c>
      <c r="U39" s="3">
        <v>1.2E-2</v>
      </c>
      <c r="V39" s="4"/>
      <c r="W39">
        <v>0.495</v>
      </c>
      <c r="X39">
        <v>78.400000000000006</v>
      </c>
      <c r="Y39">
        <v>221</v>
      </c>
      <c r="Z39">
        <v>0.30480000000000002</v>
      </c>
      <c r="AA39">
        <v>1.3208</v>
      </c>
      <c r="AB39">
        <v>4.0766999999999998</v>
      </c>
      <c r="AC39" s="12">
        <v>5.1562000000000001</v>
      </c>
      <c r="AD39" s="12">
        <v>5.1562000000000001</v>
      </c>
      <c r="AE39" s="12">
        <v>5.7276999999999996</v>
      </c>
      <c r="AF39" s="12">
        <v>7.4676</v>
      </c>
      <c r="AG39" s="1"/>
    </row>
    <row r="40" spans="1:33" ht="15.5" x14ac:dyDescent="0.35">
      <c r="A40" t="s">
        <v>34</v>
      </c>
      <c r="B40">
        <v>35.953949999999999</v>
      </c>
      <c r="C40">
        <v>-86.669700000000006</v>
      </c>
      <c r="D40" s="11">
        <v>39251</v>
      </c>
      <c r="E40">
        <v>184</v>
      </c>
      <c r="F40" t="s">
        <v>35</v>
      </c>
      <c r="G40" s="1">
        <v>44397</v>
      </c>
      <c r="H40" s="2">
        <v>0.42569444444444443</v>
      </c>
      <c r="I40" s="18">
        <v>44397.425694444442</v>
      </c>
      <c r="J40">
        <v>425</v>
      </c>
      <c r="K40">
        <v>24.2</v>
      </c>
      <c r="L40">
        <v>745.7</v>
      </c>
      <c r="M40">
        <v>625</v>
      </c>
      <c r="N40">
        <v>0.3</v>
      </c>
      <c r="O40">
        <v>8.2200000000000006</v>
      </c>
      <c r="P40">
        <v>330.5</v>
      </c>
      <c r="Q40">
        <f t="shared" si="0"/>
        <v>517.5</v>
      </c>
      <c r="R40">
        <v>1.36</v>
      </c>
      <c r="S40">
        <v>9.9</v>
      </c>
      <c r="T40">
        <v>0.379</v>
      </c>
      <c r="U40" s="8"/>
      <c r="V40" s="4"/>
      <c r="W40">
        <v>0.39</v>
      </c>
      <c r="X40">
        <v>73.2</v>
      </c>
      <c r="Y40">
        <v>224</v>
      </c>
      <c r="Z40">
        <v>5.0799999999999998E-2</v>
      </c>
      <c r="AA40">
        <v>2.7812999999999999</v>
      </c>
      <c r="AB40">
        <v>3.2004000000000001</v>
      </c>
      <c r="AC40" s="12">
        <v>7.2770999999999999</v>
      </c>
      <c r="AD40" s="12">
        <v>8.3566000000000003</v>
      </c>
      <c r="AE40" s="12">
        <v>8.3566000000000003</v>
      </c>
      <c r="AF40" s="12">
        <v>8.9281000000000006</v>
      </c>
      <c r="AG40" s="1"/>
    </row>
    <row r="41" spans="1:33" ht="15.5" x14ac:dyDescent="0.35">
      <c r="A41" t="s">
        <v>37</v>
      </c>
      <c r="B41">
        <v>36.009180000000001</v>
      </c>
      <c r="C41">
        <v>-86.700800000000001</v>
      </c>
      <c r="D41" s="11">
        <v>31169</v>
      </c>
      <c r="E41">
        <v>166</v>
      </c>
      <c r="F41" t="s">
        <v>38</v>
      </c>
      <c r="G41" s="1">
        <v>44397</v>
      </c>
      <c r="H41" s="2">
        <v>0.45347222222222222</v>
      </c>
      <c r="I41" s="18">
        <v>44397.453472222223</v>
      </c>
      <c r="J41">
        <v>300</v>
      </c>
      <c r="K41">
        <v>25.4</v>
      </c>
      <c r="L41">
        <v>747.4</v>
      </c>
      <c r="M41">
        <v>551</v>
      </c>
      <c r="N41">
        <v>0.24</v>
      </c>
      <c r="O41">
        <v>7.98</v>
      </c>
      <c r="P41">
        <v>278</v>
      </c>
      <c r="Q41">
        <f t="shared" si="0"/>
        <v>465</v>
      </c>
      <c r="R41">
        <v>4.3499999999999996</v>
      </c>
      <c r="S41">
        <v>8.6999999999999993</v>
      </c>
      <c r="T41" s="8"/>
      <c r="U41">
        <v>1.9E-2</v>
      </c>
      <c r="V41" s="4"/>
      <c r="W41">
        <v>0.90800000000000003</v>
      </c>
      <c r="X41">
        <v>37.9</v>
      </c>
      <c r="Y41">
        <v>214</v>
      </c>
      <c r="Z41">
        <v>5.0799999999999998E-2</v>
      </c>
      <c r="AA41">
        <v>2.7812999999999999</v>
      </c>
      <c r="AB41">
        <v>3.2004000000000001</v>
      </c>
      <c r="AC41" s="12">
        <v>7.2770999999999999</v>
      </c>
      <c r="AD41" s="12">
        <v>8.3566000000000003</v>
      </c>
      <c r="AE41" s="12">
        <v>8.3566000000000003</v>
      </c>
      <c r="AF41" s="12">
        <v>8.9281000000000006</v>
      </c>
      <c r="AG41" s="1"/>
    </row>
    <row r="42" spans="1:33" ht="15.5" x14ac:dyDescent="0.35">
      <c r="A42" t="s">
        <v>49</v>
      </c>
      <c r="B42">
        <v>36.090589999999999</v>
      </c>
      <c r="C42">
        <v>-86.686350000000004</v>
      </c>
      <c r="D42">
        <v>15557</v>
      </c>
      <c r="E42">
        <v>153</v>
      </c>
      <c r="F42" t="s">
        <v>39</v>
      </c>
      <c r="G42" s="1">
        <v>44397</v>
      </c>
      <c r="H42" s="2">
        <v>0.48055555555555557</v>
      </c>
      <c r="I42" s="18">
        <v>44397.480555555558</v>
      </c>
      <c r="J42">
        <v>350</v>
      </c>
      <c r="K42">
        <v>27.2</v>
      </c>
      <c r="L42">
        <v>748.9</v>
      </c>
      <c r="M42">
        <v>429.1</v>
      </c>
      <c r="N42">
        <v>0.2</v>
      </c>
      <c r="O42">
        <v>8.0399999999999991</v>
      </c>
      <c r="P42">
        <v>258.89999999999998</v>
      </c>
      <c r="Q42">
        <f t="shared" si="0"/>
        <v>445.9</v>
      </c>
      <c r="R42">
        <v>5.66</v>
      </c>
      <c r="S42">
        <v>6</v>
      </c>
      <c r="T42">
        <v>0.71899999999999997</v>
      </c>
      <c r="U42" s="3">
        <v>1.2E-2</v>
      </c>
      <c r="V42" s="4"/>
      <c r="W42">
        <v>0.61399999999999999</v>
      </c>
      <c r="X42">
        <v>54.7</v>
      </c>
      <c r="Y42">
        <v>139</v>
      </c>
      <c r="Z42">
        <v>5.0799999999999998E-2</v>
      </c>
      <c r="AA42">
        <v>2.7812999999999999</v>
      </c>
      <c r="AB42">
        <v>3.2004000000000001</v>
      </c>
      <c r="AC42" s="12">
        <v>7.2770999999999999</v>
      </c>
      <c r="AD42" s="12">
        <v>8.3566000000000003</v>
      </c>
      <c r="AE42" s="12">
        <v>8.3566000000000003</v>
      </c>
      <c r="AF42" s="12">
        <v>8.9281000000000006</v>
      </c>
      <c r="AG42" s="1"/>
    </row>
    <row r="43" spans="1:33" ht="15.5" x14ac:dyDescent="0.35">
      <c r="A43" t="s">
        <v>41</v>
      </c>
      <c r="B43">
        <v>36.119900000000001</v>
      </c>
      <c r="C43">
        <v>-86.724500000000006</v>
      </c>
      <c r="D43">
        <v>9559</v>
      </c>
      <c r="E43">
        <v>135</v>
      </c>
      <c r="F43" t="s">
        <v>42</v>
      </c>
      <c r="G43" s="1">
        <v>44397</v>
      </c>
      <c r="H43" s="2">
        <v>0.49652777777777773</v>
      </c>
      <c r="I43" s="18">
        <v>44397.496527777781</v>
      </c>
      <c r="J43">
        <v>300</v>
      </c>
      <c r="K43">
        <v>26.7</v>
      </c>
      <c r="L43">
        <v>749.8</v>
      </c>
      <c r="M43">
        <v>418.7</v>
      </c>
      <c r="N43">
        <v>0.2</v>
      </c>
      <c r="O43">
        <v>8.14</v>
      </c>
      <c r="P43">
        <v>250.8</v>
      </c>
      <c r="Q43">
        <f t="shared" si="0"/>
        <v>437.8</v>
      </c>
      <c r="R43">
        <v>5.5</v>
      </c>
      <c r="S43">
        <v>7.8</v>
      </c>
      <c r="T43">
        <v>0.75900000000000001</v>
      </c>
      <c r="U43" s="3">
        <v>1.2999999999999999E-2</v>
      </c>
      <c r="V43" s="4"/>
      <c r="W43">
        <v>0.70899999999999996</v>
      </c>
      <c r="X43">
        <v>43.2</v>
      </c>
      <c r="Y43">
        <v>121</v>
      </c>
      <c r="Z43">
        <v>5.0799999999999998E-2</v>
      </c>
      <c r="AA43">
        <v>2.7812999999999999</v>
      </c>
      <c r="AB43">
        <v>3.2004000000000001</v>
      </c>
      <c r="AC43" s="12">
        <v>7.2770999999999999</v>
      </c>
      <c r="AD43" s="12">
        <v>8.3566000000000003</v>
      </c>
      <c r="AE43" s="12">
        <v>8.3566000000000003</v>
      </c>
      <c r="AF43" s="12">
        <v>8.9281000000000006</v>
      </c>
      <c r="AG43" s="1"/>
    </row>
    <row r="44" spans="1:33" ht="15.5" x14ac:dyDescent="0.35">
      <c r="A44" t="s">
        <v>43</v>
      </c>
      <c r="B44">
        <v>36.144889999999997</v>
      </c>
      <c r="C44">
        <v>-86.712890000000002</v>
      </c>
      <c r="D44">
        <v>5294</v>
      </c>
      <c r="E44">
        <v>120</v>
      </c>
      <c r="F44" t="s">
        <v>44</v>
      </c>
      <c r="G44" s="1">
        <v>44397</v>
      </c>
      <c r="H44" s="2">
        <v>0.52638888888888891</v>
      </c>
      <c r="I44" s="18">
        <v>44397.526388888888</v>
      </c>
      <c r="J44">
        <v>400</v>
      </c>
      <c r="K44">
        <v>27.9</v>
      </c>
      <c r="L44">
        <v>750.3</v>
      </c>
      <c r="M44">
        <v>426.3</v>
      </c>
      <c r="N44">
        <v>0.2</v>
      </c>
      <c r="O44">
        <v>8.2799999999999994</v>
      </c>
      <c r="P44">
        <v>242.7</v>
      </c>
      <c r="Q44">
        <f t="shared" si="0"/>
        <v>429.7</v>
      </c>
      <c r="R44">
        <v>4.09</v>
      </c>
      <c r="S44">
        <v>8.3000000000000007</v>
      </c>
      <c r="T44">
        <v>0.70799999999999996</v>
      </c>
      <c r="U44">
        <v>0.02</v>
      </c>
      <c r="V44" s="4"/>
      <c r="W44">
        <v>0.63900000000000001</v>
      </c>
      <c r="X44">
        <v>40.799999999999997</v>
      </c>
      <c r="Y44">
        <v>141</v>
      </c>
      <c r="Z44">
        <v>5.0799999999999998E-2</v>
      </c>
      <c r="AA44">
        <v>2.7812999999999999</v>
      </c>
      <c r="AB44">
        <v>3.2004000000000001</v>
      </c>
      <c r="AC44" s="12">
        <v>7.2770999999999999</v>
      </c>
      <c r="AD44" s="12">
        <v>8.3566000000000003</v>
      </c>
      <c r="AE44" s="12">
        <v>8.3566000000000003</v>
      </c>
      <c r="AF44" s="12">
        <v>8.9281000000000006</v>
      </c>
      <c r="AG44" s="1"/>
    </row>
    <row r="45" spans="1:33" ht="15.5" x14ac:dyDescent="0.35">
      <c r="A45" t="s">
        <v>45</v>
      </c>
      <c r="B45">
        <v>36.164360000000002</v>
      </c>
      <c r="C45">
        <v>-86.699520000000007</v>
      </c>
      <c r="D45">
        <v>1387</v>
      </c>
      <c r="E45">
        <v>117</v>
      </c>
      <c r="F45" t="s">
        <v>46</v>
      </c>
      <c r="G45" s="1">
        <v>44397</v>
      </c>
      <c r="H45" s="2">
        <v>0.53888888888888886</v>
      </c>
      <c r="I45" s="18">
        <v>44397.538888888892</v>
      </c>
      <c r="J45">
        <v>400</v>
      </c>
      <c r="K45">
        <v>27.8</v>
      </c>
      <c r="L45">
        <v>750.1</v>
      </c>
      <c r="M45">
        <v>493.1</v>
      </c>
      <c r="N45">
        <v>0.24</v>
      </c>
      <c r="O45">
        <v>8.02</v>
      </c>
      <c r="P45">
        <v>248.7</v>
      </c>
      <c r="Q45">
        <f t="shared" si="0"/>
        <v>435.7</v>
      </c>
      <c r="R45">
        <v>3.63</v>
      </c>
      <c r="S45">
        <v>10.3</v>
      </c>
      <c r="T45">
        <v>0.70499999999999996</v>
      </c>
      <c r="U45">
        <v>1.9E-2</v>
      </c>
      <c r="V45" s="4"/>
      <c r="W45">
        <v>0.83499999999999996</v>
      </c>
      <c r="X45">
        <v>57.9</v>
      </c>
      <c r="Y45">
        <v>154</v>
      </c>
      <c r="Z45">
        <v>5.0799999999999998E-2</v>
      </c>
      <c r="AA45">
        <v>2.7812999999999999</v>
      </c>
      <c r="AB45">
        <v>3.2004000000000001</v>
      </c>
      <c r="AC45" s="12">
        <v>7.2770999999999999</v>
      </c>
      <c r="AD45" s="12">
        <v>8.3566000000000003</v>
      </c>
      <c r="AE45" s="12">
        <v>8.3566000000000003</v>
      </c>
      <c r="AF45" s="12">
        <v>8.9281000000000006</v>
      </c>
      <c r="AG45" s="1"/>
    </row>
    <row r="46" spans="1:33" ht="15.5" x14ac:dyDescent="0.35">
      <c r="A46" t="s">
        <v>45</v>
      </c>
      <c r="B46">
        <v>36.164360000000002</v>
      </c>
      <c r="C46">
        <v>-86.699520000000007</v>
      </c>
      <c r="D46">
        <v>1387</v>
      </c>
      <c r="E46">
        <v>117</v>
      </c>
      <c r="F46" t="s">
        <v>46</v>
      </c>
      <c r="G46" s="1">
        <v>44404</v>
      </c>
      <c r="H46" s="2">
        <v>0.41111111111111115</v>
      </c>
      <c r="I46" s="18">
        <v>44404.411111111112</v>
      </c>
      <c r="J46" s="4"/>
      <c r="K46">
        <v>27</v>
      </c>
      <c r="L46">
        <v>751</v>
      </c>
      <c r="M46">
        <v>396.4</v>
      </c>
      <c r="N46">
        <v>0.19</v>
      </c>
      <c r="O46">
        <v>7.67</v>
      </c>
      <c r="P46">
        <v>279.60000000000002</v>
      </c>
      <c r="Q46">
        <f t="shared" si="0"/>
        <v>466.6</v>
      </c>
      <c r="R46">
        <v>31.01</v>
      </c>
      <c r="S46">
        <v>10.6</v>
      </c>
      <c r="T46">
        <v>0.64500000000000002</v>
      </c>
      <c r="U46">
        <v>4.1000000000000002E-2</v>
      </c>
      <c r="V46" s="4"/>
      <c r="W46">
        <v>0.68100000000000005</v>
      </c>
      <c r="X46">
        <v>42.6</v>
      </c>
      <c r="Y46">
        <v>121</v>
      </c>
      <c r="Z46">
        <v>1.0668</v>
      </c>
      <c r="AA46">
        <v>1.9558</v>
      </c>
      <c r="AB46">
        <v>1.9558</v>
      </c>
      <c r="AC46" s="12">
        <v>5.1562000000000001</v>
      </c>
      <c r="AD46" s="12">
        <v>9.2329000000000008</v>
      </c>
      <c r="AE46" s="12">
        <v>10.3124</v>
      </c>
      <c r="AF46" s="12">
        <v>10.3124</v>
      </c>
      <c r="AG46" s="1"/>
    </row>
    <row r="47" spans="1:33" ht="15.5" x14ac:dyDescent="0.35">
      <c r="A47" t="s">
        <v>43</v>
      </c>
      <c r="B47">
        <v>36.144889999999997</v>
      </c>
      <c r="C47">
        <v>-86.712890000000002</v>
      </c>
      <c r="D47">
        <v>5294</v>
      </c>
      <c r="E47">
        <v>120</v>
      </c>
      <c r="F47" t="s">
        <v>44</v>
      </c>
      <c r="G47" s="1">
        <v>44404</v>
      </c>
      <c r="H47" s="2">
        <v>0.43402777777777773</v>
      </c>
      <c r="I47" s="18">
        <v>44404.434027777781</v>
      </c>
      <c r="J47" s="4"/>
      <c r="K47">
        <v>27.6</v>
      </c>
      <c r="L47">
        <v>751.1</v>
      </c>
      <c r="M47">
        <v>400.6</v>
      </c>
      <c r="N47">
        <v>0.19</v>
      </c>
      <c r="O47">
        <v>7.96</v>
      </c>
      <c r="P47">
        <v>258.60000000000002</v>
      </c>
      <c r="Q47">
        <f t="shared" si="0"/>
        <v>445.6</v>
      </c>
      <c r="R47">
        <v>15.06</v>
      </c>
      <c r="S47">
        <v>9.9</v>
      </c>
      <c r="T47">
        <v>1.29</v>
      </c>
      <c r="U47" s="4"/>
      <c r="V47" s="4"/>
      <c r="W47">
        <v>0.29799999999999999</v>
      </c>
      <c r="X47">
        <v>41</v>
      </c>
      <c r="Y47">
        <v>130</v>
      </c>
      <c r="Z47">
        <v>1.0668</v>
      </c>
      <c r="AA47">
        <v>1.9558</v>
      </c>
      <c r="AB47">
        <v>1.9558</v>
      </c>
      <c r="AC47" s="12">
        <v>5.1562000000000001</v>
      </c>
      <c r="AD47" s="12">
        <v>9.2329000000000008</v>
      </c>
      <c r="AE47" s="12">
        <v>10.3124</v>
      </c>
      <c r="AF47" s="12">
        <v>10.3124</v>
      </c>
      <c r="AG47" s="1"/>
    </row>
    <row r="48" spans="1:33" ht="15.5" x14ac:dyDescent="0.35">
      <c r="A48" t="s">
        <v>41</v>
      </c>
      <c r="B48">
        <v>36.119900000000001</v>
      </c>
      <c r="C48">
        <v>-86.724500000000006</v>
      </c>
      <c r="D48">
        <v>9559</v>
      </c>
      <c r="E48">
        <v>135</v>
      </c>
      <c r="F48" t="s">
        <v>42</v>
      </c>
      <c r="G48" s="1">
        <v>44404</v>
      </c>
      <c r="H48" s="2">
        <v>0.46319444444444446</v>
      </c>
      <c r="I48" s="18">
        <v>44404.463194444441</v>
      </c>
      <c r="J48" s="4"/>
      <c r="K48">
        <v>28.4</v>
      </c>
      <c r="L48">
        <v>750.4</v>
      </c>
      <c r="M48">
        <v>388</v>
      </c>
      <c r="N48">
        <v>0.18</v>
      </c>
      <c r="O48">
        <v>7.92</v>
      </c>
      <c r="P48">
        <v>244</v>
      </c>
      <c r="Q48">
        <f t="shared" si="0"/>
        <v>431</v>
      </c>
      <c r="R48">
        <v>13.9</v>
      </c>
      <c r="S48">
        <v>7.5</v>
      </c>
      <c r="T48">
        <v>0.66900000000000004</v>
      </c>
      <c r="U48">
        <v>4.5999999999999999E-2</v>
      </c>
      <c r="V48" s="4"/>
      <c r="W48">
        <v>9.7000000000000003E-2</v>
      </c>
      <c r="X48">
        <v>40.4</v>
      </c>
      <c r="Y48">
        <v>109</v>
      </c>
      <c r="Z48">
        <v>1.0668</v>
      </c>
      <c r="AA48">
        <v>1.9558</v>
      </c>
      <c r="AB48">
        <v>1.9558</v>
      </c>
      <c r="AC48" s="12">
        <v>5.1562000000000001</v>
      </c>
      <c r="AD48" s="12">
        <v>9.2329000000000008</v>
      </c>
      <c r="AE48" s="12">
        <v>10.3124</v>
      </c>
      <c r="AF48" s="12">
        <v>10.3124</v>
      </c>
      <c r="AG48" s="1"/>
    </row>
    <row r="49" spans="1:33" ht="15.5" x14ac:dyDescent="0.35">
      <c r="A49" t="s">
        <v>49</v>
      </c>
      <c r="B49">
        <v>36.090589999999999</v>
      </c>
      <c r="C49">
        <v>-86.686350000000004</v>
      </c>
      <c r="D49">
        <v>15557</v>
      </c>
      <c r="E49">
        <v>153</v>
      </c>
      <c r="F49" t="s">
        <v>39</v>
      </c>
      <c r="G49" s="1">
        <v>44404</v>
      </c>
      <c r="H49" s="2">
        <v>0.48472222222222222</v>
      </c>
      <c r="I49" s="18">
        <v>44404.484722222223</v>
      </c>
      <c r="J49" s="4"/>
      <c r="K49">
        <v>28</v>
      </c>
      <c r="L49">
        <v>749.2</v>
      </c>
      <c r="M49">
        <v>401.9</v>
      </c>
      <c r="N49">
        <v>0.19</v>
      </c>
      <c r="O49">
        <v>7.91</v>
      </c>
      <c r="P49">
        <v>245.7</v>
      </c>
      <c r="Q49">
        <f t="shared" si="0"/>
        <v>432.7</v>
      </c>
      <c r="R49">
        <v>15.7</v>
      </c>
      <c r="S49">
        <v>8.3000000000000007</v>
      </c>
      <c r="T49">
        <v>0.66200000000000003</v>
      </c>
      <c r="U49">
        <v>4.9000000000000002E-2</v>
      </c>
      <c r="V49" s="4"/>
      <c r="W49" s="3">
        <v>9.2999999999999999E-2</v>
      </c>
      <c r="X49">
        <v>47</v>
      </c>
      <c r="Y49">
        <v>134</v>
      </c>
      <c r="Z49">
        <v>1.0668</v>
      </c>
      <c r="AA49">
        <v>1.9558</v>
      </c>
      <c r="AB49">
        <v>1.9558</v>
      </c>
      <c r="AC49" s="12">
        <v>5.1562000000000001</v>
      </c>
      <c r="AD49" s="12">
        <v>9.2329000000000008</v>
      </c>
      <c r="AE49" s="12">
        <v>10.3124</v>
      </c>
      <c r="AF49" s="12">
        <v>10.3124</v>
      </c>
      <c r="AG49" s="1"/>
    </row>
    <row r="50" spans="1:33" ht="15.5" x14ac:dyDescent="0.35">
      <c r="A50" t="s">
        <v>37</v>
      </c>
      <c r="B50">
        <v>36.009180000000001</v>
      </c>
      <c r="C50">
        <v>-86.700800000000001</v>
      </c>
      <c r="D50" s="11">
        <v>31169</v>
      </c>
      <c r="E50">
        <v>166</v>
      </c>
      <c r="F50" t="s">
        <v>38</v>
      </c>
      <c r="G50" s="1">
        <v>44404</v>
      </c>
      <c r="H50" s="2">
        <v>0.51458333333333328</v>
      </c>
      <c r="I50" s="18">
        <v>44404.51458333333</v>
      </c>
      <c r="J50" s="4"/>
      <c r="K50">
        <v>27.5</v>
      </c>
      <c r="L50">
        <v>747.9</v>
      </c>
      <c r="M50">
        <v>487.4</v>
      </c>
      <c r="N50">
        <v>0.23</v>
      </c>
      <c r="O50">
        <v>7.82</v>
      </c>
      <c r="P50">
        <v>257.5</v>
      </c>
      <c r="Q50">
        <f t="shared" si="0"/>
        <v>444.5</v>
      </c>
      <c r="R50">
        <v>6.76</v>
      </c>
      <c r="S50">
        <v>7.2</v>
      </c>
      <c r="T50">
        <v>0.73499999999999999</v>
      </c>
      <c r="U50" s="4"/>
      <c r="V50" s="4"/>
      <c r="W50" s="3">
        <v>0.19700000000000001</v>
      </c>
      <c r="X50" s="3">
        <v>39</v>
      </c>
      <c r="Y50">
        <v>181</v>
      </c>
      <c r="Z50">
        <v>1.0668</v>
      </c>
      <c r="AA50">
        <v>1.9558</v>
      </c>
      <c r="AB50">
        <v>1.9558</v>
      </c>
      <c r="AC50" s="12">
        <v>5.1562000000000001</v>
      </c>
      <c r="AD50" s="12">
        <v>9.2329000000000008</v>
      </c>
      <c r="AE50" s="12">
        <v>10.3124</v>
      </c>
      <c r="AF50" s="12">
        <v>10.3124</v>
      </c>
      <c r="AG50" s="1"/>
    </row>
    <row r="51" spans="1:33" ht="15.5" x14ac:dyDescent="0.35">
      <c r="A51" t="s">
        <v>34</v>
      </c>
      <c r="B51">
        <v>35.953949999999999</v>
      </c>
      <c r="C51">
        <v>-86.669700000000006</v>
      </c>
      <c r="D51" s="11">
        <v>39251</v>
      </c>
      <c r="E51">
        <v>184</v>
      </c>
      <c r="F51" t="s">
        <v>35</v>
      </c>
      <c r="G51" s="1">
        <v>44404</v>
      </c>
      <c r="H51" s="2">
        <v>0.53680555555555554</v>
      </c>
      <c r="I51" s="18">
        <v>44404.536805555559</v>
      </c>
      <c r="J51" s="4"/>
      <c r="K51">
        <v>28.6</v>
      </c>
      <c r="L51">
        <v>746</v>
      </c>
      <c r="M51">
        <v>487.9</v>
      </c>
      <c r="N51">
        <v>0.23</v>
      </c>
      <c r="O51">
        <v>8.09</v>
      </c>
      <c r="P51">
        <v>246.7</v>
      </c>
      <c r="Q51">
        <f t="shared" si="0"/>
        <v>433.7</v>
      </c>
      <c r="R51">
        <v>6.89</v>
      </c>
      <c r="S51">
        <v>8.3000000000000007</v>
      </c>
      <c r="T51">
        <v>0.54</v>
      </c>
      <c r="U51">
        <v>2.8000000000000001E-2</v>
      </c>
      <c r="V51" s="4"/>
      <c r="W51">
        <v>0.66900000000000004</v>
      </c>
      <c r="X51">
        <v>51.6</v>
      </c>
      <c r="Y51">
        <v>174</v>
      </c>
      <c r="Z51">
        <v>1.0668</v>
      </c>
      <c r="AA51">
        <v>1.9558</v>
      </c>
      <c r="AB51">
        <v>1.9558</v>
      </c>
      <c r="AC51" s="12">
        <v>5.1562000000000001</v>
      </c>
      <c r="AD51" s="12">
        <v>9.2329000000000008</v>
      </c>
      <c r="AE51" s="12">
        <v>10.3124</v>
      </c>
      <c r="AF51" s="12">
        <v>10.3124</v>
      </c>
      <c r="AG51" s="1"/>
    </row>
    <row r="52" spans="1:33" ht="15.5" x14ac:dyDescent="0.35">
      <c r="A52" s="11" t="s">
        <v>34</v>
      </c>
      <c r="B52">
        <v>35.953949999999999</v>
      </c>
      <c r="C52">
        <v>-86.669700000000006</v>
      </c>
      <c r="D52" s="14">
        <v>39251</v>
      </c>
      <c r="E52">
        <v>184</v>
      </c>
      <c r="F52" t="s">
        <v>35</v>
      </c>
      <c r="G52" s="1">
        <v>44411</v>
      </c>
      <c r="H52" s="15">
        <v>0.41875000000000001</v>
      </c>
      <c r="I52" s="18">
        <v>44411.418749999997</v>
      </c>
      <c r="J52" s="13">
        <v>425</v>
      </c>
      <c r="K52" s="14">
        <v>22.5</v>
      </c>
      <c r="L52" s="14">
        <v>746.4</v>
      </c>
      <c r="M52" s="14">
        <v>636</v>
      </c>
      <c r="N52" s="14">
        <v>0.31</v>
      </c>
      <c r="O52" s="14">
        <v>7.98</v>
      </c>
      <c r="P52" s="14">
        <v>421.8</v>
      </c>
      <c r="Q52">
        <f t="shared" si="0"/>
        <v>608.79999999999995</v>
      </c>
      <c r="R52" s="14">
        <v>1.3</v>
      </c>
      <c r="S52" s="14">
        <v>10.1</v>
      </c>
      <c r="T52" s="17"/>
      <c r="U52" s="4"/>
      <c r="V52" s="4"/>
      <c r="W52">
        <v>0.98199999999999998</v>
      </c>
      <c r="X52">
        <v>85.6</v>
      </c>
      <c r="Y52">
        <v>132</v>
      </c>
      <c r="Z52">
        <v>0</v>
      </c>
      <c r="AA52">
        <v>0.4572</v>
      </c>
      <c r="AB52">
        <v>3.048</v>
      </c>
      <c r="AC52" s="12">
        <v>5.0038</v>
      </c>
      <c r="AD52" s="12">
        <v>8.2042000000000002</v>
      </c>
      <c r="AE52" s="12">
        <v>12.280900000000001</v>
      </c>
      <c r="AF52" s="12">
        <v>13.3604</v>
      </c>
      <c r="AG52" s="1"/>
    </row>
    <row r="53" spans="1:33" ht="15.5" x14ac:dyDescent="0.35">
      <c r="A53" s="11" t="s">
        <v>37</v>
      </c>
      <c r="B53">
        <v>36.009180000000001</v>
      </c>
      <c r="C53">
        <v>-86.700800000000001</v>
      </c>
      <c r="D53" s="14">
        <v>31169</v>
      </c>
      <c r="E53">
        <v>166</v>
      </c>
      <c r="F53" t="s">
        <v>38</v>
      </c>
      <c r="G53" s="1">
        <v>44411</v>
      </c>
      <c r="H53" s="15">
        <v>0.45347222222222222</v>
      </c>
      <c r="I53" s="18">
        <v>44411.453472222223</v>
      </c>
      <c r="J53" s="13">
        <v>425</v>
      </c>
      <c r="K53" s="14">
        <v>22.8</v>
      </c>
      <c r="L53" s="14">
        <v>747.9</v>
      </c>
      <c r="M53" s="14">
        <v>576</v>
      </c>
      <c r="N53" s="14">
        <v>0.28000000000000003</v>
      </c>
      <c r="O53" s="14">
        <v>7.92</v>
      </c>
      <c r="P53" s="14">
        <v>334.2</v>
      </c>
      <c r="Q53">
        <f t="shared" si="0"/>
        <v>521.20000000000005</v>
      </c>
      <c r="R53" s="14">
        <v>5.5</v>
      </c>
      <c r="S53" s="14">
        <v>7.9</v>
      </c>
      <c r="T53" s="17"/>
      <c r="U53" s="4"/>
      <c r="V53" s="4"/>
      <c r="W53" s="3">
        <v>0.04</v>
      </c>
      <c r="X53">
        <v>44.1</v>
      </c>
      <c r="Y53">
        <v>131</v>
      </c>
      <c r="Z53">
        <v>0</v>
      </c>
      <c r="AA53">
        <v>0.4572</v>
      </c>
      <c r="AB53">
        <v>3.048</v>
      </c>
      <c r="AC53" s="12">
        <v>5.0038</v>
      </c>
      <c r="AD53" s="12">
        <v>8.2042000000000002</v>
      </c>
      <c r="AE53" s="12">
        <v>12.280900000000001</v>
      </c>
      <c r="AF53" s="12">
        <v>13.3604</v>
      </c>
      <c r="AG53" s="1"/>
    </row>
    <row r="54" spans="1:33" ht="15.5" x14ac:dyDescent="0.35">
      <c r="A54" s="11" t="s">
        <v>49</v>
      </c>
      <c r="B54">
        <v>36.090589999999999</v>
      </c>
      <c r="C54">
        <v>-86.686350000000004</v>
      </c>
      <c r="D54">
        <v>15557</v>
      </c>
      <c r="E54">
        <v>153</v>
      </c>
      <c r="F54" t="s">
        <v>39</v>
      </c>
      <c r="G54" s="1">
        <v>44411</v>
      </c>
      <c r="H54" s="16">
        <v>0.48402777777777778</v>
      </c>
      <c r="I54" s="18">
        <v>44411.484027777777</v>
      </c>
      <c r="J54" s="13">
        <v>425</v>
      </c>
      <c r="K54" s="14">
        <v>25.4</v>
      </c>
      <c r="L54" s="14">
        <v>749</v>
      </c>
      <c r="M54" s="14">
        <v>558</v>
      </c>
      <c r="N54" s="14">
        <v>0.27</v>
      </c>
      <c r="O54" s="14">
        <v>8.0399999999999991</v>
      </c>
      <c r="P54" s="14">
        <v>288.3</v>
      </c>
      <c r="Q54">
        <f t="shared" si="0"/>
        <v>475.3</v>
      </c>
      <c r="R54" s="14">
        <v>5.53</v>
      </c>
      <c r="S54" s="14">
        <v>7</v>
      </c>
      <c r="T54" s="17"/>
      <c r="U54" s="4"/>
      <c r="V54" s="4"/>
      <c r="W54">
        <v>1.19</v>
      </c>
      <c r="X54">
        <v>54.5</v>
      </c>
      <c r="Z54">
        <v>0</v>
      </c>
      <c r="AA54">
        <v>0.4572</v>
      </c>
      <c r="AB54">
        <v>3.048</v>
      </c>
      <c r="AC54" s="12">
        <v>5.0038</v>
      </c>
      <c r="AD54" s="12">
        <v>8.2042000000000002</v>
      </c>
      <c r="AE54" s="12">
        <v>12.280900000000001</v>
      </c>
      <c r="AF54" s="12">
        <v>13.3604</v>
      </c>
      <c r="AG54" s="1"/>
    </row>
    <row r="55" spans="1:33" ht="15.5" x14ac:dyDescent="0.35">
      <c r="A55" s="11" t="s">
        <v>41</v>
      </c>
      <c r="B55">
        <v>36.119900000000001</v>
      </c>
      <c r="C55">
        <v>-86.724500000000006</v>
      </c>
      <c r="D55">
        <v>9559</v>
      </c>
      <c r="E55">
        <v>135</v>
      </c>
      <c r="F55" t="s">
        <v>42</v>
      </c>
      <c r="G55" s="1">
        <v>44411</v>
      </c>
      <c r="H55" s="15">
        <v>0.5131944444444444</v>
      </c>
      <c r="I55" s="18">
        <v>44411.513194444444</v>
      </c>
      <c r="J55" s="13">
        <v>400</v>
      </c>
      <c r="K55" s="14">
        <v>24.7</v>
      </c>
      <c r="L55" s="14">
        <v>749.9</v>
      </c>
      <c r="M55" s="14">
        <v>549</v>
      </c>
      <c r="N55" s="14">
        <v>0.26</v>
      </c>
      <c r="O55" s="14">
        <v>8.1</v>
      </c>
      <c r="P55" s="14">
        <v>269.60000000000002</v>
      </c>
      <c r="Q55">
        <f t="shared" si="0"/>
        <v>456.6</v>
      </c>
      <c r="R55" s="14">
        <v>4.1100000000000003</v>
      </c>
      <c r="S55" s="14">
        <v>10.8</v>
      </c>
      <c r="T55" s="17"/>
      <c r="U55" s="4"/>
      <c r="V55" s="4"/>
      <c r="W55">
        <v>1.21</v>
      </c>
      <c r="X55">
        <v>49</v>
      </c>
      <c r="Y55">
        <v>128</v>
      </c>
      <c r="Z55">
        <v>0</v>
      </c>
      <c r="AA55">
        <v>0.4572</v>
      </c>
      <c r="AB55">
        <v>3.048</v>
      </c>
      <c r="AC55" s="12">
        <v>5.0038</v>
      </c>
      <c r="AD55" s="12">
        <v>8.2042000000000002</v>
      </c>
      <c r="AE55" s="12">
        <v>12.280900000000001</v>
      </c>
      <c r="AF55" s="12">
        <v>13.3604</v>
      </c>
      <c r="AG55" s="1"/>
    </row>
    <row r="56" spans="1:33" ht="15.5" x14ac:dyDescent="0.35">
      <c r="A56" s="11" t="s">
        <v>43</v>
      </c>
      <c r="B56">
        <v>36.144889999999997</v>
      </c>
      <c r="C56">
        <v>-86.712890000000002</v>
      </c>
      <c r="D56">
        <v>5294</v>
      </c>
      <c r="E56">
        <v>120</v>
      </c>
      <c r="F56" t="s">
        <v>44</v>
      </c>
      <c r="G56" s="1">
        <v>44411</v>
      </c>
      <c r="H56" s="15">
        <v>0.52986111111111112</v>
      </c>
      <c r="I56" s="18">
        <v>44411.529861111114</v>
      </c>
      <c r="J56" s="13">
        <v>425</v>
      </c>
      <c r="K56" s="14">
        <v>25</v>
      </c>
      <c r="L56" s="14">
        <v>750.6</v>
      </c>
      <c r="M56" s="14">
        <v>534</v>
      </c>
      <c r="N56" s="14">
        <v>0.26</v>
      </c>
      <c r="O56" s="14">
        <v>8.24</v>
      </c>
      <c r="P56" s="14">
        <v>244.9</v>
      </c>
      <c r="Q56">
        <f t="shared" si="0"/>
        <v>431.9</v>
      </c>
      <c r="R56" s="14">
        <v>3.75</v>
      </c>
      <c r="S56" s="14">
        <v>12.5</v>
      </c>
      <c r="T56" s="17"/>
      <c r="U56" s="4"/>
      <c r="V56" s="4"/>
      <c r="W56">
        <v>1.24</v>
      </c>
      <c r="X56">
        <v>50.4</v>
      </c>
      <c r="Y56">
        <v>142</v>
      </c>
      <c r="Z56">
        <v>0</v>
      </c>
      <c r="AA56">
        <v>0.4572</v>
      </c>
      <c r="AB56">
        <v>3.048</v>
      </c>
      <c r="AC56" s="12">
        <v>5.0038</v>
      </c>
      <c r="AD56" s="12">
        <v>8.2042000000000002</v>
      </c>
      <c r="AE56" s="12">
        <v>12.280900000000001</v>
      </c>
      <c r="AF56" s="12">
        <v>13.3604</v>
      </c>
      <c r="AG56" s="1"/>
    </row>
    <row r="57" spans="1:33" ht="15.5" x14ac:dyDescent="0.35">
      <c r="A57" s="11" t="s">
        <v>45</v>
      </c>
      <c r="B57">
        <v>36.164360000000002</v>
      </c>
      <c r="C57">
        <v>-86.699520000000007</v>
      </c>
      <c r="D57">
        <v>1387</v>
      </c>
      <c r="E57">
        <v>117</v>
      </c>
      <c r="F57" t="s">
        <v>46</v>
      </c>
      <c r="G57" s="1">
        <v>44411</v>
      </c>
      <c r="H57" s="15">
        <v>0.55138888888888882</v>
      </c>
      <c r="I57" s="18">
        <v>44411.551388888889</v>
      </c>
      <c r="J57" s="13">
        <v>300</v>
      </c>
      <c r="K57" s="14">
        <v>24.6</v>
      </c>
      <c r="L57" s="14">
        <v>750.3</v>
      </c>
      <c r="M57" s="14">
        <v>544</v>
      </c>
      <c r="N57" s="14">
        <v>0.26</v>
      </c>
      <c r="O57" s="14">
        <v>8.07</v>
      </c>
      <c r="P57" s="14">
        <v>261.8</v>
      </c>
      <c r="Q57">
        <f t="shared" si="0"/>
        <v>448.8</v>
      </c>
      <c r="R57" s="14">
        <v>4.62</v>
      </c>
      <c r="S57" s="14">
        <v>8.6999999999999993</v>
      </c>
      <c r="T57" s="17"/>
      <c r="U57" s="4"/>
      <c r="V57" s="4"/>
      <c r="W57">
        <v>1.21</v>
      </c>
      <c r="X57">
        <v>58.9</v>
      </c>
      <c r="Y57">
        <v>132</v>
      </c>
      <c r="Z57">
        <v>0</v>
      </c>
      <c r="AA57">
        <v>0.4572</v>
      </c>
      <c r="AB57">
        <v>3.048</v>
      </c>
      <c r="AC57" s="12">
        <v>5.0038</v>
      </c>
      <c r="AD57" s="12">
        <v>8.2042000000000002</v>
      </c>
      <c r="AE57" s="12">
        <v>12.280900000000001</v>
      </c>
      <c r="AF57" s="12">
        <v>13.3604</v>
      </c>
      <c r="AG57" s="1"/>
    </row>
    <row r="58" spans="1:33" x14ac:dyDescent="0.35">
      <c r="J58" s="20">
        <f>AVERAGE(J2:J57)</f>
        <v>384.09090909090907</v>
      </c>
      <c r="K58" s="20">
        <f>AVERAGE(K2:K57)</f>
        <v>26.477358490566033</v>
      </c>
      <c r="L58" s="20">
        <f>AVERAGE(L2:L57)</f>
        <v>750.41509433962267</v>
      </c>
      <c r="N58" s="20">
        <f>AVERAGE(N2:N57)</f>
        <v>0.25059999999999999</v>
      </c>
      <c r="O58" s="20">
        <f>AVERAGE(O2:O57)</f>
        <v>8.1486792452830201</v>
      </c>
      <c r="Y58" s="20">
        <f>AVERAGE(Y2:Y57)</f>
        <v>166.02127659574469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6f0352-0485-4230-980d-978849d94bed">
      <Terms xmlns="http://schemas.microsoft.com/office/infopath/2007/PartnerControls"/>
    </lcf76f155ced4ddcb4097134ff3c332f>
    <TaxCatchAll xmlns="ffa9c844-b58c-467a-8da0-63a09c29fb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FBB0E65864894E8CBC27C3C3539EE1" ma:contentTypeVersion="15" ma:contentTypeDescription="Create a new document." ma:contentTypeScope="" ma:versionID="17d6200828c8bee3e420ff6b8d9697fb">
  <xsd:schema xmlns:xsd="http://www.w3.org/2001/XMLSchema" xmlns:xs="http://www.w3.org/2001/XMLSchema" xmlns:p="http://schemas.microsoft.com/office/2006/metadata/properties" xmlns:ns2="7e6f0352-0485-4230-980d-978849d94bed" xmlns:ns3="ffa9c844-b58c-467a-8da0-63a09c29fbd9" targetNamespace="http://schemas.microsoft.com/office/2006/metadata/properties" ma:root="true" ma:fieldsID="cc95b1ab0046be951e4f809558263365" ns2:_="" ns3:_="">
    <xsd:import namespace="7e6f0352-0485-4230-980d-978849d94bed"/>
    <xsd:import namespace="ffa9c844-b58c-467a-8da0-63a09c29fb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f0352-0485-4230-980d-978849d94be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c383c50-2e5a-4ee2-a287-62075b1c8a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a9c844-b58c-467a-8da0-63a09c29fbd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7dfe1bb-96a2-4aa9-8d49-0d485f29766c}" ma:internalName="TaxCatchAll" ma:showField="CatchAllData" ma:web="ffa9c844-b58c-467a-8da0-63a09c29fbd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A8FB1F-D71D-4265-8B35-3ECC3F36BAC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0EEB47C-E7AC-4EF2-B61C-8230C5094581}">
  <ds:schemaRefs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ffa9c844-b58c-467a-8da0-63a09c29fbd9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7e6f0352-0485-4230-980d-978849d94bed"/>
  </ds:schemaRefs>
</ds:datastoreItem>
</file>

<file path=customXml/itemProps3.xml><?xml version="1.0" encoding="utf-8"?>
<ds:datastoreItem xmlns:ds="http://schemas.openxmlformats.org/officeDocument/2006/customXml" ds:itemID="{CC030433-322F-41B6-9DAB-B9946AAD27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Ayers, John C</cp:lastModifiedBy>
  <cp:revision/>
  <dcterms:created xsi:type="dcterms:W3CDTF">2021-07-14T15:52:17Z</dcterms:created>
  <dcterms:modified xsi:type="dcterms:W3CDTF">2021-12-09T17:06:52Z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0x010100B5FBB0E65864894E8CBC27C3C3539EE1</vt:lpwstr>
  </property>
  <property fmtid="{D5CDD505-2E9C-101B-9397-08002B2CF9AE}" pid="3" name="ESRI_WORKBOOK_ID">
    <vt:lpwstr>0bded626070d4534b3bd4dcddbe2326f</vt:lpwstr>
  </property>
</Properties>
</file>