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activeTab="3"/>
  </bookViews>
  <sheets>
    <sheet name="本益比" sheetId="1" r:id="rId1"/>
    <sheet name="2236 2025-04-26" sheetId="2" r:id="rId2"/>
    <sheet name="2245 2025-04-26" sheetId="3" r:id="rId3"/>
    <sheet name="2252 2025-04-26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<sst xmlns="http://schemas.openxmlformats.org/spreadsheetml/2006/main" count="82" uniqueCount="21">
  <si>
    <t>年度</t>
  </si>
  <si>
    <t>最高本益比</t>
  </si>
  <si>
    <t>最低本益比</t>
  </si>
  <si>
    <t>最高PER</t>
  </si>
  <si>
    <t>最低PER</t>
  </si>
  <si>
    <t>公司</t>
  </si>
  <si>
    <t>YMINL1</t>
  </si>
  <si>
    <t>DMINL2</t>
  </si>
  <si>
    <t>L1/5</t>
  </si>
  <si>
    <t>YAV1</t>
  </si>
  <si>
    <t>DAV2</t>
  </si>
  <si>
    <t>L2/5</t>
  </si>
  <si>
    <t>L3/5</t>
  </si>
  <si>
    <t>4最高</t>
  </si>
  <si>
    <t>上銀 (2049)</t>
  </si>
  <si>
    <t>華擎 (3515)</t>
  </si>
  <si>
    <t>聯電 (2303)</t>
  </si>
  <si>
    <t xml:space="preserve">台泥()
台泥乙特(1101B)
台泥(1101)
 </t>
  </si>
  <si>
    <t>元太 (8069)</t>
  </si>
  <si>
    <t>嘉泥 (1103)</t>
  </si>
  <si>
    <t>台積電 (2330)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</si>
</sst>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新細明體"/>
      <charset val="136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176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177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3" borderId="5">
      <alignment vertical="center"/>
    </xf>
    <xf numFmtId="0" fontId="12" fillId="4" borderId="6">
      <alignment vertical="center"/>
    </xf>
    <xf numFmtId="0" fontId="13" fillId="4" borderId="5">
      <alignment vertical="center"/>
    </xf>
    <xf numFmtId="0" fontId="14" fillId="5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selection activeCell="J49" sqref="J49"/>
    </sheetView>
  </sheetViews>
  <sheetFormatPr defaultColWidth="9" defaultRowHeight="14.5"/>
  <sheetData>
    <row r="1" spans="2:1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>
      <c r="A2" t="s">
        <v>14</v>
      </c>
      <c r="B2">
        <v>111</v>
      </c>
      <c r="C2">
        <v>30.03</v>
      </c>
      <c r="D2">
        <v>11.85</v>
      </c>
      <c r="E2">
        <v>24.4</v>
      </c>
      <c r="F2">
        <v>12</v>
      </c>
      <c r="I2" t="s">
        <v>14</v>
      </c>
      <c r="J2">
        <v>9.8</v>
      </c>
      <c r="K2">
        <v>10.8</v>
      </c>
      <c r="L2">
        <v>20.8</v>
      </c>
      <c r="M2">
        <v>21.1</v>
      </c>
      <c r="N2">
        <v>19.5</v>
      </c>
      <c r="O2">
        <v>31.8</v>
      </c>
      <c r="P2">
        <v>42.7</v>
      </c>
      <c r="Q2">
        <v>64.7</v>
      </c>
    </row>
    <row r="3" spans="2:17">
      <c r="B3">
        <v>110</v>
      </c>
      <c r="C3">
        <v>105.47</v>
      </c>
      <c r="D3">
        <v>27.02</v>
      </c>
      <c r="E3">
        <v>45.2</v>
      </c>
      <c r="F3">
        <v>26.5</v>
      </c>
      <c r="I3" t="s">
        <v>15</v>
      </c>
      <c r="J3">
        <v>6.4</v>
      </c>
      <c r="K3">
        <v>4.7</v>
      </c>
      <c r="L3">
        <v>11.7</v>
      </c>
      <c r="M3">
        <v>8.6</v>
      </c>
      <c r="N3">
        <v>11.1</v>
      </c>
      <c r="O3">
        <v>17.1</v>
      </c>
      <c r="P3">
        <v>22.5</v>
      </c>
      <c r="Q3">
        <v>33.3</v>
      </c>
    </row>
    <row r="4" spans="2:17">
      <c r="B4">
        <v>109</v>
      </c>
      <c r="C4">
        <v>121.68</v>
      </c>
      <c r="D4">
        <v>20.61</v>
      </c>
      <c r="E4">
        <v>64.7</v>
      </c>
      <c r="F4">
        <v>29.7</v>
      </c>
      <c r="I4" t="s">
        <v>16</v>
      </c>
      <c r="J4">
        <v>4.9</v>
      </c>
      <c r="K4">
        <v>5.8</v>
      </c>
      <c r="L4">
        <v>10.4</v>
      </c>
      <c r="M4">
        <v>10.8</v>
      </c>
      <c r="N4">
        <v>12.5</v>
      </c>
      <c r="O4">
        <v>15.8</v>
      </c>
      <c r="P4">
        <v>21.3</v>
      </c>
      <c r="Q4">
        <v>32.2</v>
      </c>
    </row>
    <row r="5" spans="2:17">
      <c r="B5">
        <v>108</v>
      </c>
      <c r="C5">
        <v>32.72</v>
      </c>
      <c r="D5">
        <v>11.37</v>
      </c>
      <c r="E5">
        <v>50.4</v>
      </c>
      <c r="F5">
        <v>33.3</v>
      </c>
      <c r="I5" t="s">
        <v>17</v>
      </c>
      <c r="J5">
        <v>7.5</v>
      </c>
      <c r="K5">
        <v>8.3</v>
      </c>
      <c r="L5">
        <v>19.5</v>
      </c>
      <c r="M5">
        <v>15.3</v>
      </c>
      <c r="N5">
        <v>11.1</v>
      </c>
      <c r="O5">
        <v>31.6</v>
      </c>
      <c r="P5">
        <v>43.7</v>
      </c>
      <c r="Q5">
        <v>67.8</v>
      </c>
    </row>
    <row r="6" spans="2:17">
      <c r="B6">
        <v>107</v>
      </c>
      <c r="C6">
        <v>53.94</v>
      </c>
      <c r="D6">
        <v>10.83</v>
      </c>
      <c r="E6">
        <v>28.7</v>
      </c>
      <c r="F6">
        <v>9.82</v>
      </c>
      <c r="I6" t="s">
        <v>18</v>
      </c>
      <c r="J6">
        <v>6.5</v>
      </c>
      <c r="K6">
        <v>7.2</v>
      </c>
      <c r="L6">
        <v>11.9</v>
      </c>
      <c r="M6">
        <v>10.3</v>
      </c>
      <c r="N6">
        <v>13.1</v>
      </c>
      <c r="O6">
        <v>17.4</v>
      </c>
      <c r="P6">
        <v>22.9</v>
      </c>
      <c r="Q6">
        <v>33.8</v>
      </c>
    </row>
    <row r="7" spans="2:17">
      <c r="B7">
        <v>106</v>
      </c>
      <c r="C7">
        <v>60.23</v>
      </c>
      <c r="D7">
        <v>35.48</v>
      </c>
      <c r="E7">
        <v>35.2</v>
      </c>
      <c r="F7">
        <v>15</v>
      </c>
      <c r="I7" t="s">
        <v>19</v>
      </c>
      <c r="J7">
        <v>4.6</v>
      </c>
      <c r="K7">
        <v>4.4</v>
      </c>
      <c r="L7">
        <v>9.2</v>
      </c>
      <c r="M7">
        <v>8.7</v>
      </c>
      <c r="N7">
        <v>6.8</v>
      </c>
      <c r="O7">
        <v>13.8</v>
      </c>
      <c r="P7">
        <v>18.4</v>
      </c>
      <c r="Q7">
        <v>27.6</v>
      </c>
    </row>
    <row r="9" spans="1:6">
      <c r="A9" t="s">
        <v>15</v>
      </c>
      <c r="B9">
        <v>111</v>
      </c>
      <c r="C9">
        <v>16.42</v>
      </c>
      <c r="D9">
        <v>4.67</v>
      </c>
      <c r="E9">
        <v>33.3</v>
      </c>
      <c r="F9">
        <v>9.45</v>
      </c>
    </row>
    <row r="10" spans="2:6">
      <c r="B10">
        <v>110</v>
      </c>
      <c r="C10">
        <v>16.86</v>
      </c>
      <c r="D10">
        <v>7.13</v>
      </c>
      <c r="E10">
        <v>14.8</v>
      </c>
      <c r="F10">
        <v>6.35</v>
      </c>
    </row>
    <row r="11" spans="2:6">
      <c r="B11">
        <v>109</v>
      </c>
      <c r="C11">
        <v>31.28</v>
      </c>
      <c r="D11">
        <v>15.38</v>
      </c>
      <c r="E11">
        <v>18.2</v>
      </c>
      <c r="F11">
        <v>6.73</v>
      </c>
    </row>
    <row r="12" spans="2:6">
      <c r="B12">
        <v>108</v>
      </c>
      <c r="C12">
        <v>21.82</v>
      </c>
      <c r="D12">
        <v>10.33</v>
      </c>
      <c r="E12">
        <v>16.8</v>
      </c>
      <c r="F12">
        <v>10.5</v>
      </c>
    </row>
    <row r="13" spans="2:6">
      <c r="B13">
        <v>107</v>
      </c>
      <c r="C13">
        <v>30</v>
      </c>
      <c r="D13">
        <v>8.73</v>
      </c>
      <c r="E13">
        <v>21.1</v>
      </c>
      <c r="F13">
        <v>9.37</v>
      </c>
    </row>
    <row r="14" spans="2:6">
      <c r="B14">
        <v>106</v>
      </c>
      <c r="C14">
        <v>48.31</v>
      </c>
      <c r="D14">
        <v>20.61</v>
      </c>
      <c r="E14">
        <v>25.2</v>
      </c>
      <c r="F14">
        <v>9.25</v>
      </c>
    </row>
    <row r="16" spans="1:6">
      <c r="A16" t="s">
        <v>16</v>
      </c>
      <c r="B16">
        <v>111</v>
      </c>
      <c r="C16">
        <v>15.64</v>
      </c>
      <c r="D16">
        <v>5.77</v>
      </c>
      <c r="E16">
        <v>9.24</v>
      </c>
      <c r="F16">
        <v>4.94</v>
      </c>
    </row>
    <row r="17" spans="2:6">
      <c r="B17">
        <v>110</v>
      </c>
      <c r="C17">
        <v>33.07</v>
      </c>
      <c r="D17">
        <v>14.01</v>
      </c>
      <c r="E17">
        <v>15.8</v>
      </c>
      <c r="F17">
        <v>9.42</v>
      </c>
    </row>
    <row r="18" spans="2:6">
      <c r="B18">
        <v>109</v>
      </c>
      <c r="C18">
        <v>46.94</v>
      </c>
      <c r="D18">
        <v>16.43</v>
      </c>
      <c r="E18">
        <v>21.4</v>
      </c>
      <c r="F18">
        <v>5.41</v>
      </c>
    </row>
    <row r="19" spans="2:6">
      <c r="B19">
        <v>108</v>
      </c>
      <c r="C19">
        <v>58.2</v>
      </c>
      <c r="D19">
        <v>12.44</v>
      </c>
      <c r="E19">
        <v>20.8</v>
      </c>
      <c r="F19">
        <v>12.9</v>
      </c>
    </row>
    <row r="20" spans="2:6">
      <c r="B20">
        <v>107</v>
      </c>
      <c r="C20">
        <v>21.19</v>
      </c>
      <c r="D20">
        <v>12.15</v>
      </c>
      <c r="E20">
        <v>32.2</v>
      </c>
      <c r="F20">
        <v>17.9</v>
      </c>
    </row>
    <row r="21" spans="2:6">
      <c r="B21">
        <v>106</v>
      </c>
      <c r="C21">
        <v>20.37</v>
      </c>
      <c r="D21">
        <v>14.24</v>
      </c>
      <c r="E21">
        <v>21.3</v>
      </c>
      <c r="F21">
        <v>14.3</v>
      </c>
    </row>
    <row r="23" spans="1:6">
      <c r="A23" t="s">
        <v>17</v>
      </c>
      <c r="B23">
        <v>111</v>
      </c>
      <c r="C23">
        <v>28.83</v>
      </c>
      <c r="D23">
        <v>13.14</v>
      </c>
      <c r="E23">
        <v>67.8</v>
      </c>
      <c r="F23">
        <v>40.3</v>
      </c>
    </row>
    <row r="24" spans="2:6">
      <c r="B24">
        <v>110</v>
      </c>
      <c r="C24">
        <v>14.28</v>
      </c>
      <c r="D24">
        <v>9.56</v>
      </c>
      <c r="E24">
        <v>17.8</v>
      </c>
      <c r="F24">
        <v>12.2</v>
      </c>
    </row>
    <row r="25" spans="2:6">
      <c r="B25">
        <v>109</v>
      </c>
      <c r="C25">
        <v>11.47</v>
      </c>
      <c r="D25">
        <v>8.28</v>
      </c>
      <c r="E25">
        <v>11</v>
      </c>
      <c r="F25">
        <v>7.72</v>
      </c>
    </row>
    <row r="26" spans="2:6">
      <c r="B26">
        <v>108</v>
      </c>
      <c r="C26">
        <v>11.09</v>
      </c>
      <c r="D26">
        <v>8.91</v>
      </c>
      <c r="E26">
        <v>10.5</v>
      </c>
      <c r="F26">
        <v>7.88</v>
      </c>
    </row>
    <row r="27" spans="2:6">
      <c r="B27">
        <v>107</v>
      </c>
      <c r="C27">
        <v>24.11</v>
      </c>
      <c r="D27">
        <v>9.2</v>
      </c>
      <c r="E27">
        <v>10.8</v>
      </c>
      <c r="F27">
        <v>7.48</v>
      </c>
    </row>
    <row r="28" spans="2:6">
      <c r="B28">
        <v>106</v>
      </c>
      <c r="C28">
        <v>22.46</v>
      </c>
      <c r="D28">
        <v>17.31</v>
      </c>
      <c r="E28">
        <v>19.2</v>
      </c>
      <c r="F28">
        <v>16.4</v>
      </c>
    </row>
    <row r="30" spans="1:6">
      <c r="A30" t="s">
        <v>18</v>
      </c>
      <c r="B30">
        <v>111</v>
      </c>
      <c r="C30">
        <v>52.1</v>
      </c>
      <c r="D30">
        <v>19.44</v>
      </c>
      <c r="E30">
        <v>29.3</v>
      </c>
      <c r="F30">
        <v>14.6</v>
      </c>
    </row>
    <row r="31" spans="2:6">
      <c r="B31">
        <v>110</v>
      </c>
      <c r="C31">
        <v>35.87</v>
      </c>
      <c r="D31">
        <v>14.96</v>
      </c>
      <c r="E31">
        <v>33.8</v>
      </c>
      <c r="F31">
        <v>9.54</v>
      </c>
    </row>
    <row r="32" spans="2:6">
      <c r="B32">
        <v>109</v>
      </c>
      <c r="C32">
        <v>17.15</v>
      </c>
      <c r="D32">
        <v>7.17</v>
      </c>
      <c r="E32">
        <v>15.4</v>
      </c>
      <c r="F32">
        <v>6.48</v>
      </c>
    </row>
    <row r="33" spans="2:6">
      <c r="B33">
        <v>108</v>
      </c>
      <c r="C33">
        <v>23.72</v>
      </c>
      <c r="D33">
        <v>10.31</v>
      </c>
      <c r="E33">
        <v>14.3</v>
      </c>
      <c r="F33">
        <v>9.83</v>
      </c>
    </row>
    <row r="34" spans="2:6">
      <c r="B34">
        <v>107</v>
      </c>
      <c r="C34">
        <v>26.46</v>
      </c>
      <c r="D34">
        <v>12.61</v>
      </c>
      <c r="E34">
        <v>24.9</v>
      </c>
      <c r="F34">
        <v>9.31</v>
      </c>
    </row>
    <row r="35" spans="2:6">
      <c r="B35">
        <v>106</v>
      </c>
      <c r="C35">
        <v>22.03</v>
      </c>
      <c r="D35">
        <v>13.83</v>
      </c>
      <c r="E35">
        <v>31.2</v>
      </c>
      <c r="F35">
        <v>12.2</v>
      </c>
    </row>
    <row r="37" spans="1:4">
      <c r="A37" t="s">
        <v>19</v>
      </c>
      <c r="B37">
        <v>111</v>
      </c>
      <c r="C37">
        <v>0</v>
      </c>
      <c r="D37">
        <v>7.01</v>
      </c>
    </row>
    <row r="38" spans="2:6">
      <c r="B38">
        <v>110</v>
      </c>
      <c r="C38">
        <v>36.23</v>
      </c>
      <c r="D38">
        <v>6.88</v>
      </c>
      <c r="E38">
        <v>27.6</v>
      </c>
      <c r="F38">
        <v>16.1</v>
      </c>
    </row>
    <row r="39" spans="2:6">
      <c r="B39">
        <v>109</v>
      </c>
      <c r="C39">
        <v>35.94</v>
      </c>
      <c r="D39">
        <v>6.56</v>
      </c>
      <c r="E39">
        <v>8.28</v>
      </c>
      <c r="F39">
        <v>4.58</v>
      </c>
    </row>
    <row r="40" spans="2:6">
      <c r="B40">
        <v>108</v>
      </c>
      <c r="C40">
        <v>16.43</v>
      </c>
      <c r="D40">
        <v>4.81</v>
      </c>
      <c r="E40">
        <v>11.3</v>
      </c>
      <c r="F40">
        <v>6.66</v>
      </c>
    </row>
    <row r="41" spans="2:6">
      <c r="B41">
        <v>107</v>
      </c>
      <c r="C41">
        <v>87.19</v>
      </c>
      <c r="D41">
        <v>4.42</v>
      </c>
      <c r="E41">
        <v>14.4</v>
      </c>
      <c r="F41">
        <v>9.91</v>
      </c>
    </row>
    <row r="42" spans="2:6">
      <c r="B42">
        <v>106</v>
      </c>
      <c r="C42">
        <v>282.5</v>
      </c>
      <c r="D42">
        <v>11.09</v>
      </c>
      <c r="E42">
        <v>9.75</v>
      </c>
      <c r="F42">
        <v>6.19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G21" sqref="G21"/>
    </sheetView>
  </sheetViews>
  <sheetFormatPr defaultColWidth="9" defaultRowHeight="14.5"/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t="s">
        <v>20</v>
      </c>
      <c r="B2">
        <v>113</v>
      </c>
      <c r="C2">
        <v>32.69</v>
      </c>
      <c r="D2">
        <v>16.68</v>
      </c>
      <c r="E2">
        <v>24.3</v>
      </c>
      <c r="F2">
        <v>12.7</v>
      </c>
      <c r="I2" t="s">
        <v>20</v>
      </c>
      <c r="J2">
        <f>ROUND(MIN(F2:F6),1)</f>
        <v>9.4</v>
      </c>
      <c r="K2">
        <f>ROUND(MIN(D2:D6),1)</f>
        <v>12.5</v>
      </c>
      <c r="L2">
        <f>ROUND((Q2-J2)/5+J2,1)</f>
        <v>13.4</v>
      </c>
      <c r="M2">
        <f>ROUND(AVERAGE(F2:F6),1)</f>
        <v>14</v>
      </c>
      <c r="N2">
        <f>ROUND(AVERAGE(D2:D6),1)</f>
        <v>17.3</v>
      </c>
      <c r="O2">
        <f>ROUND(L2*2-J2,1)</f>
        <v>17.4</v>
      </c>
      <c r="P2">
        <f>ROUND(O2*2-L2,1)</f>
        <v>21.4</v>
      </c>
      <c r="Q2">
        <f>ROUND(MAX(E2:E6),1)</f>
        <v>29.5</v>
      </c>
    </row>
    <row r="3" spans="2:17">
      <c r="B3">
        <v>112</v>
      </c>
      <c r="C3">
        <v>17.17</v>
      </c>
      <c r="D3">
        <v>12.54</v>
      </c>
      <c r="E3">
        <v>18.4</v>
      </c>
      <c r="F3">
        <v>13.7</v>
      </c>
      <c r="I3" t="s">
        <v>16</v>
      </c>
      <c r="J3">
        <f>ROUND(MIN(F8:F12),1)</f>
        <v>292</v>
      </c>
      <c r="K3">
        <f>ROUND(MIN(D8:D12),1)</f>
        <v>5.8</v>
      </c>
      <c r="L3">
        <f>ROUND((Q3-J3)/5+J3,1)</f>
        <v>259.6</v>
      </c>
      <c r="M3">
        <f>ROUND(AVERAGE(F8:F12),1)</f>
        <v>560.8</v>
      </c>
      <c r="N3">
        <f>ROUND(AVERAGE(D8:D12),1)</f>
        <v>10.3</v>
      </c>
      <c r="O3">
        <f>ROUND(L3*2-J3,1)</f>
        <v>227.2</v>
      </c>
      <c r="P3">
        <f>ROUND(O3*2-L3,1)</f>
        <v>194.8</v>
      </c>
      <c r="Q3">
        <f>ROUND(MAX(E8:E12),1)</f>
        <v>130</v>
      </c>
    </row>
    <row r="4" spans="2:6">
      <c r="B4">
        <v>111</v>
      </c>
      <c r="C4">
        <v>30.91</v>
      </c>
      <c r="D4">
        <v>12.62</v>
      </c>
      <c r="E4">
        <v>17.6</v>
      </c>
      <c r="F4">
        <v>9.44</v>
      </c>
    </row>
    <row r="5" spans="2:6">
      <c r="B5">
        <v>110</v>
      </c>
      <c r="C5">
        <v>35.53</v>
      </c>
      <c r="D5">
        <v>25.83</v>
      </c>
      <c r="E5">
        <v>29.5</v>
      </c>
      <c r="F5">
        <v>22.5</v>
      </c>
    </row>
    <row r="6" spans="2:6">
      <c r="B6">
        <v>109</v>
      </c>
      <c r="C6">
        <v>28.17</v>
      </c>
      <c r="D6">
        <v>18.62</v>
      </c>
      <c r="E6">
        <v>26.5</v>
      </c>
      <c r="F6">
        <v>11.8</v>
      </c>
    </row>
    <row r="8" spans="1:6">
      <c r="A8" t="s">
        <v>16</v>
      </c>
      <c r="B8">
        <v>113</v>
      </c>
      <c r="C8">
        <v>13.15</v>
      </c>
      <c r="D8">
        <v>8.97</v>
      </c>
      <c r="E8">
        <v>46.1</v>
      </c>
      <c r="F8">
        <v>472</v>
      </c>
    </row>
    <row r="9" spans="2:6">
      <c r="B9">
        <v>112</v>
      </c>
      <c r="C9">
        <v>10</v>
      </c>
      <c r="D9">
        <v>6.09</v>
      </c>
      <c r="E9">
        <v>130</v>
      </c>
      <c r="F9">
        <v>610</v>
      </c>
    </row>
    <row r="10" spans="2:6">
      <c r="B10">
        <v>111</v>
      </c>
      <c r="C10">
        <v>15.64</v>
      </c>
      <c r="D10">
        <v>5.77</v>
      </c>
      <c r="E10">
        <v>18.1</v>
      </c>
      <c r="F10">
        <v>872</v>
      </c>
    </row>
    <row r="11" spans="2:6">
      <c r="B11">
        <v>110</v>
      </c>
      <c r="C11">
        <v>33.07</v>
      </c>
      <c r="D11">
        <v>14.01</v>
      </c>
      <c r="E11">
        <v>101</v>
      </c>
      <c r="F11">
        <v>558</v>
      </c>
    </row>
    <row r="12" spans="2:6">
      <c r="B12">
        <v>109</v>
      </c>
      <c r="C12">
        <v>46.94</v>
      </c>
      <c r="D12">
        <v>16.43</v>
      </c>
      <c r="E12">
        <v>59.2</v>
      </c>
      <c r="F12">
        <v>292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K10" sqref="K10"/>
    </sheetView>
  </sheetViews>
  <sheetFormatPr defaultColWidth="9" defaultRowHeight="14.5"/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t="s">
        <v>16</v>
      </c>
      <c r="B2">
        <v>113</v>
      </c>
      <c r="C2">
        <v>13.15</v>
      </c>
      <c r="D2">
        <v>8.97</v>
      </c>
      <c r="E2">
        <v>15.3</v>
      </c>
      <c r="F2">
        <v>10.7</v>
      </c>
      <c r="I2" t="s">
        <v>16</v>
      </c>
      <c r="J2">
        <f>ROUND(MIN(F2:F6),1)</f>
        <v>4.9</v>
      </c>
      <c r="K2">
        <f>ROUND(MIN(D2:D6),1)</f>
        <v>5.8</v>
      </c>
      <c r="L2">
        <f>ROUND((Q2-J2)/5+J2,1)</f>
        <v>8.2</v>
      </c>
      <c r="M2">
        <f>ROUND(AVERAGE(F2:F6),1)</f>
        <v>7.7</v>
      </c>
      <c r="N2">
        <f>ROUND(AVERAGE(D2:D6),1)</f>
        <v>10.3</v>
      </c>
      <c r="O2">
        <f>ROUND(L2*2-J2,1)</f>
        <v>11.5</v>
      </c>
      <c r="P2">
        <f>ROUND(O2*2-L2,1)</f>
        <v>14.8</v>
      </c>
      <c r="Q2">
        <f>ROUND(MAX(E2:E6),1)</f>
        <v>21.4</v>
      </c>
    </row>
    <row r="3" spans="2:17">
      <c r="B3">
        <v>112</v>
      </c>
      <c r="C3">
        <v>10</v>
      </c>
      <c r="D3">
        <v>6.09</v>
      </c>
      <c r="E3">
        <v>11.1</v>
      </c>
      <c r="F3">
        <v>8.16</v>
      </c>
      <c r="I3" t="s">
        <v>15</v>
      </c>
      <c r="J3">
        <f>ROUND(MIN(F8:F12),1)</f>
        <v>6.4</v>
      </c>
      <c r="K3">
        <f>ROUND(MIN(D8:D12),1)</f>
        <v>4.7</v>
      </c>
      <c r="L3">
        <f>ROUND((Q3-J3)/5+J3,1)</f>
        <v>13.1</v>
      </c>
      <c r="M3">
        <f>ROUND(AVERAGE(F8:F12),1)</f>
        <v>11</v>
      </c>
      <c r="N3">
        <f>ROUND(AVERAGE(D8:D12),1)</f>
        <v>11</v>
      </c>
      <c r="O3">
        <f>ROUND(L3*2-J3,1)</f>
        <v>19.8</v>
      </c>
      <c r="P3">
        <f>ROUND(O3*2-L3,1)</f>
        <v>26.5</v>
      </c>
      <c r="Q3">
        <f>ROUND(MAX(E8:E12),1)</f>
        <v>39.7</v>
      </c>
    </row>
    <row r="4" spans="2:6">
      <c r="B4">
        <v>111</v>
      </c>
      <c r="C4">
        <v>15.64</v>
      </c>
      <c r="D4">
        <v>5.77</v>
      </c>
      <c r="E4">
        <v>9.24</v>
      </c>
      <c r="F4">
        <v>4.94</v>
      </c>
    </row>
    <row r="5" spans="2:6">
      <c r="B5">
        <v>110</v>
      </c>
      <c r="C5">
        <v>33.07</v>
      </c>
      <c r="D5">
        <v>14.01</v>
      </c>
      <c r="E5">
        <v>15.8</v>
      </c>
      <c r="F5">
        <v>9.42</v>
      </c>
    </row>
    <row r="6" spans="2:6">
      <c r="B6">
        <v>109</v>
      </c>
      <c r="C6">
        <v>46.94</v>
      </c>
      <c r="D6">
        <v>16.43</v>
      </c>
      <c r="E6">
        <v>21.4</v>
      </c>
      <c r="F6">
        <v>5.41</v>
      </c>
    </row>
    <row r="8" spans="1:6">
      <c r="A8" t="s">
        <v>15</v>
      </c>
      <c r="B8">
        <v>113</v>
      </c>
      <c r="C8">
        <v>60.67</v>
      </c>
      <c r="D8">
        <v>17.62</v>
      </c>
      <c r="E8">
        <v>29.6</v>
      </c>
      <c r="F8">
        <v>15.7</v>
      </c>
    </row>
    <row r="9" spans="2:6">
      <c r="B9">
        <v>112</v>
      </c>
      <c r="C9">
        <v>64.45</v>
      </c>
      <c r="D9">
        <v>10.26</v>
      </c>
      <c r="E9">
        <v>39.7</v>
      </c>
      <c r="F9">
        <v>16.9</v>
      </c>
    </row>
    <row r="10" spans="2:6">
      <c r="B10">
        <v>111</v>
      </c>
      <c r="C10">
        <v>16.42</v>
      </c>
      <c r="D10">
        <v>4.67</v>
      </c>
      <c r="E10">
        <v>33.3</v>
      </c>
      <c r="F10">
        <v>9.45</v>
      </c>
    </row>
    <row r="11" spans="2:6">
      <c r="B11">
        <v>110</v>
      </c>
      <c r="C11">
        <v>16.86</v>
      </c>
      <c r="D11">
        <v>7.13</v>
      </c>
      <c r="E11">
        <v>14.8</v>
      </c>
      <c r="F11">
        <v>6.35</v>
      </c>
    </row>
    <row r="12" spans="2:6">
      <c r="B12">
        <v>109</v>
      </c>
      <c r="C12">
        <v>31.28</v>
      </c>
      <c r="D12">
        <v>15.38</v>
      </c>
      <c r="E12">
        <v>18.2</v>
      </c>
      <c r="F12">
        <v>6.73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tabSelected="1" workbookViewId="0">
      <selection activeCell="H12" sqref="H12"/>
    </sheetView>
  </sheetViews>
  <sheetFormatPr defaultColWidth="9" defaultRowHeight="14.5"/>
  <sheetData>
    <row r="1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t="s">
        <v>16</v>
      </c>
      <c r="B2">
        <v>113</v>
      </c>
      <c r="C2">
        <v>13.15</v>
      </c>
      <c r="D2">
        <v>8.97</v>
      </c>
      <c r="E2">
        <v>15.3</v>
      </c>
      <c r="F2">
        <v>10.7</v>
      </c>
      <c r="I2" t="s">
        <v>16</v>
      </c>
      <c r="J2">
        <f>ROUND(MIN(F2:F6),1)</f>
        <v>4.9</v>
      </c>
      <c r="K2">
        <f>ROUND(MIN(D2:D6),1)</f>
        <v>5.8</v>
      </c>
      <c r="L2">
        <f>ROUND((Q2-J2)/5+J2,1)</f>
        <v>8.2</v>
      </c>
      <c r="M2">
        <f>ROUND(AVERAGE(F2:F6),1)</f>
        <v>7.7</v>
      </c>
      <c r="N2">
        <f>ROUND(AVERAGE(D2:D6),1)</f>
        <v>10.3</v>
      </c>
      <c r="O2">
        <f>ROUND(L2*2-J2,1)</f>
        <v>11.5</v>
      </c>
      <c r="P2">
        <f>ROUND(O2*2-L2,1)</f>
        <v>14.8</v>
      </c>
      <c r="Q2">
        <f>ROUND(MAX(E2:E6),1)</f>
        <v>21.4</v>
      </c>
    </row>
    <row r="3" spans="2:17">
      <c r="B3">
        <v>112</v>
      </c>
      <c r="C3">
        <v>10</v>
      </c>
      <c r="D3">
        <v>6.09</v>
      </c>
      <c r="E3">
        <v>11.1</v>
      </c>
      <c r="F3">
        <v>8.16</v>
      </c>
      <c r="I3" t="s">
        <v>15</v>
      </c>
      <c r="J3">
        <f>ROUND(MIN(F8:F12),1)</f>
        <v>6.4</v>
      </c>
      <c r="K3">
        <f>ROUND(MIN(D8:D12),1)</f>
        <v>4.7</v>
      </c>
      <c r="L3">
        <f>ROUND((Q3-J3)/5+J3,1)</f>
        <v>13.1</v>
      </c>
      <c r="M3">
        <f>ROUND(AVERAGE(F8:F12),1)</f>
        <v>11</v>
      </c>
      <c r="N3">
        <f>ROUND(AVERAGE(D8:D12),1)</f>
        <v>11</v>
      </c>
      <c r="O3">
        <f>ROUND(L3*2-J3,1)</f>
        <v>19.8</v>
      </c>
      <c r="P3">
        <f>ROUND(O3*2-L3,1)</f>
        <v>26.5</v>
      </c>
      <c r="Q3">
        <f>ROUND(MAX(E8:E12),1)</f>
        <v>39.7</v>
      </c>
    </row>
    <row r="4" spans="2:17">
      <c r="B4">
        <v>111</v>
      </c>
      <c r="C4">
        <v>15.64</v>
      </c>
      <c r="D4">
        <v>5.77</v>
      </c>
      <c r="E4">
        <v>9.24</v>
      </c>
      <c r="F4">
        <v>4.94</v>
      </c>
      <c r="I4" t="s">
        <v>20</v>
      </c>
      <c r="J4">
        <f>ROUND(MIN(F14:F18),1)</f>
        <v>9.4</v>
      </c>
      <c r="K4">
        <f>ROUND(MIN(D14:D18),1)</f>
        <v>12.5</v>
      </c>
      <c r="L4">
        <f>ROUND((Q4-J4)/5+J4,1)</f>
        <v>13.4</v>
      </c>
      <c r="M4">
        <f>ROUND(AVERAGE(F14:F18),1)</f>
        <v>14</v>
      </c>
      <c r="N4">
        <f>ROUND(AVERAGE(D14:D18),1)</f>
        <v>17.3</v>
      </c>
      <c r="O4">
        <f>ROUND(L4*2-J4,1)</f>
        <v>17.4</v>
      </c>
      <c r="P4">
        <f>ROUND(O4*2-L4,1)</f>
        <v>21.4</v>
      </c>
      <c r="Q4">
        <f>ROUND(MAX(E14:E18),1)</f>
        <v>29.5</v>
      </c>
    </row>
    <row r="5" spans="2:6">
      <c r="B5">
        <v>110</v>
      </c>
      <c r="C5">
        <v>33.07</v>
      </c>
      <c r="D5">
        <v>14.01</v>
      </c>
      <c r="E5">
        <v>15.8</v>
      </c>
      <c r="F5">
        <v>9.42</v>
      </c>
    </row>
    <row r="6" spans="2:6">
      <c r="B6">
        <v>109</v>
      </c>
      <c r="C6">
        <v>46.94</v>
      </c>
      <c r="D6">
        <v>16.43</v>
      </c>
      <c r="E6">
        <v>21.4</v>
      </c>
      <c r="F6">
        <v>5.41</v>
      </c>
    </row>
    <row r="8" spans="1:6">
      <c r="A8" t="s">
        <v>15</v>
      </c>
      <c r="B8">
        <v>113</v>
      </c>
      <c r="C8">
        <v>60.67</v>
      </c>
      <c r="D8">
        <v>17.62</v>
      </c>
      <c r="E8">
        <v>29.6</v>
      </c>
      <c r="F8">
        <v>15.7</v>
      </c>
    </row>
    <row r="9" spans="2:6">
      <c r="B9">
        <v>112</v>
      </c>
      <c r="C9">
        <v>64.45</v>
      </c>
      <c r="D9">
        <v>10.26</v>
      </c>
      <c r="E9">
        <v>39.7</v>
      </c>
      <c r="F9">
        <v>16.9</v>
      </c>
    </row>
    <row r="10" spans="2:6">
      <c r="B10">
        <v>111</v>
      </c>
      <c r="C10">
        <v>16.42</v>
      </c>
      <c r="D10">
        <v>4.67</v>
      </c>
      <c r="E10">
        <v>33.3</v>
      </c>
      <c r="F10">
        <v>9.45</v>
      </c>
    </row>
    <row r="11" spans="2:6">
      <c r="B11">
        <v>110</v>
      </c>
      <c r="C11">
        <v>16.86</v>
      </c>
      <c r="D11">
        <v>7.13</v>
      </c>
      <c r="E11">
        <v>14.8</v>
      </c>
      <c r="F11">
        <v>6.35</v>
      </c>
    </row>
    <row r="12" spans="2:6">
      <c r="B12">
        <v>109</v>
      </c>
      <c r="C12">
        <v>31.28</v>
      </c>
      <c r="D12">
        <v>15.38</v>
      </c>
      <c r="E12">
        <v>18.2</v>
      </c>
      <c r="F12">
        <v>6.73</v>
      </c>
    </row>
    <row r="14" spans="1:6">
      <c r="A14" t="s">
        <v>20</v>
      </c>
      <c r="B14">
        <v>113</v>
      </c>
      <c r="C14">
        <v>32.69</v>
      </c>
      <c r="D14">
        <v>16.68</v>
      </c>
      <c r="E14">
        <v>24.3</v>
      </c>
      <c r="F14">
        <v>12.7</v>
      </c>
    </row>
    <row r="15" spans="2:6">
      <c r="B15">
        <v>112</v>
      </c>
      <c r="C15">
        <v>17.17</v>
      </c>
      <c r="D15">
        <v>12.54</v>
      </c>
      <c r="E15">
        <v>18.4</v>
      </c>
      <c r="F15">
        <v>13.7</v>
      </c>
    </row>
    <row r="16" spans="2:6">
      <c r="B16">
        <v>111</v>
      </c>
      <c r="C16">
        <v>30.91</v>
      </c>
      <c r="D16">
        <v>12.62</v>
      </c>
      <c r="E16">
        <v>17.6</v>
      </c>
      <c r="F16">
        <v>9.44</v>
      </c>
    </row>
    <row r="17" spans="2:6">
      <c r="B17">
        <v>110</v>
      </c>
      <c r="C17">
        <v>35.53</v>
      </c>
      <c r="D17">
        <v>25.83</v>
      </c>
      <c r="E17">
        <v>29.5</v>
      </c>
      <c r="F17">
        <v>22.5</v>
      </c>
    </row>
    <row r="18" spans="2:6">
      <c r="B18">
        <v>109</v>
      </c>
      <c r="C18">
        <v>28.17</v>
      </c>
      <c r="D18">
        <v>18.62</v>
      </c>
      <c r="E18">
        <v>26.5</v>
      </c>
      <c r="F18">
        <v>11.8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本益比</vt:lpstr>
      <vt:lpstr>2236 2025-04-26</vt:lpstr>
      <vt:lpstr>2245 2025-04-26</vt:lpstr>
      <vt:lpstr>2252 2025-04-26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user</cp:lastModifiedBy>
  <dcterms:created xsi:type="dcterms:W3CDTF">2015-06-05T18:19:00Z</dcterms:created>
  <dcterms:modified xsi:type="dcterms:W3CDTF">2025-04-26T15:19:26Z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EA331FD11C704B4A8A9061D57B5093D2_12</vt:lpwstr>
  </property>
  <property fmtid="{D5CDD505-2E9C-101B-9397-08002B2CF9AE}" pid="3" name="KSOProductBuildVer">
    <vt:lpwstr>1033-12.2.0.20796</vt:lpwstr>
  </property>
</Properties>
</file>