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filterPrivacy="1" hidePivotFieldList="1" defaultThemeVersion="124226"/>
  <xr:revisionPtr revIDLastSave="0" documentId="13_ncr:1_{392808BC-82F3-40AA-BD07-B22C9A9EC830}" xr6:coauthVersionLast="36" xr6:coauthVersionMax="36" xr10:uidLastSave="{00000000-0000-0000-0000-000000000000}"/>
  <bookViews>
    <workbookView xWindow="240" yWindow="90" windowWidth="11475" windowHeight="5445" firstSheet="1" activeTab="2" xr2:uid="{00000000-000D-0000-FFFF-FFFF00000000}"/>
  </bookViews>
  <sheets>
    <sheet name="Sales" sheetId="1" r:id="rId1"/>
    <sheet name="Pivot tables" sheetId="4" r:id="rId2"/>
    <sheet name="Dashboard" sheetId="3" r:id="rId3"/>
    <sheet name="Tasks" sheetId="2" r:id="rId4"/>
    <sheet name="Myowndashboard" sheetId="7" r:id="rId5"/>
    <sheet name="myownpivot" sheetId="8" r:id="rId6"/>
  </sheets>
  <definedNames>
    <definedName name="_xlnm._FilterDatabase" localSheetId="0" hidden="1">Sales!$B$3:$I$28</definedName>
    <definedName name="Slicer_Product">#N/A</definedName>
    <definedName name="Slicer_Years">#N/A</definedName>
  </definedNames>
  <calcPr calcId="191029"/>
  <pivotCaches>
    <pivotCache cacheId="10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B14" i="3" l="1"/>
  <c r="C14" i="3"/>
  <c r="D14" i="3"/>
  <c r="B15" i="3"/>
  <c r="C15" i="3"/>
  <c r="D15" i="3"/>
  <c r="B16" i="3"/>
  <c r="C16" i="3"/>
  <c r="D16" i="3"/>
  <c r="B17" i="3"/>
  <c r="C17" i="3"/>
  <c r="D17" i="3"/>
  <c r="B18" i="3"/>
  <c r="C18" i="3"/>
  <c r="D18" i="3"/>
  <c r="B19" i="3"/>
  <c r="C19" i="3"/>
  <c r="D19" i="3"/>
  <c r="B20" i="3"/>
  <c r="C20" i="3"/>
  <c r="D20" i="3"/>
  <c r="B21" i="3"/>
  <c r="C21" i="3"/>
  <c r="D21" i="3"/>
  <c r="B22" i="3"/>
  <c r="C22" i="3"/>
  <c r="D22" i="3"/>
  <c r="B23" i="3"/>
  <c r="C23" i="3"/>
  <c r="D23" i="3"/>
  <c r="B24" i="3"/>
  <c r="C24" i="3"/>
  <c r="D24" i="3"/>
  <c r="B25" i="3"/>
  <c r="C25" i="3"/>
  <c r="D25" i="3"/>
  <c r="C13" i="3"/>
  <c r="D13" i="3"/>
  <c r="B13" i="3"/>
  <c r="E4" i="8" l="1"/>
  <c r="D4" i="8"/>
  <c r="E4" i="4"/>
  <c r="D4" i="4" l="1"/>
</calcChain>
</file>

<file path=xl/sharedStrings.xml><?xml version="1.0" encoding="utf-8"?>
<sst xmlns="http://schemas.openxmlformats.org/spreadsheetml/2006/main" count="277" uniqueCount="86">
  <si>
    <t>SalesRep</t>
  </si>
  <si>
    <t>Date</t>
  </si>
  <si>
    <t>Month</t>
  </si>
  <si>
    <t>Sales</t>
  </si>
  <si>
    <t>Product</t>
  </si>
  <si>
    <t>Region</t>
  </si>
  <si>
    <t>Year</t>
  </si>
  <si>
    <t>Profit</t>
  </si>
  <si>
    <t>Dec</t>
  </si>
  <si>
    <t>Northeast</t>
  </si>
  <si>
    <t>Feb</t>
  </si>
  <si>
    <t>Southwest</t>
  </si>
  <si>
    <t>Central</t>
  </si>
  <si>
    <t>Susan Edwards</t>
  </si>
  <si>
    <t>Nov</t>
  </si>
  <si>
    <t>Mar</t>
  </si>
  <si>
    <t>Ernest Feldgus</t>
  </si>
  <si>
    <t>Aug</t>
  </si>
  <si>
    <t>Southeast</t>
  </si>
  <si>
    <t>Sep</t>
  </si>
  <si>
    <t>Northwest</t>
  </si>
  <si>
    <t>May</t>
  </si>
  <si>
    <t>Jan</t>
  </si>
  <si>
    <t>Jun</t>
  </si>
  <si>
    <t>Jul</t>
  </si>
  <si>
    <t>Apr</t>
  </si>
  <si>
    <t>Frank Mann</t>
  </si>
  <si>
    <t>Sandy Brady</t>
  </si>
  <si>
    <t>Joe Marks</t>
  </si>
  <si>
    <t>Elaine Woods</t>
  </si>
  <si>
    <t>Thomas Lee</t>
  </si>
  <si>
    <t>James Carter</t>
  </si>
  <si>
    <t>Frank Edwards</t>
  </si>
  <si>
    <t>Pearl Weinstein</t>
  </si>
  <si>
    <t>Jayne Michaels</t>
  </si>
  <si>
    <t>Frank Ashton</t>
  </si>
  <si>
    <t>Green Tea</t>
  </si>
  <si>
    <t>Latte</t>
  </si>
  <si>
    <t>Mocha</t>
  </si>
  <si>
    <t>Flat White</t>
  </si>
  <si>
    <t>Long Black</t>
  </si>
  <si>
    <t>Hot Chocolate</t>
  </si>
  <si>
    <t>Coffee Maker</t>
  </si>
  <si>
    <t>Coffee Pods Box</t>
  </si>
  <si>
    <t>Gift Set</t>
  </si>
  <si>
    <t>Tasks</t>
  </si>
  <si>
    <t>2. What is the max sales for each region. Use Pivot table to show this</t>
  </si>
  <si>
    <t>3. Create a pivot table that shows the profit for each products</t>
  </si>
  <si>
    <t>Result</t>
  </si>
  <si>
    <t xml:space="preserve">4. Use a lookup function to find check &amp; return the salesrep if the salesrep in the sales table is part of the sales </t>
  </si>
  <si>
    <t>5. Refer to exhibition 4. Extract the first name using the nested function</t>
  </si>
  <si>
    <t>N.B: All answers must be below each questions. Finish one before going to the next!</t>
  </si>
  <si>
    <t>1. What is the distinct products in the sales table?</t>
  </si>
  <si>
    <t>6. Write a function that returns OK if the values in the table below is greater than 0. otherwise check entry</t>
  </si>
  <si>
    <t>Values</t>
  </si>
  <si>
    <t>Try not to open a book while doing this…..</t>
  </si>
  <si>
    <t>3.1 Edit the pivot table to include the rank of the products based on the sales</t>
  </si>
  <si>
    <t>3.2 Edit the pivot table to include the percentage total of the sales of products</t>
  </si>
  <si>
    <t>7. Create a pivot table in reference to the sales table. Drag the date to the rows and sales to the values.</t>
  </si>
  <si>
    <t>7.2 Edit the pivot table to include the max of sales</t>
  </si>
  <si>
    <t>7.1 Group the date by month only</t>
  </si>
  <si>
    <t>Write your name on the top of this sheet</t>
  </si>
  <si>
    <t>Submission: Before 9:00 am on Friday</t>
  </si>
  <si>
    <t>8. Create a pivot table of products and sales</t>
  </si>
  <si>
    <t>8.1 Add  a region slicer &amp; filter the table to show on the North sales</t>
  </si>
  <si>
    <t>9. Create a simple dashboard on a new sheet.</t>
  </si>
  <si>
    <r>
      <t xml:space="preserve">As a </t>
    </r>
    <r>
      <rPr>
        <b/>
        <sz val="10"/>
        <color rgb="FF00B050"/>
        <rFont val="Arial"/>
        <family val="2"/>
      </rPr>
      <t>data analyst</t>
    </r>
    <r>
      <rPr>
        <sz val="10"/>
        <color theme="0"/>
        <rFont val="Arial"/>
        <family val="2"/>
      </rPr>
      <t>, critical thinking is important here</t>
    </r>
  </si>
  <si>
    <t>adelekejohndavid@gmail.com</t>
  </si>
  <si>
    <t>KPIs</t>
  </si>
  <si>
    <t>Sum of Sales</t>
  </si>
  <si>
    <t>Sum of Profit</t>
  </si>
  <si>
    <t>Profit Margin (%)</t>
  </si>
  <si>
    <t>Sales &amp; Profits By the Reps</t>
  </si>
  <si>
    <t>Row Labels</t>
  </si>
  <si>
    <t>Grand Total</t>
  </si>
  <si>
    <t>Sales &amp; Profits Trend over time</t>
  </si>
  <si>
    <t>Sales &amp; Profits By Region</t>
  </si>
  <si>
    <t>Sales &amp; Profits By Products</t>
  </si>
  <si>
    <t>Count of Products</t>
  </si>
  <si>
    <t>Questions</t>
  </si>
  <si>
    <t>Sales Rep</t>
  </si>
  <si>
    <t>Revenue</t>
  </si>
  <si>
    <t>Total Profit</t>
  </si>
  <si>
    <t xml:space="preserve"> Sales</t>
  </si>
  <si>
    <t xml:space="preserve"> Profit</t>
  </si>
  <si>
    <t>Overall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</si>
</sst>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_);[Red]\(&quot;$&quot;#,##0.00\)"/>
    <numFmt numFmtId="165" formatCode="_-* #,##0_-;\-* #,##0_-;_-* &quot;-&quot;??_-;_-@_-"/>
    <numFmt numFmtId="166" formatCode="[$$-409]#,##0"/>
  </numFmts>
  <fonts count="17" x14ac:knownFonts="1">
    <font>
      <sz val="10"/>
      <name val="Arial"/>
      <family val="2"/>
    </font>
    <font>
      <sz val="11"/>
      <name val="Calibri"/>
      <family val="2"/>
      <scheme val="minor"/>
    </font>
    <font>
      <sz val="10"/>
      <name val="MS Sans Serif"/>
      <family val="2"/>
    </font>
    <font>
      <b/>
      <sz val="10"/>
      <name val="MS Sans Serif"/>
      <family val="2"/>
    </font>
    <font>
      <b/>
      <sz val="11"/>
      <color theme="0"/>
      <name val="Calibri"/>
      <family val="2"/>
      <scheme val="minor"/>
    </font>
    <font>
      <b/>
      <sz val="10"/>
      <color rgb="FFFF0000"/>
      <name val="Arial"/>
      <family val="2"/>
    </font>
    <font>
      <b/>
      <sz val="10"/>
      <name val="Arial"/>
      <family val="2"/>
    </font>
    <font>
      <b/>
      <sz val="10"/>
      <color theme="0"/>
      <name val="Arial"/>
      <family val="2"/>
    </font>
    <font>
      <sz val="10"/>
      <color theme="0"/>
      <name val="Arial"/>
      <family val="2"/>
    </font>
    <font>
      <sz val="10"/>
      <color theme="0"/>
      <name val="Calibri"/>
      <family val="2"/>
      <scheme val="minor"/>
    </font>
    <font>
      <b/>
      <sz val="10"/>
      <color theme="3" tint="0.39997558519241921"/>
      <name val="Arial"/>
      <family val="2"/>
    </font>
    <font>
      <b/>
      <sz val="10"/>
      <color rgb="FF00B050"/>
      <name val="Arial"/>
      <family val="2"/>
    </font>
    <font>
      <u/>
      <sz val="10"/>
      <color theme="10"/>
      <name val="Arial"/>
      <family val="2"/>
    </font>
    <font>
      <sz val="10"/>
      <name val="Arial"/>
      <family val="2"/>
    </font>
    <font>
      <sz val="14"/>
      <name val="Arial"/>
      <family val="2"/>
    </font>
    <font>
      <sz val="16"/>
      <name val="Arial"/>
      <family val="2"/>
    </font>
    <font>
      <b/>
      <sz val="14"/>
      <color theme="0"/>
      <name val="Arial"/>
      <family val="2"/>
    </font>
  </fonts>
  <fills count="14">
    <fill>
      <patternFill patternType="none"/>
    </fill>
    <fill>
      <patternFill patternType="gray125"/>
    </fill>
    <fill>
      <patternFill patternType="solid">
        <fgColor theme="1" tint="0.249977111117893"/>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theme="1"/>
        <bgColor indexed="64"/>
      </patternFill>
    </fill>
    <fill>
      <patternFill patternType="solid">
        <fgColor theme="1" tint="4.9989318521683403E-2"/>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24626A"/>
        <bgColor indexed="64"/>
      </patternFill>
    </fill>
    <fill>
      <patternFill patternType="solid">
        <fgColor rgb="FF071A1F"/>
        <bgColor indexed="64"/>
      </patternFill>
    </fill>
    <fill>
      <patternFill patternType="solid">
        <fgColor theme="0" tint="-0.14999847407452621"/>
        <bgColor indexed="64"/>
      </patternFill>
    </fill>
    <fill>
      <patternFill patternType="solid">
        <fgColor theme="2" tint="-0.749992370372631"/>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164" fontId="2" fillId="0" borderId="0" applyFont="0" applyFill="0" applyBorder="0" applyAlignment="0" applyProtection="0"/>
    <xf numFmtId="0" fontId="3" fillId="0" borderId="0" applyNumberFormat="0" applyFill="0" applyBorder="0" applyAlignment="0" applyProtection="0"/>
    <xf numFmtId="0" fontId="2" fillId="0" borderId="0"/>
    <xf numFmtId="0" fontId="12" fillId="0" borderId="0" applyNumberFormat="0" applyFill="0" applyBorder="0" applyAlignment="0" applyProtection="0"/>
    <xf numFmtId="9" fontId="13" fillId="0" borderId="0" applyFont="0" applyFill="0" applyBorder="0" applyAlignment="0" applyProtection="0"/>
  </cellStyleXfs>
  <cellXfs count="37">
    <xf numFmtId="0" fontId="0" fillId="0" borderId="0" xfId="0"/>
    <xf numFmtId="0" fontId="1" fillId="2" borderId="0" xfId="0" applyFont="1" applyFill="1"/>
    <xf numFmtId="0" fontId="1" fillId="3" borderId="0" xfId="0" applyFont="1" applyFill="1" applyAlignment="1">
      <alignment horizontal="center"/>
    </xf>
    <xf numFmtId="14" fontId="1" fillId="3" borderId="0" xfId="0" applyNumberFormat="1" applyFont="1" applyFill="1" applyAlignment="1">
      <alignment horizontal="center"/>
    </xf>
    <xf numFmtId="0" fontId="1" fillId="4" borderId="0" xfId="0" applyFont="1" applyFill="1" applyAlignment="1">
      <alignment horizontal="center"/>
    </xf>
    <xf numFmtId="14" fontId="1" fillId="4" borderId="0" xfId="0" applyNumberFormat="1" applyFont="1" applyFill="1" applyAlignment="1">
      <alignment horizontal="center"/>
    </xf>
    <xf numFmtId="0" fontId="4" fillId="5" borderId="0" xfId="0" applyFont="1" applyFill="1" applyAlignment="1">
      <alignment horizontal="center"/>
    </xf>
    <xf numFmtId="0" fontId="6" fillId="2" borderId="0" xfId="0" applyFont="1" applyFill="1"/>
    <xf numFmtId="0" fontId="0" fillId="2" borderId="0" xfId="0" applyFill="1"/>
    <xf numFmtId="0" fontId="5" fillId="2" borderId="0" xfId="0" applyFont="1" applyFill="1"/>
    <xf numFmtId="0" fontId="7" fillId="2" borderId="0" xfId="0" applyFont="1" applyFill="1"/>
    <xf numFmtId="0" fontId="8" fillId="2" borderId="0" xfId="0" applyFont="1" applyFill="1"/>
    <xf numFmtId="0" fontId="9" fillId="2" borderId="1" xfId="0" applyFont="1" applyFill="1" applyBorder="1" applyAlignment="1">
      <alignment horizontal="center"/>
    </xf>
    <xf numFmtId="0" fontId="8" fillId="2" borderId="1" xfId="0" applyFont="1" applyFill="1" applyBorder="1" applyAlignment="1">
      <alignment horizontal="center"/>
    </xf>
    <xf numFmtId="0" fontId="8" fillId="6" borderId="0" xfId="0" applyFont="1" applyFill="1" applyAlignment="1">
      <alignment horizontal="center"/>
    </xf>
    <xf numFmtId="0" fontId="12" fillId="2" borderId="0" xfId="4" applyFill="1"/>
    <xf numFmtId="0" fontId="10" fillId="2" borderId="0" xfId="0" applyFont="1" applyFill="1"/>
    <xf numFmtId="0" fontId="0" fillId="7" borderId="0" xfId="0" applyFill="1"/>
    <xf numFmtId="0" fontId="0" fillId="8" borderId="0" xfId="0" applyFill="1"/>
    <xf numFmtId="0" fontId="0" fillId="8" borderId="0" xfId="0" applyFill="1" applyAlignment="1">
      <alignment horizontal="left"/>
    </xf>
    <xf numFmtId="9" fontId="0" fillId="0" borderId="0" xfId="5" applyFont="1"/>
    <xf numFmtId="165"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0" fillId="9" borderId="0" xfId="0" applyFill="1"/>
    <xf numFmtId="0" fontId="0" fillId="10" borderId="0" xfId="0" applyFill="1"/>
    <xf numFmtId="0" fontId="0" fillId="8" borderId="0" xfId="0" applyFill="1" applyAlignment="1"/>
    <xf numFmtId="0" fontId="15" fillId="11" borderId="0" xfId="0" applyFont="1" applyFill="1" applyAlignment="1">
      <alignment horizontal="center"/>
    </xf>
    <xf numFmtId="0" fontId="15" fillId="8" borderId="0" xfId="0" applyFont="1" applyFill="1"/>
    <xf numFmtId="0" fontId="0" fillId="7" borderId="0" xfId="0" applyFill="1" applyAlignment="1"/>
    <xf numFmtId="0" fontId="14" fillId="7" borderId="0" xfId="0" applyFont="1" applyFill="1"/>
    <xf numFmtId="166" fontId="14" fillId="7" borderId="0" xfId="0" applyNumberFormat="1" applyFont="1" applyFill="1"/>
    <xf numFmtId="0" fontId="16" fillId="12" borderId="0" xfId="0" applyFont="1" applyFill="1"/>
    <xf numFmtId="0" fontId="0" fillId="13" borderId="0" xfId="0" applyFill="1"/>
    <xf numFmtId="0" fontId="14" fillId="13" borderId="0" xfId="0" applyFont="1" applyFill="1"/>
  </cellXfs>
  <cellStyles count="6">
    <cellStyle name="Currency 2" xfId="1" xr:uid="{00000000-0005-0000-0000-000000000000}"/>
    <cellStyle name="Heading" xfId="2" xr:uid="{00000000-0005-0000-0000-000001000000}"/>
    <cellStyle name="Hyperlink" xfId="4" builtinId="8"/>
    <cellStyle name="Normal" xfId="0" builtinId="0"/>
    <cellStyle name="Normal 2" xfId="3" xr:uid="{00000000-0005-0000-0000-000003000000}"/>
    <cellStyle name="Percent" xfId="5" builtinId="5"/>
  </cellStyles>
  <dxfs count="28">
    <dxf>
      <font>
        <b/>
        <i val="0"/>
        <color theme="1"/>
      </font>
    </dxf>
    <dxf>
      <font>
        <b/>
        <i val="0"/>
        <color theme="1"/>
      </font>
      <fill>
        <patternFill>
          <bgColor theme="2" tint="-0.499984740745262"/>
        </patternFill>
      </fill>
    </dxf>
    <dxf>
      <font>
        <b/>
        <i val="0"/>
        <color theme="1"/>
      </font>
      <fill>
        <patternFill>
          <bgColor theme="2" tint="-0.24994659260841701"/>
        </patternFill>
      </fill>
    </dxf>
    <dxf>
      <font>
        <color theme="2" tint="-0.499984740745262"/>
      </font>
      <fill>
        <patternFill>
          <bgColor theme="2" tint="-0.499984740745262"/>
        </patternFill>
      </fill>
    </dxf>
    <dxf>
      <numFmt numFmtId="165" formatCode="_-* #,##0_-;\-* #,##0_-;_-* &quot;-&quot;??_-;_-@_-"/>
    </dxf>
    <dxf>
      <numFmt numFmtId="165" formatCode="_-* #,##0_-;\-* #,##0_-;_-* &quot;-&quot;??_-;_-@_-"/>
    </dxf>
    <dxf>
      <numFmt numFmtId="165" formatCode="_-* #,##0_-;\-* #,##0_-;_-* &quot;-&quot;??_-;_-@_-"/>
    </dxf>
    <dxf>
      <numFmt numFmtId="166" formatCode="[$$-409]#,##0"/>
    </dxf>
    <dxf>
      <numFmt numFmtId="166" formatCode="[$$-409]#,##0"/>
    </dxf>
    <dxf>
      <numFmt numFmtId="166" formatCode="[$$-409]#,##0"/>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6" formatCode="[$$-409]#,##0"/>
    </dxf>
    <dxf>
      <numFmt numFmtId="166" formatCode="[$$-409]#,##0"/>
    </dxf>
    <dxf>
      <numFmt numFmtId="166" formatCode="[$$-409]#,##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9" formatCode="dd/mm/yyyy"/>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1" tint="0.499984740745262"/>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center" vertical="bottom" textRotation="0" wrapText="0" indent="0" justifyLastLine="0" shrinkToFit="0" readingOrder="0"/>
    </dxf>
  </dxfs>
  <tableStyles count="2" defaultTableStyle="TableStyleMedium2" defaultPivotStyle="PivotStyleLight16">
    <tableStyle name="Slicer Style 1" pivot="0" table="0" count="7" xr9:uid="{4E796F46-ADB5-4478-835E-329360DD28C8}">
      <tableStyleElement type="wholeTable" dxfId="3"/>
      <tableStyleElement type="headerRow" dxfId="2"/>
    </tableStyle>
    <tableStyle name="Slicer Style 2" pivot="0" table="0" count="4" xr9:uid="{0F815EC3-C4E6-4CA7-8EFC-C3A4A102BBA5}">
      <tableStyleElement type="wholeTable" dxfId="1"/>
      <tableStyleElement type="headerRow" dxfId="0"/>
    </tableStyle>
  </tableStyles>
  <colors>
    <mruColors>
      <color rgb="FF071A1F"/>
      <color rgb="FF24626A"/>
    </mruColors>
  </colors>
  <extLst>
    <ext xmlns:x14="http://schemas.microsoft.com/office/spreadsheetml/2009/9/main" uri="{46F421CA-312F-682f-3DD2-61675219B42D}">
      <x14:dxfs count="7">
        <dxf>
          <font>
            <color theme="0"/>
          </font>
          <fill>
            <patternFill>
              <bgColor theme="1" tint="0.14996795556505021"/>
            </patternFill>
          </fill>
        </dxf>
        <dxf>
          <fill>
            <patternFill>
              <bgColor theme="0"/>
            </patternFill>
          </fill>
        </dxf>
        <dxf>
          <fill>
            <patternFill>
              <bgColor theme="1" tint="0.499984740745262"/>
            </patternFill>
          </fill>
        </dxf>
        <dxf>
          <fill>
            <patternFill>
              <bgColor theme="2"/>
            </patternFill>
          </fill>
        </dxf>
        <dxf>
          <fill>
            <patternFill>
              <bgColor theme="2" tint="-0.749961851863155"/>
            </patternFill>
          </fill>
        </dxf>
        <dxf>
          <font>
            <color theme="2" tint="-9.9948118533890809E-2"/>
          </font>
        </dxf>
        <dxf>
          <font>
            <color theme="1"/>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6"/>
            <x14:slicerStyleElement type="selectedItemWithNoData" dxfId="5"/>
            <x14:slicerStyleElement type="hoveredUnselectedItemWithData" dxfId="2"/>
            <x14:slicerStyleElement type="hoveredSelectedItemWithData" dxfId="3"/>
          </x14:slicerStyleElements>
        </x14:slicerStyle>
        <x14:slicerStyle name="Slicer Style 2">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 Tsk.xlsx]Pivot tables!PivotTable3</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bg2">
                <a:lumMod val="25000"/>
              </a:schemeClr>
            </a:solidFill>
            <a:round/>
          </a:ln>
          <a:effectLst/>
        </c:spPr>
        <c:marker>
          <c:symbol val="none"/>
        </c:marker>
        <c:dLbl>
          <c:idx val="0"/>
          <c:spPr>
            <a:solidFill>
              <a:schemeClr val="bg2">
                <a:lumMod val="5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bg2">
                <a:lumMod val="75000"/>
              </a:schemeClr>
            </a:solidFill>
            <a:round/>
          </a:ln>
          <a:effectLst/>
        </c:spPr>
        <c:marker>
          <c:symbol val="none"/>
        </c:marker>
      </c:pivotFmt>
      <c:pivotFmt>
        <c:idx val="6"/>
        <c:spPr>
          <a:ln w="28575" cap="rnd">
            <a:solidFill>
              <a:schemeClr val="bg2">
                <a:lumMod val="25000"/>
              </a:schemeClr>
            </a:solidFill>
            <a:round/>
          </a:ln>
          <a:effectLst/>
        </c:spPr>
        <c:marker>
          <c:symbol val="none"/>
        </c:marker>
        <c:dLbl>
          <c:idx val="0"/>
          <c:spPr>
            <a:solidFill>
              <a:schemeClr val="bg2">
                <a:lumMod val="5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bg2">
                <a:lumMod val="25000"/>
              </a:schemeClr>
            </a:solidFill>
            <a:round/>
          </a:ln>
          <a:effectLst/>
        </c:spPr>
        <c:marker>
          <c:symbol val="none"/>
        </c:marker>
        <c:dLbl>
          <c:idx val="0"/>
          <c:spPr>
            <a:solidFill>
              <a:schemeClr val="bg2">
                <a:lumMod val="5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bg2">
                <a:lumMod val="25000"/>
              </a:schemeClr>
            </a:solidFill>
            <a:round/>
          </a:ln>
          <a:effectLst/>
        </c:spPr>
        <c:marker>
          <c:symbol val="none"/>
        </c:marker>
        <c:dLbl>
          <c:idx val="0"/>
          <c:spPr>
            <a:solidFill>
              <a:schemeClr val="bg2">
                <a:lumMod val="5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bg2">
                <a:lumMod val="25000"/>
              </a:schemeClr>
            </a:solidFill>
            <a:round/>
          </a:ln>
          <a:effectLst/>
        </c:spPr>
        <c:marker>
          <c:symbol val="none"/>
        </c:marker>
        <c:dLbl>
          <c:idx val="0"/>
          <c:spPr>
            <a:solidFill>
              <a:schemeClr val="bg2">
                <a:lumMod val="5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2">
                <a:lumMod val="25000"/>
              </a:schemeClr>
            </a:solidFill>
            <a:round/>
          </a:ln>
          <a:effectLst/>
        </c:spPr>
        <c:marker>
          <c:symbol val="none"/>
        </c:marker>
        <c:dLbl>
          <c:idx val="0"/>
          <c:spPr>
            <a:solidFill>
              <a:schemeClr val="bg2">
                <a:lumMod val="5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bg2">
                <a:lumMod val="25000"/>
              </a:schemeClr>
            </a:solidFill>
            <a:round/>
          </a:ln>
          <a:effectLst/>
        </c:spPr>
        <c:marker>
          <c:symbol val="none"/>
        </c:marker>
        <c:dLbl>
          <c:idx val="0"/>
          <c:spPr>
            <a:solidFill>
              <a:schemeClr val="bg2">
                <a:lumMod val="5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bg2">
                <a:lumMod val="25000"/>
              </a:schemeClr>
            </a:solidFill>
            <a:round/>
          </a:ln>
          <a:effectLst/>
        </c:spPr>
        <c:marker>
          <c:symbol val="none"/>
        </c:marker>
        <c:dLbl>
          <c:idx val="0"/>
          <c:spPr>
            <a:solidFill>
              <a:schemeClr val="bg2">
                <a:lumMod val="5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bg2">
                <a:lumMod val="25000"/>
              </a:schemeClr>
            </a:solidFill>
            <a:round/>
          </a:ln>
          <a:effectLst/>
        </c:spPr>
        <c:marker>
          <c:symbol val="none"/>
        </c:marker>
        <c:dLbl>
          <c:idx val="0"/>
          <c:spPr>
            <a:solidFill>
              <a:schemeClr val="bg2">
                <a:lumMod val="5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bg2">
                <a:lumMod val="25000"/>
              </a:schemeClr>
            </a:solidFill>
            <a:round/>
          </a:ln>
          <a:effectLst/>
        </c:spPr>
        <c:marker>
          <c:symbol val="none"/>
        </c:marker>
        <c:dLbl>
          <c:idx val="0"/>
          <c:spPr>
            <a:solidFill>
              <a:schemeClr val="bg2">
                <a:lumMod val="5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tables'!$C$33</c:f>
              <c:strCache>
                <c:ptCount val="1"/>
                <c:pt idx="0">
                  <c:v> Sales</c:v>
                </c:pt>
              </c:strCache>
            </c:strRef>
          </c:tx>
          <c:spPr>
            <a:ln w="28575" cap="rnd">
              <a:solidFill>
                <a:schemeClr val="bg2">
                  <a:lumMod val="25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9EA9-4932-87F2-D8049FC8A8AE}"/>
                </c:ext>
              </c:extLst>
            </c:dLbl>
            <c:dLbl>
              <c:idx val="1"/>
              <c:delete val="1"/>
              <c:extLst>
                <c:ext xmlns:c15="http://schemas.microsoft.com/office/drawing/2012/chart" uri="{CE6537A1-D6FC-4f65-9D91-7224C49458BB}"/>
                <c:ext xmlns:c16="http://schemas.microsoft.com/office/drawing/2014/chart" uri="{C3380CC4-5D6E-409C-BE32-E72D297353CC}">
                  <c16:uniqueId val="{00000007-9EA9-4932-87F2-D8049FC8A8AE}"/>
                </c:ext>
              </c:extLst>
            </c:dLbl>
            <c:dLbl>
              <c:idx val="3"/>
              <c:delete val="1"/>
              <c:extLst>
                <c:ext xmlns:c15="http://schemas.microsoft.com/office/drawing/2012/chart" uri="{CE6537A1-D6FC-4f65-9D91-7224C49458BB}"/>
                <c:ext xmlns:c16="http://schemas.microsoft.com/office/drawing/2014/chart" uri="{C3380CC4-5D6E-409C-BE32-E72D297353CC}">
                  <c16:uniqueId val="{00000008-9EA9-4932-87F2-D8049FC8A8AE}"/>
                </c:ext>
              </c:extLst>
            </c:dLbl>
            <c:dLbl>
              <c:idx val="4"/>
              <c:delete val="1"/>
              <c:extLst>
                <c:ext xmlns:c15="http://schemas.microsoft.com/office/drawing/2012/chart" uri="{CE6537A1-D6FC-4f65-9D91-7224C49458BB}"/>
                <c:ext xmlns:c16="http://schemas.microsoft.com/office/drawing/2014/chart" uri="{C3380CC4-5D6E-409C-BE32-E72D297353CC}">
                  <c16:uniqueId val="{00000005-9EA9-4932-87F2-D8049FC8A8AE}"/>
                </c:ext>
              </c:extLst>
            </c:dLbl>
            <c:dLbl>
              <c:idx val="5"/>
              <c:delete val="1"/>
              <c:extLst>
                <c:ext xmlns:c15="http://schemas.microsoft.com/office/drawing/2012/chart" uri="{CE6537A1-D6FC-4f65-9D91-7224C49458BB}"/>
                <c:ext xmlns:c16="http://schemas.microsoft.com/office/drawing/2014/chart" uri="{C3380CC4-5D6E-409C-BE32-E72D297353CC}">
                  <c16:uniqueId val="{00000004-9EA9-4932-87F2-D8049FC8A8AE}"/>
                </c:ext>
              </c:extLst>
            </c:dLbl>
            <c:dLbl>
              <c:idx val="6"/>
              <c:delete val="1"/>
              <c:extLst>
                <c:ext xmlns:c15="http://schemas.microsoft.com/office/drawing/2012/chart" uri="{CE6537A1-D6FC-4f65-9D91-7224C49458BB}"/>
                <c:ext xmlns:c16="http://schemas.microsoft.com/office/drawing/2014/chart" uri="{C3380CC4-5D6E-409C-BE32-E72D297353CC}">
                  <c16:uniqueId val="{00000006-9EA9-4932-87F2-D8049FC8A8AE}"/>
                </c:ext>
              </c:extLst>
            </c:dLbl>
            <c:dLbl>
              <c:idx val="7"/>
              <c:delete val="1"/>
              <c:extLst>
                <c:ext xmlns:c15="http://schemas.microsoft.com/office/drawing/2012/chart" uri="{CE6537A1-D6FC-4f65-9D91-7224C49458BB}"/>
                <c:ext xmlns:c16="http://schemas.microsoft.com/office/drawing/2014/chart" uri="{C3380CC4-5D6E-409C-BE32-E72D297353CC}">
                  <c16:uniqueId val="{00000003-9EA9-4932-87F2-D8049FC8A8AE}"/>
                </c:ext>
              </c:extLst>
            </c:dLbl>
            <c:dLbl>
              <c:idx val="8"/>
              <c:delete val="1"/>
              <c:extLst>
                <c:ext xmlns:c15="http://schemas.microsoft.com/office/drawing/2012/chart" uri="{CE6537A1-D6FC-4f65-9D91-7224C49458BB}"/>
                <c:ext xmlns:c16="http://schemas.microsoft.com/office/drawing/2014/chart" uri="{C3380CC4-5D6E-409C-BE32-E72D297353CC}">
                  <c16:uniqueId val="{0000000A-9EA9-4932-87F2-D8049FC8A8AE}"/>
                </c:ext>
              </c:extLst>
            </c:dLbl>
            <c:dLbl>
              <c:idx val="10"/>
              <c:delete val="1"/>
              <c:extLst>
                <c:ext xmlns:c15="http://schemas.microsoft.com/office/drawing/2012/chart" uri="{CE6537A1-D6FC-4f65-9D91-7224C49458BB}"/>
                <c:ext xmlns:c16="http://schemas.microsoft.com/office/drawing/2014/chart" uri="{C3380CC4-5D6E-409C-BE32-E72D297353CC}">
                  <c16:uniqueId val="{00000009-9EA9-4932-87F2-D8049FC8A8AE}"/>
                </c:ext>
              </c:extLst>
            </c:dLbl>
            <c:spPr>
              <a:solidFill>
                <a:schemeClr val="bg2">
                  <a:lumMod val="5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tables'!$B$34:$B$45</c:f>
              <c:strCache>
                <c:ptCount val="11"/>
                <c:pt idx="0">
                  <c:v>Jan</c:v>
                </c:pt>
                <c:pt idx="1">
                  <c:v>Feb</c:v>
                </c:pt>
                <c:pt idx="2">
                  <c:v>Mar</c:v>
                </c:pt>
                <c:pt idx="3">
                  <c:v>Apr</c:v>
                </c:pt>
                <c:pt idx="4">
                  <c:v>May</c:v>
                </c:pt>
                <c:pt idx="5">
                  <c:v>Jun</c:v>
                </c:pt>
                <c:pt idx="6">
                  <c:v>Jul</c:v>
                </c:pt>
                <c:pt idx="7">
                  <c:v>Aug</c:v>
                </c:pt>
                <c:pt idx="8">
                  <c:v>Sep</c:v>
                </c:pt>
                <c:pt idx="9">
                  <c:v>Nov</c:v>
                </c:pt>
                <c:pt idx="10">
                  <c:v>Dec</c:v>
                </c:pt>
              </c:strCache>
            </c:strRef>
          </c:cat>
          <c:val>
            <c:numRef>
              <c:f>'Pivot tables'!$C$34:$C$45</c:f>
              <c:numCache>
                <c:formatCode>_-* #,##0_-;\-* #,##0_-;_-* "-"??_-;_-@_-</c:formatCode>
                <c:ptCount val="11"/>
                <c:pt idx="0">
                  <c:v>3960</c:v>
                </c:pt>
                <c:pt idx="1">
                  <c:v>2367</c:v>
                </c:pt>
                <c:pt idx="2">
                  <c:v>11615</c:v>
                </c:pt>
                <c:pt idx="3">
                  <c:v>1566</c:v>
                </c:pt>
                <c:pt idx="4">
                  <c:v>10840</c:v>
                </c:pt>
                <c:pt idx="5">
                  <c:v>2205</c:v>
                </c:pt>
                <c:pt idx="6">
                  <c:v>9683</c:v>
                </c:pt>
                <c:pt idx="7">
                  <c:v>4734</c:v>
                </c:pt>
                <c:pt idx="8">
                  <c:v>5181</c:v>
                </c:pt>
                <c:pt idx="9">
                  <c:v>752</c:v>
                </c:pt>
                <c:pt idx="10">
                  <c:v>2835</c:v>
                </c:pt>
              </c:numCache>
            </c:numRef>
          </c:val>
          <c:smooth val="1"/>
          <c:extLst>
            <c:ext xmlns:c16="http://schemas.microsoft.com/office/drawing/2014/chart" uri="{C3380CC4-5D6E-409C-BE32-E72D297353CC}">
              <c16:uniqueId val="{00000000-9EA9-4932-87F2-D8049FC8A8AE}"/>
            </c:ext>
          </c:extLst>
        </c:ser>
        <c:ser>
          <c:idx val="1"/>
          <c:order val="1"/>
          <c:tx>
            <c:strRef>
              <c:f>'Pivot tables'!$D$33</c:f>
              <c:strCache>
                <c:ptCount val="1"/>
                <c:pt idx="0">
                  <c:v> Profit</c:v>
                </c:pt>
              </c:strCache>
            </c:strRef>
          </c:tx>
          <c:spPr>
            <a:ln w="28575" cap="rnd">
              <a:solidFill>
                <a:schemeClr val="bg2">
                  <a:lumMod val="75000"/>
                </a:schemeClr>
              </a:solidFill>
              <a:round/>
            </a:ln>
            <a:effectLst/>
          </c:spPr>
          <c:marker>
            <c:symbol val="none"/>
          </c:marker>
          <c:dLbls>
            <c:delete val="1"/>
          </c:dLbls>
          <c:cat>
            <c:strRef>
              <c:f>'Pivot tables'!$B$34:$B$45</c:f>
              <c:strCache>
                <c:ptCount val="11"/>
                <c:pt idx="0">
                  <c:v>Jan</c:v>
                </c:pt>
                <c:pt idx="1">
                  <c:v>Feb</c:v>
                </c:pt>
                <c:pt idx="2">
                  <c:v>Mar</c:v>
                </c:pt>
                <c:pt idx="3">
                  <c:v>Apr</c:v>
                </c:pt>
                <c:pt idx="4">
                  <c:v>May</c:v>
                </c:pt>
                <c:pt idx="5">
                  <c:v>Jun</c:v>
                </c:pt>
                <c:pt idx="6">
                  <c:v>Jul</c:v>
                </c:pt>
                <c:pt idx="7">
                  <c:v>Aug</c:v>
                </c:pt>
                <c:pt idx="8">
                  <c:v>Sep</c:v>
                </c:pt>
                <c:pt idx="9">
                  <c:v>Nov</c:v>
                </c:pt>
                <c:pt idx="10">
                  <c:v>Dec</c:v>
                </c:pt>
              </c:strCache>
            </c:strRef>
          </c:cat>
          <c:val>
            <c:numRef>
              <c:f>'Pivot tables'!$D$34:$D$45</c:f>
              <c:numCache>
                <c:formatCode>_-* #,##0_-;\-* #,##0_-;_-* "-"??_-;_-@_-</c:formatCode>
                <c:ptCount val="11"/>
                <c:pt idx="0">
                  <c:v>1200</c:v>
                </c:pt>
                <c:pt idx="1">
                  <c:v>1025</c:v>
                </c:pt>
                <c:pt idx="2">
                  <c:v>4610</c:v>
                </c:pt>
                <c:pt idx="3">
                  <c:v>580</c:v>
                </c:pt>
                <c:pt idx="4">
                  <c:v>4285</c:v>
                </c:pt>
                <c:pt idx="5">
                  <c:v>1225</c:v>
                </c:pt>
                <c:pt idx="6">
                  <c:v>3270</c:v>
                </c:pt>
                <c:pt idx="7">
                  <c:v>1730</c:v>
                </c:pt>
                <c:pt idx="8">
                  <c:v>1570</c:v>
                </c:pt>
                <c:pt idx="9">
                  <c:v>396</c:v>
                </c:pt>
                <c:pt idx="10">
                  <c:v>1350</c:v>
                </c:pt>
              </c:numCache>
            </c:numRef>
          </c:val>
          <c:smooth val="1"/>
          <c:extLst>
            <c:ext xmlns:c16="http://schemas.microsoft.com/office/drawing/2014/chart" uri="{C3380CC4-5D6E-409C-BE32-E72D297353CC}">
              <c16:uniqueId val="{00000001-9EA9-4932-87F2-D8049FC8A8AE}"/>
            </c:ext>
          </c:extLst>
        </c:ser>
        <c:dLbls>
          <c:dLblPos val="ctr"/>
          <c:showLegendKey val="0"/>
          <c:showVal val="1"/>
          <c:showCatName val="0"/>
          <c:showSerName val="0"/>
          <c:showPercent val="0"/>
          <c:showBubbleSize val="0"/>
        </c:dLbls>
        <c:smooth val="0"/>
        <c:axId val="501924623"/>
        <c:axId val="493741103"/>
      </c:lineChart>
      <c:catAx>
        <c:axId val="501924623"/>
        <c:scaling>
          <c:orientation val="minMax"/>
        </c:scaling>
        <c:delete val="0"/>
        <c:axPos val="b"/>
        <c:numFmt formatCode="General" sourceLinked="1"/>
        <c:majorTickMark val="out"/>
        <c:minorTickMark val="none"/>
        <c:tickLblPos val="nextTo"/>
        <c:spPr>
          <a:noFill/>
          <a:ln w="9525" cap="flat" cmpd="sng" algn="ctr">
            <a:solidFill>
              <a:schemeClr val="bg1">
                <a:alpha val="95000"/>
              </a:schemeClr>
            </a:solidFill>
            <a:round/>
          </a:ln>
          <a:effectLst/>
        </c:spPr>
        <c:txPr>
          <a:bodyPr rot="-60000000" spcFirstLastPara="1" vertOverflow="ellipsis" vert="horz" wrap="square" anchor="ctr" anchorCtr="1"/>
          <a:lstStyle/>
          <a:p>
            <a:pPr>
              <a:defRPr sz="900" b="1" i="0" u="none" strike="noStrike" kern="1200" baseline="0">
                <a:solidFill>
                  <a:schemeClr val="bg2">
                    <a:lumMod val="90000"/>
                  </a:schemeClr>
                </a:solidFill>
                <a:latin typeface="+mn-lt"/>
                <a:ea typeface="+mn-ea"/>
                <a:cs typeface="+mn-cs"/>
              </a:defRPr>
            </a:pPr>
            <a:endParaRPr lang="en-US"/>
          </a:p>
        </c:txPr>
        <c:crossAx val="493741103"/>
        <c:crosses val="autoZero"/>
        <c:auto val="1"/>
        <c:lblAlgn val="ctr"/>
        <c:lblOffset val="100"/>
        <c:noMultiLvlLbl val="0"/>
      </c:catAx>
      <c:valAx>
        <c:axId val="493741103"/>
        <c:scaling>
          <c:orientation val="minMax"/>
        </c:scaling>
        <c:delete val="1"/>
        <c:axPos val="l"/>
        <c:numFmt formatCode="_-* #,##0_-;\-* #,##0_-;_-* &quot;-&quot;??_-;_-@_-" sourceLinked="1"/>
        <c:majorTickMark val="out"/>
        <c:minorTickMark val="none"/>
        <c:tickLblPos val="nextTo"/>
        <c:crossAx val="5019246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bg2">
                  <a:lumMod val="9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 Tsk.xlsx]Pivot tables!PivotTable4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bg2">
              <a:lumMod val="25000"/>
            </a:schemeClr>
          </a:solidFill>
          <a:ln>
            <a:noFill/>
          </a:ln>
          <a:effectLst/>
        </c:spPr>
        <c:marker>
          <c:symbol val="none"/>
        </c:marker>
        <c:dLbl>
          <c:idx val="0"/>
          <c:spPr>
            <a:solidFill>
              <a:schemeClr val="bg2">
                <a:lumMod val="5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noFill/>
          </a:ln>
          <a:effectLst/>
        </c:spPr>
        <c:marker>
          <c:symbol val="none"/>
        </c:marker>
      </c:pivotFmt>
    </c:pivotFmts>
    <c:plotArea>
      <c:layout/>
      <c:barChart>
        <c:barDir val="col"/>
        <c:grouping val="clustered"/>
        <c:varyColors val="0"/>
        <c:ser>
          <c:idx val="0"/>
          <c:order val="0"/>
          <c:tx>
            <c:strRef>
              <c:f>'Pivot tables'!$C$51</c:f>
              <c:strCache>
                <c:ptCount val="1"/>
                <c:pt idx="0">
                  <c:v> Sales</c:v>
                </c:pt>
              </c:strCache>
            </c:strRef>
          </c:tx>
          <c:spPr>
            <a:solidFill>
              <a:schemeClr val="bg2">
                <a:lumMod val="25000"/>
              </a:schemeClr>
            </a:solidFill>
            <a:ln>
              <a:noFill/>
            </a:ln>
            <a:effectLst/>
          </c:spPr>
          <c:invertIfNegative val="0"/>
          <c:dLbls>
            <c:spPr>
              <a:solidFill>
                <a:schemeClr val="bg2">
                  <a:lumMod val="5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tables'!$B$52:$B$57</c:f>
              <c:strCache>
                <c:ptCount val="5"/>
                <c:pt idx="0">
                  <c:v>Central</c:v>
                </c:pt>
                <c:pt idx="1">
                  <c:v>Northeast</c:v>
                </c:pt>
                <c:pt idx="2">
                  <c:v>Northwest</c:v>
                </c:pt>
                <c:pt idx="3">
                  <c:v>Southeast</c:v>
                </c:pt>
                <c:pt idx="4">
                  <c:v>Southwest</c:v>
                </c:pt>
              </c:strCache>
            </c:strRef>
          </c:cat>
          <c:val>
            <c:numRef>
              <c:f>'Pivot tables'!$C$52:$C$57</c:f>
              <c:numCache>
                <c:formatCode>_-* #,##0_-;\-* #,##0_-;_-* "-"??_-;_-@_-</c:formatCode>
                <c:ptCount val="5"/>
                <c:pt idx="0">
                  <c:v>8865</c:v>
                </c:pt>
                <c:pt idx="1">
                  <c:v>15373</c:v>
                </c:pt>
                <c:pt idx="2">
                  <c:v>17948</c:v>
                </c:pt>
                <c:pt idx="3">
                  <c:v>5160</c:v>
                </c:pt>
                <c:pt idx="4">
                  <c:v>8392</c:v>
                </c:pt>
              </c:numCache>
            </c:numRef>
          </c:val>
          <c:extLst>
            <c:ext xmlns:c16="http://schemas.microsoft.com/office/drawing/2014/chart" uri="{C3380CC4-5D6E-409C-BE32-E72D297353CC}">
              <c16:uniqueId val="{00000000-33B9-47F1-B7A8-334BE3CA0A97}"/>
            </c:ext>
          </c:extLst>
        </c:ser>
        <c:ser>
          <c:idx val="1"/>
          <c:order val="1"/>
          <c:tx>
            <c:strRef>
              <c:f>'Pivot tables'!$D$51</c:f>
              <c:strCache>
                <c:ptCount val="1"/>
                <c:pt idx="0">
                  <c:v> Profit</c:v>
                </c:pt>
              </c:strCache>
            </c:strRef>
          </c:tx>
          <c:spPr>
            <a:solidFill>
              <a:schemeClr val="bg2">
                <a:lumMod val="75000"/>
              </a:schemeClr>
            </a:solidFill>
            <a:ln>
              <a:noFill/>
            </a:ln>
            <a:effectLst/>
          </c:spPr>
          <c:invertIfNegative val="0"/>
          <c:dLbls>
            <c:delete val="1"/>
          </c:dLbls>
          <c:cat>
            <c:strRef>
              <c:f>'Pivot tables'!$B$52:$B$57</c:f>
              <c:strCache>
                <c:ptCount val="5"/>
                <c:pt idx="0">
                  <c:v>Central</c:v>
                </c:pt>
                <c:pt idx="1">
                  <c:v>Northeast</c:v>
                </c:pt>
                <c:pt idx="2">
                  <c:v>Northwest</c:v>
                </c:pt>
                <c:pt idx="3">
                  <c:v>Southeast</c:v>
                </c:pt>
                <c:pt idx="4">
                  <c:v>Southwest</c:v>
                </c:pt>
              </c:strCache>
            </c:strRef>
          </c:cat>
          <c:val>
            <c:numRef>
              <c:f>'Pivot tables'!$D$52:$D$57</c:f>
              <c:numCache>
                <c:formatCode>_-* #,##0_-;\-* #,##0_-;_-* "-"??_-;_-@_-</c:formatCode>
                <c:ptCount val="5"/>
                <c:pt idx="0">
                  <c:v>3600</c:v>
                </c:pt>
                <c:pt idx="1">
                  <c:v>6481</c:v>
                </c:pt>
                <c:pt idx="2">
                  <c:v>5980</c:v>
                </c:pt>
                <c:pt idx="3">
                  <c:v>1945</c:v>
                </c:pt>
                <c:pt idx="4">
                  <c:v>3235</c:v>
                </c:pt>
              </c:numCache>
            </c:numRef>
          </c:val>
          <c:extLst>
            <c:ext xmlns:c16="http://schemas.microsoft.com/office/drawing/2014/chart" uri="{C3380CC4-5D6E-409C-BE32-E72D297353CC}">
              <c16:uniqueId val="{00000001-33B9-47F1-B7A8-334BE3CA0A97}"/>
            </c:ext>
          </c:extLst>
        </c:ser>
        <c:dLbls>
          <c:dLblPos val="inEnd"/>
          <c:showLegendKey val="0"/>
          <c:showVal val="1"/>
          <c:showCatName val="0"/>
          <c:showSerName val="0"/>
          <c:showPercent val="0"/>
          <c:showBubbleSize val="0"/>
        </c:dLbls>
        <c:gapWidth val="94"/>
        <c:overlap val="-4"/>
        <c:axId val="1183374799"/>
        <c:axId val="493413407"/>
      </c:barChart>
      <c:catAx>
        <c:axId val="118337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bg2">
                    <a:lumMod val="90000"/>
                  </a:schemeClr>
                </a:solidFill>
                <a:latin typeface="+mn-lt"/>
                <a:ea typeface="+mn-ea"/>
                <a:cs typeface="+mn-cs"/>
              </a:defRPr>
            </a:pPr>
            <a:endParaRPr lang="en-US"/>
          </a:p>
        </c:txPr>
        <c:crossAx val="493413407"/>
        <c:crosses val="autoZero"/>
        <c:auto val="1"/>
        <c:lblAlgn val="ctr"/>
        <c:lblOffset val="100"/>
        <c:noMultiLvlLbl val="0"/>
      </c:catAx>
      <c:valAx>
        <c:axId val="493413407"/>
        <c:scaling>
          <c:orientation val="minMax"/>
        </c:scaling>
        <c:delete val="1"/>
        <c:axPos val="l"/>
        <c:numFmt formatCode="_-* #,##0_-;\-* #,##0_-;_-* &quot;-&quot;??_-;_-@_-" sourceLinked="1"/>
        <c:majorTickMark val="none"/>
        <c:minorTickMark val="none"/>
        <c:tickLblPos val="nextTo"/>
        <c:crossAx val="1183374799"/>
        <c:crosses val="autoZero"/>
        <c:crossBetween val="between"/>
      </c:valAx>
      <c:spPr>
        <a:noFill/>
        <a:ln>
          <a:noFill/>
        </a:ln>
        <a:effectLst/>
      </c:spPr>
    </c:plotArea>
    <c:legend>
      <c:legendPos val="t"/>
      <c:layout>
        <c:manualLayout>
          <c:xMode val="edge"/>
          <c:yMode val="edge"/>
          <c:x val="0.15504223481550938"/>
          <c:y val="2.6637069922308545E-2"/>
          <c:w val="0.623799519547521"/>
          <c:h val="8.027930470955281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2">
                  <a:lumMod val="9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 Tsk.xlsx]myownpivot!PivotTable3</c:name>
    <c:fmtId val="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rgbClr val="071A1F"/>
            </a:solidFill>
            <a:round/>
          </a:ln>
          <a:effectLst/>
        </c:spPr>
        <c:marker>
          <c:symbol val="none"/>
        </c:marker>
        <c:dLbl>
          <c:idx val="0"/>
          <c:spPr>
            <a:solidFill>
              <a:srgbClr val="24626A"/>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myownpivot!$C$33</c:f>
              <c:strCache>
                <c:ptCount val="1"/>
                <c:pt idx="0">
                  <c:v>Total</c:v>
                </c:pt>
              </c:strCache>
            </c:strRef>
          </c:tx>
          <c:spPr>
            <a:ln w="28575" cap="rnd">
              <a:solidFill>
                <a:srgbClr val="071A1F"/>
              </a:solidFill>
              <a:round/>
            </a:ln>
            <a:effectLst/>
          </c:spPr>
          <c:marker>
            <c:symbol val="none"/>
          </c:marker>
          <c:dLbls>
            <c:spPr>
              <a:solidFill>
                <a:srgbClr val="24626A"/>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myownpivot!$B$34:$B$45</c:f>
              <c:strCache>
                <c:ptCount val="11"/>
                <c:pt idx="0">
                  <c:v>Jan</c:v>
                </c:pt>
                <c:pt idx="1">
                  <c:v>Feb</c:v>
                </c:pt>
                <c:pt idx="2">
                  <c:v>Mar</c:v>
                </c:pt>
                <c:pt idx="3">
                  <c:v>Apr</c:v>
                </c:pt>
                <c:pt idx="4">
                  <c:v>May</c:v>
                </c:pt>
                <c:pt idx="5">
                  <c:v>Jun</c:v>
                </c:pt>
                <c:pt idx="6">
                  <c:v>Jul</c:v>
                </c:pt>
                <c:pt idx="7">
                  <c:v>Aug</c:v>
                </c:pt>
                <c:pt idx="8">
                  <c:v>Sep</c:v>
                </c:pt>
                <c:pt idx="9">
                  <c:v>Nov</c:v>
                </c:pt>
                <c:pt idx="10">
                  <c:v>Dec</c:v>
                </c:pt>
              </c:strCache>
            </c:strRef>
          </c:cat>
          <c:val>
            <c:numRef>
              <c:f>myownpivot!$C$34:$C$45</c:f>
              <c:numCache>
                <c:formatCode>_-* #,##0_-;\-* #,##0_-;_-* "-"??_-;_-@_-</c:formatCode>
                <c:ptCount val="11"/>
                <c:pt idx="0">
                  <c:v>3960</c:v>
                </c:pt>
                <c:pt idx="1">
                  <c:v>2367</c:v>
                </c:pt>
                <c:pt idx="2">
                  <c:v>11615</c:v>
                </c:pt>
                <c:pt idx="3">
                  <c:v>1566</c:v>
                </c:pt>
                <c:pt idx="4">
                  <c:v>10840</c:v>
                </c:pt>
                <c:pt idx="5">
                  <c:v>2205</c:v>
                </c:pt>
                <c:pt idx="6">
                  <c:v>9683</c:v>
                </c:pt>
                <c:pt idx="7">
                  <c:v>4734</c:v>
                </c:pt>
                <c:pt idx="8">
                  <c:v>5181</c:v>
                </c:pt>
                <c:pt idx="9">
                  <c:v>752</c:v>
                </c:pt>
                <c:pt idx="10">
                  <c:v>2835</c:v>
                </c:pt>
              </c:numCache>
            </c:numRef>
          </c:val>
          <c:smooth val="0"/>
          <c:extLst>
            <c:ext xmlns:c16="http://schemas.microsoft.com/office/drawing/2014/chart" uri="{C3380CC4-5D6E-409C-BE32-E72D297353CC}">
              <c16:uniqueId val="{00000000-01A8-484B-AD1A-BB6BA1572FA5}"/>
            </c:ext>
          </c:extLst>
        </c:ser>
        <c:dLbls>
          <c:dLblPos val="t"/>
          <c:showLegendKey val="0"/>
          <c:showVal val="1"/>
          <c:showCatName val="0"/>
          <c:showSerName val="0"/>
          <c:showPercent val="0"/>
          <c:showBubbleSize val="0"/>
        </c:dLbls>
        <c:smooth val="0"/>
        <c:axId val="1506409232"/>
        <c:axId val="1695773552"/>
      </c:lineChart>
      <c:catAx>
        <c:axId val="1506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5773552"/>
        <c:crosses val="autoZero"/>
        <c:auto val="1"/>
        <c:lblAlgn val="ctr"/>
        <c:lblOffset val="100"/>
        <c:noMultiLvlLbl val="0"/>
      </c:catAx>
      <c:valAx>
        <c:axId val="1695773552"/>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640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 Tsk.xlsx]myownpivot!PivotTable2</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71A1F"/>
          </a:solidFill>
          <a:ln>
            <a:noFill/>
          </a:ln>
          <a:effectLst/>
        </c:spPr>
        <c:marker>
          <c:symbol val="none"/>
        </c:marker>
      </c:pivotFmt>
      <c:pivotFmt>
        <c:idx val="5"/>
        <c:spPr>
          <a:solidFill>
            <a:schemeClr val="tx1">
              <a:lumMod val="50000"/>
              <a:lumOff val="50000"/>
            </a:schemeClr>
          </a:solidFill>
          <a:ln>
            <a:noFill/>
          </a:ln>
          <a:effectLst/>
        </c:spPr>
        <c:marker>
          <c:symbol val="none"/>
        </c:marker>
      </c:pivotFmt>
    </c:pivotFmts>
    <c:plotArea>
      <c:layout>
        <c:manualLayout>
          <c:layoutTarget val="inner"/>
          <c:xMode val="edge"/>
          <c:yMode val="edge"/>
          <c:x val="0.24522568012331791"/>
          <c:y val="3.8394425909888806E-2"/>
          <c:w val="0.65506011748531434"/>
          <c:h val="0.88063428581008529"/>
        </c:manualLayout>
      </c:layout>
      <c:barChart>
        <c:barDir val="bar"/>
        <c:grouping val="clustered"/>
        <c:varyColors val="0"/>
        <c:ser>
          <c:idx val="0"/>
          <c:order val="0"/>
          <c:tx>
            <c:strRef>
              <c:f>myownpivot!$C$13</c:f>
              <c:strCache>
                <c:ptCount val="1"/>
                <c:pt idx="0">
                  <c:v>Sum of Profit</c:v>
                </c:pt>
              </c:strCache>
            </c:strRef>
          </c:tx>
          <c:spPr>
            <a:solidFill>
              <a:schemeClr val="tx1">
                <a:lumMod val="50000"/>
                <a:lumOff val="50000"/>
              </a:schemeClr>
            </a:solidFill>
            <a:ln>
              <a:noFill/>
            </a:ln>
            <a:effectLst/>
          </c:spPr>
          <c:invertIfNegative val="0"/>
          <c:cat>
            <c:strRef>
              <c:f>myownpivot!$B$14:$B$26</c:f>
              <c:strCache>
                <c:ptCount val="12"/>
                <c:pt idx="0">
                  <c:v>Joe Marks</c:v>
                </c:pt>
                <c:pt idx="1">
                  <c:v>Sandy Brady</c:v>
                </c:pt>
                <c:pt idx="2">
                  <c:v>Susan Edwards</c:v>
                </c:pt>
                <c:pt idx="3">
                  <c:v>Frank Mann</c:v>
                </c:pt>
                <c:pt idx="4">
                  <c:v>Jayne Michaels</c:v>
                </c:pt>
                <c:pt idx="5">
                  <c:v>Elaine Woods</c:v>
                </c:pt>
                <c:pt idx="6">
                  <c:v>Ernest Feldgus</c:v>
                </c:pt>
                <c:pt idx="7">
                  <c:v>Thomas Lee</c:v>
                </c:pt>
                <c:pt idx="8">
                  <c:v>Frank Ashton</c:v>
                </c:pt>
                <c:pt idx="9">
                  <c:v>Frank Edwards</c:v>
                </c:pt>
                <c:pt idx="10">
                  <c:v>James Carter</c:v>
                </c:pt>
                <c:pt idx="11">
                  <c:v>Pearl Weinstein</c:v>
                </c:pt>
              </c:strCache>
            </c:strRef>
          </c:cat>
          <c:val>
            <c:numRef>
              <c:f>myownpivot!$C$14:$C$26</c:f>
              <c:numCache>
                <c:formatCode>_-* #,##0_-;\-* #,##0_-;_-* "-"??_-;_-@_-</c:formatCode>
                <c:ptCount val="12"/>
                <c:pt idx="0">
                  <c:v>110</c:v>
                </c:pt>
                <c:pt idx="1">
                  <c:v>390</c:v>
                </c:pt>
                <c:pt idx="2">
                  <c:v>506</c:v>
                </c:pt>
                <c:pt idx="3">
                  <c:v>900</c:v>
                </c:pt>
                <c:pt idx="4">
                  <c:v>1030</c:v>
                </c:pt>
                <c:pt idx="5">
                  <c:v>1950</c:v>
                </c:pt>
                <c:pt idx="6">
                  <c:v>1555</c:v>
                </c:pt>
                <c:pt idx="7">
                  <c:v>2095</c:v>
                </c:pt>
                <c:pt idx="8">
                  <c:v>2195</c:v>
                </c:pt>
                <c:pt idx="9">
                  <c:v>2700</c:v>
                </c:pt>
                <c:pt idx="10">
                  <c:v>4025</c:v>
                </c:pt>
                <c:pt idx="11">
                  <c:v>3785</c:v>
                </c:pt>
              </c:numCache>
            </c:numRef>
          </c:val>
          <c:extLst>
            <c:ext xmlns:c16="http://schemas.microsoft.com/office/drawing/2014/chart" uri="{C3380CC4-5D6E-409C-BE32-E72D297353CC}">
              <c16:uniqueId val="{00000000-B395-4C52-A87F-83FB74DAC1D3}"/>
            </c:ext>
          </c:extLst>
        </c:ser>
        <c:ser>
          <c:idx val="1"/>
          <c:order val="1"/>
          <c:tx>
            <c:strRef>
              <c:f>myownpivot!$D$13</c:f>
              <c:strCache>
                <c:ptCount val="1"/>
                <c:pt idx="0">
                  <c:v>Sum of Sales</c:v>
                </c:pt>
              </c:strCache>
            </c:strRef>
          </c:tx>
          <c:spPr>
            <a:solidFill>
              <a:srgbClr val="071A1F"/>
            </a:solidFill>
            <a:ln>
              <a:noFill/>
            </a:ln>
            <a:effectLst/>
          </c:spPr>
          <c:invertIfNegative val="0"/>
          <c:cat>
            <c:strRef>
              <c:f>myownpivot!$B$14:$B$26</c:f>
              <c:strCache>
                <c:ptCount val="12"/>
                <c:pt idx="0">
                  <c:v>Joe Marks</c:v>
                </c:pt>
                <c:pt idx="1">
                  <c:v>Sandy Brady</c:v>
                </c:pt>
                <c:pt idx="2">
                  <c:v>Susan Edwards</c:v>
                </c:pt>
                <c:pt idx="3">
                  <c:v>Frank Mann</c:v>
                </c:pt>
                <c:pt idx="4">
                  <c:v>Jayne Michaels</c:v>
                </c:pt>
                <c:pt idx="5">
                  <c:v>Elaine Woods</c:v>
                </c:pt>
                <c:pt idx="6">
                  <c:v>Ernest Feldgus</c:v>
                </c:pt>
                <c:pt idx="7">
                  <c:v>Thomas Lee</c:v>
                </c:pt>
                <c:pt idx="8">
                  <c:v>Frank Ashton</c:v>
                </c:pt>
                <c:pt idx="9">
                  <c:v>Frank Edwards</c:v>
                </c:pt>
                <c:pt idx="10">
                  <c:v>James Carter</c:v>
                </c:pt>
                <c:pt idx="11">
                  <c:v>Pearl Weinstein</c:v>
                </c:pt>
              </c:strCache>
            </c:strRef>
          </c:cat>
          <c:val>
            <c:numRef>
              <c:f>myownpivot!$D$14:$D$26</c:f>
              <c:numCache>
                <c:formatCode>_-* #,##0_-;\-* #,##0_-;_-* "-"??_-;_-@_-</c:formatCode>
                <c:ptCount val="12"/>
                <c:pt idx="0">
                  <c:v>297</c:v>
                </c:pt>
                <c:pt idx="1">
                  <c:v>741</c:v>
                </c:pt>
                <c:pt idx="2">
                  <c:v>1049</c:v>
                </c:pt>
                <c:pt idx="3">
                  <c:v>1620</c:v>
                </c:pt>
                <c:pt idx="4">
                  <c:v>1939</c:v>
                </c:pt>
                <c:pt idx="5">
                  <c:v>3915</c:v>
                </c:pt>
                <c:pt idx="6">
                  <c:v>4419</c:v>
                </c:pt>
                <c:pt idx="7">
                  <c:v>6156</c:v>
                </c:pt>
                <c:pt idx="8">
                  <c:v>6681</c:v>
                </c:pt>
                <c:pt idx="9">
                  <c:v>7245</c:v>
                </c:pt>
                <c:pt idx="10">
                  <c:v>10409</c:v>
                </c:pt>
                <c:pt idx="11">
                  <c:v>11267</c:v>
                </c:pt>
              </c:numCache>
            </c:numRef>
          </c:val>
          <c:extLst>
            <c:ext xmlns:c16="http://schemas.microsoft.com/office/drawing/2014/chart" uri="{C3380CC4-5D6E-409C-BE32-E72D297353CC}">
              <c16:uniqueId val="{00000001-B395-4C52-A87F-83FB74DAC1D3}"/>
            </c:ext>
          </c:extLst>
        </c:ser>
        <c:dLbls>
          <c:showLegendKey val="0"/>
          <c:showVal val="0"/>
          <c:showCatName val="0"/>
          <c:showSerName val="0"/>
          <c:showPercent val="0"/>
          <c:showBubbleSize val="0"/>
        </c:dLbls>
        <c:gapWidth val="42"/>
        <c:axId val="1303077424"/>
        <c:axId val="1732022960"/>
      </c:barChart>
      <c:catAx>
        <c:axId val="1303077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732022960"/>
        <c:crosses val="autoZero"/>
        <c:auto val="1"/>
        <c:lblAlgn val="ctr"/>
        <c:lblOffset val="100"/>
        <c:noMultiLvlLbl val="0"/>
      </c:catAx>
      <c:valAx>
        <c:axId val="1732022960"/>
        <c:scaling>
          <c:orientation val="minMax"/>
        </c:scaling>
        <c:delete val="0"/>
        <c:axPos val="b"/>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0307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 Tsk.xlsx]myownpivot!PivotTable4</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doughnutChart>
        <c:varyColors val="1"/>
        <c:ser>
          <c:idx val="0"/>
          <c:order val="0"/>
          <c:tx>
            <c:strRef>
              <c:f>myownpivot!$C$51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C0-4DC6-87F5-7E5F8C2697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C0-4DC6-87F5-7E5F8C2697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C0-4DC6-87F5-7E5F8C2697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6C0-4DC6-87F5-7E5F8C2697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6C0-4DC6-87F5-7E5F8C269756}"/>
              </c:ext>
            </c:extLst>
          </c:dPt>
          <c:cat>
            <c:strRef>
              <c:f>myownpivot!$B$52:$B$57</c:f>
              <c:strCache>
                <c:ptCount val="5"/>
                <c:pt idx="0">
                  <c:v>Central</c:v>
                </c:pt>
                <c:pt idx="1">
                  <c:v>Northeast</c:v>
                </c:pt>
                <c:pt idx="2">
                  <c:v>Northwest</c:v>
                </c:pt>
                <c:pt idx="3">
                  <c:v>Southeast</c:v>
                </c:pt>
                <c:pt idx="4">
                  <c:v>Southwest</c:v>
                </c:pt>
              </c:strCache>
            </c:strRef>
          </c:cat>
          <c:val>
            <c:numRef>
              <c:f>myownpivot!$C$52:$C$57</c:f>
              <c:numCache>
                <c:formatCode>_-* #,##0_-;\-* #,##0_-;_-* "-"??_-;_-@_-</c:formatCode>
                <c:ptCount val="5"/>
                <c:pt idx="0">
                  <c:v>8865</c:v>
                </c:pt>
                <c:pt idx="1">
                  <c:v>15373</c:v>
                </c:pt>
                <c:pt idx="2">
                  <c:v>17948</c:v>
                </c:pt>
                <c:pt idx="3">
                  <c:v>5160</c:v>
                </c:pt>
                <c:pt idx="4">
                  <c:v>8392</c:v>
                </c:pt>
              </c:numCache>
            </c:numRef>
          </c:val>
          <c:extLst>
            <c:ext xmlns:c16="http://schemas.microsoft.com/office/drawing/2014/chart" uri="{C3380CC4-5D6E-409C-BE32-E72D297353CC}">
              <c16:uniqueId val="{0000000A-26C0-4DC6-87F5-7E5F8C26975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image" Target="../media/image2.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3.jpeg"/><Relationship Id="rId1"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1209674</xdr:colOff>
      <xdr:row>0</xdr:row>
      <xdr:rowOff>6348</xdr:rowOff>
    </xdr:from>
    <xdr:to>
      <xdr:col>6</xdr:col>
      <xdr:colOff>142874</xdr:colOff>
      <xdr:row>5</xdr:row>
      <xdr:rowOff>161924</xdr:rowOff>
    </xdr:to>
    <xdr:sp macro="" textlink="">
      <xdr:nvSpPr>
        <xdr:cNvPr id="2" name="TextBox 1">
          <a:extLst>
            <a:ext uri="{FF2B5EF4-FFF2-40B4-BE49-F238E27FC236}">
              <a16:creationId xmlns:a16="http://schemas.microsoft.com/office/drawing/2014/main" id="{12C88FB1-F23A-4514-BBF9-CC7EE121A655}"/>
            </a:ext>
          </a:extLst>
        </xdr:cNvPr>
        <xdr:cNvSpPr txBox="1"/>
      </xdr:nvSpPr>
      <xdr:spPr>
        <a:xfrm>
          <a:off x="1514474" y="6348"/>
          <a:ext cx="4486275" cy="965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latin typeface="Baskerville Old Face" panose="02020602080505020303" pitchFamily="18" charset="0"/>
            </a:rPr>
            <a:t>BEVERAGE</a:t>
          </a:r>
          <a:r>
            <a:rPr lang="en-US" sz="2400" baseline="0">
              <a:latin typeface="Baskerville Old Face" panose="02020602080505020303" pitchFamily="18" charset="0"/>
            </a:rPr>
            <a:t> STORES SALES </a:t>
          </a:r>
        </a:p>
        <a:p>
          <a:r>
            <a:rPr lang="en-US" sz="2400" baseline="0">
              <a:latin typeface="Baskerville Old Face" panose="02020602080505020303" pitchFamily="18" charset="0"/>
            </a:rPr>
            <a:t>ANALYSIS DASHBOARD</a:t>
          </a:r>
          <a:endParaRPr lang="en-US" sz="2400">
            <a:latin typeface="Baskerville Old Face" panose="02020602080505020303" pitchFamily="18" charset="0"/>
          </a:endParaRPr>
        </a:p>
      </xdr:txBody>
    </xdr:sp>
    <xdr:clientData/>
  </xdr:twoCellAnchor>
  <xdr:twoCellAnchor editAs="oneCell">
    <xdr:from>
      <xdr:col>1</xdr:col>
      <xdr:colOff>28575</xdr:colOff>
      <xdr:row>0</xdr:row>
      <xdr:rowOff>44450</xdr:rowOff>
    </xdr:from>
    <xdr:to>
      <xdr:col>1</xdr:col>
      <xdr:colOff>1184275</xdr:colOff>
      <xdr:row>4</xdr:row>
      <xdr:rowOff>114300</xdr:rowOff>
    </xdr:to>
    <xdr:pic>
      <xdr:nvPicPr>
        <xdr:cNvPr id="3" name="Picture 2">
          <a:extLst>
            <a:ext uri="{FF2B5EF4-FFF2-40B4-BE49-F238E27FC236}">
              <a16:creationId xmlns:a16="http://schemas.microsoft.com/office/drawing/2014/main" id="{C0DCA742-765C-4141-A621-5037599B615A}"/>
            </a:ext>
          </a:extLst>
        </xdr:cNvPr>
        <xdr:cNvPicPr>
          <a:picLocks noChangeAspect="1"/>
        </xdr:cNvPicPr>
      </xdr:nvPicPr>
      <xdr:blipFill>
        <a:blip xmlns:r="http://schemas.openxmlformats.org/officeDocument/2006/relationships" r:embed="rId1"/>
        <a:stretch>
          <a:fillRect/>
        </a:stretch>
      </xdr:blipFill>
      <xdr:spPr>
        <a:xfrm>
          <a:off x="333375" y="44450"/>
          <a:ext cx="1155700" cy="717550"/>
        </a:xfrm>
        <a:prstGeom prst="rect">
          <a:avLst/>
        </a:prstGeom>
        <a:ln>
          <a:noFill/>
        </a:ln>
        <a:effectLst>
          <a:softEdge rad="112500"/>
        </a:effectLst>
      </xdr:spPr>
    </xdr:pic>
    <xdr:clientData/>
  </xdr:twoCellAnchor>
  <xdr:twoCellAnchor editAs="absolute">
    <xdr:from>
      <xdr:col>1</xdr:col>
      <xdr:colOff>6263</xdr:colOff>
      <xdr:row>4</xdr:row>
      <xdr:rowOff>88900</xdr:rowOff>
    </xdr:from>
    <xdr:to>
      <xdr:col>2</xdr:col>
      <xdr:colOff>584119</xdr:colOff>
      <xdr:row>10</xdr:row>
      <xdr:rowOff>98425</xdr:rowOff>
    </xdr:to>
    <xdr:grpSp>
      <xdr:nvGrpSpPr>
        <xdr:cNvPr id="10" name="Group 9">
          <a:extLst>
            <a:ext uri="{FF2B5EF4-FFF2-40B4-BE49-F238E27FC236}">
              <a16:creationId xmlns:a16="http://schemas.microsoft.com/office/drawing/2014/main" id="{B470E0B6-FB4C-4961-BC98-77ADB14C509E}"/>
            </a:ext>
          </a:extLst>
        </xdr:cNvPr>
        <xdr:cNvGrpSpPr/>
      </xdr:nvGrpSpPr>
      <xdr:grpSpPr>
        <a:xfrm>
          <a:off x="311063" y="736600"/>
          <a:ext cx="1949456" cy="981075"/>
          <a:chOff x="1708144" y="923925"/>
          <a:chExt cx="2000256" cy="1193800"/>
        </a:xfrm>
      </xdr:grpSpPr>
      <xdr:grpSp>
        <xdr:nvGrpSpPr>
          <xdr:cNvPr id="8" name="Group 7">
            <a:extLst>
              <a:ext uri="{FF2B5EF4-FFF2-40B4-BE49-F238E27FC236}">
                <a16:creationId xmlns:a16="http://schemas.microsoft.com/office/drawing/2014/main" id="{5BAAC7CE-9505-4021-A538-034E3A4269C0}"/>
              </a:ext>
            </a:extLst>
          </xdr:cNvPr>
          <xdr:cNvGrpSpPr/>
        </xdr:nvGrpSpPr>
        <xdr:grpSpPr>
          <a:xfrm>
            <a:off x="1708144" y="923925"/>
            <a:ext cx="2000256" cy="1193800"/>
            <a:chOff x="1577969" y="790575"/>
            <a:chExt cx="2000256" cy="1193800"/>
          </a:xfrm>
        </xdr:grpSpPr>
        <xdr:sp macro="" textlink="">
          <xdr:nvSpPr>
            <xdr:cNvPr id="5" name="Rectangle: Rounded Corners 4">
              <a:extLst>
                <a:ext uri="{FF2B5EF4-FFF2-40B4-BE49-F238E27FC236}">
                  <a16:creationId xmlns:a16="http://schemas.microsoft.com/office/drawing/2014/main" id="{79D131BB-48D4-4CFC-8AF0-836E492249D4}"/>
                </a:ext>
              </a:extLst>
            </xdr:cNvPr>
            <xdr:cNvSpPr/>
          </xdr:nvSpPr>
          <xdr:spPr>
            <a:xfrm>
              <a:off x="1577969" y="790575"/>
              <a:ext cx="2000256" cy="1193800"/>
            </a:xfrm>
            <a:prstGeom prst="roundRect">
              <a:avLst>
                <a:gd name="adj" fmla="val 5873"/>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TextBox 5">
              <a:extLst>
                <a:ext uri="{FF2B5EF4-FFF2-40B4-BE49-F238E27FC236}">
                  <a16:creationId xmlns:a16="http://schemas.microsoft.com/office/drawing/2014/main" id="{FF3850FA-0E10-462F-B1C8-7F64F8786E13}"/>
                </a:ext>
              </a:extLst>
            </xdr:cNvPr>
            <xdr:cNvSpPr txBox="1"/>
          </xdr:nvSpPr>
          <xdr:spPr>
            <a:xfrm>
              <a:off x="1577975" y="898525"/>
              <a:ext cx="2000249" cy="257175"/>
            </a:xfrm>
            <a:prstGeom prst="rect">
              <a:avLst/>
            </a:prstGeom>
            <a:solidFill>
              <a:schemeClr val="bg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Total</a:t>
              </a:r>
              <a:r>
                <a:rPr lang="en-US" sz="1200" b="1" baseline="0"/>
                <a:t> Sales</a:t>
              </a:r>
              <a:endParaRPr lang="en-US" sz="1200" b="1"/>
            </a:p>
          </xdr:txBody>
        </xdr:sp>
      </xdr:grpSp>
      <xdr:sp macro="" textlink="'Pivot tables'!B4">
        <xdr:nvSpPr>
          <xdr:cNvPr id="9" name="TextBox 8">
            <a:extLst>
              <a:ext uri="{FF2B5EF4-FFF2-40B4-BE49-F238E27FC236}">
                <a16:creationId xmlns:a16="http://schemas.microsoft.com/office/drawing/2014/main" id="{169B45AB-53CA-4863-A462-BA54E0B96CF1}"/>
              </a:ext>
            </a:extLst>
          </xdr:cNvPr>
          <xdr:cNvSpPr txBox="1"/>
        </xdr:nvSpPr>
        <xdr:spPr>
          <a:xfrm>
            <a:off x="2355850" y="1431924"/>
            <a:ext cx="1339602" cy="476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958FD70-8B2C-4417-991C-8A812982B993}" type="TxLink">
              <a:rPr lang="en-US" sz="2400" b="0" i="0" u="none" strike="noStrike">
                <a:solidFill>
                  <a:srgbClr val="000000"/>
                </a:solidFill>
                <a:latin typeface="Arial"/>
                <a:cs typeface="Arial"/>
              </a:rPr>
              <a:pPr/>
              <a:t>$55,738</a:t>
            </a:fld>
            <a:endParaRPr lang="en-US" sz="3200" b="0"/>
          </a:p>
        </xdr:txBody>
      </xdr:sp>
    </xdr:grpSp>
    <xdr:clientData/>
  </xdr:twoCellAnchor>
  <xdr:twoCellAnchor editAs="absolute">
    <xdr:from>
      <xdr:col>2</xdr:col>
      <xdr:colOff>647700</xdr:colOff>
      <xdr:row>4</xdr:row>
      <xdr:rowOff>82550</xdr:rowOff>
    </xdr:from>
    <xdr:to>
      <xdr:col>4</xdr:col>
      <xdr:colOff>9525</xdr:colOff>
      <xdr:row>10</xdr:row>
      <xdr:rowOff>117475</xdr:rowOff>
    </xdr:to>
    <xdr:grpSp>
      <xdr:nvGrpSpPr>
        <xdr:cNvPr id="16" name="Group 15">
          <a:extLst>
            <a:ext uri="{FF2B5EF4-FFF2-40B4-BE49-F238E27FC236}">
              <a16:creationId xmlns:a16="http://schemas.microsoft.com/office/drawing/2014/main" id="{5D8B8EEB-F13D-4D79-B191-C6ACAE170D78}"/>
            </a:ext>
          </a:extLst>
        </xdr:cNvPr>
        <xdr:cNvGrpSpPr/>
      </xdr:nvGrpSpPr>
      <xdr:grpSpPr>
        <a:xfrm>
          <a:off x="2324100" y="730250"/>
          <a:ext cx="1971675" cy="1006475"/>
          <a:chOff x="1708144" y="923925"/>
          <a:chExt cx="2000256" cy="1193800"/>
        </a:xfrm>
      </xdr:grpSpPr>
      <xdr:grpSp>
        <xdr:nvGrpSpPr>
          <xdr:cNvPr id="17" name="Group 16">
            <a:extLst>
              <a:ext uri="{FF2B5EF4-FFF2-40B4-BE49-F238E27FC236}">
                <a16:creationId xmlns:a16="http://schemas.microsoft.com/office/drawing/2014/main" id="{815E177F-42E4-43BD-8600-B774B107C6CB}"/>
              </a:ext>
            </a:extLst>
          </xdr:cNvPr>
          <xdr:cNvGrpSpPr/>
        </xdr:nvGrpSpPr>
        <xdr:grpSpPr>
          <a:xfrm>
            <a:off x="1708144" y="923925"/>
            <a:ext cx="2000256" cy="1193800"/>
            <a:chOff x="1577969" y="790575"/>
            <a:chExt cx="2000256" cy="1193800"/>
          </a:xfrm>
        </xdr:grpSpPr>
        <xdr:sp macro="" textlink="">
          <xdr:nvSpPr>
            <xdr:cNvPr id="19" name="Rectangle: Rounded Corners 18">
              <a:extLst>
                <a:ext uri="{FF2B5EF4-FFF2-40B4-BE49-F238E27FC236}">
                  <a16:creationId xmlns:a16="http://schemas.microsoft.com/office/drawing/2014/main" id="{140A7BC3-B823-4598-8F7F-61903658DC1F}"/>
                </a:ext>
              </a:extLst>
            </xdr:cNvPr>
            <xdr:cNvSpPr/>
          </xdr:nvSpPr>
          <xdr:spPr>
            <a:xfrm>
              <a:off x="1577969" y="790575"/>
              <a:ext cx="2000256" cy="1193800"/>
            </a:xfrm>
            <a:prstGeom prst="roundRect">
              <a:avLst>
                <a:gd name="adj" fmla="val 5873"/>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DD1E3F8E-B761-44CE-806D-59E5945D140E}"/>
                </a:ext>
              </a:extLst>
            </xdr:cNvPr>
            <xdr:cNvSpPr txBox="1"/>
          </xdr:nvSpPr>
          <xdr:spPr>
            <a:xfrm>
              <a:off x="1577975" y="898525"/>
              <a:ext cx="2000249" cy="257175"/>
            </a:xfrm>
            <a:prstGeom prst="rect">
              <a:avLst/>
            </a:prstGeom>
            <a:solidFill>
              <a:schemeClr val="bg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Total</a:t>
              </a:r>
              <a:r>
                <a:rPr lang="en-US" sz="1200" b="1" baseline="0"/>
                <a:t> Profit</a:t>
              </a:r>
              <a:endParaRPr lang="en-US" sz="1200" b="1"/>
            </a:p>
          </xdr:txBody>
        </xdr:sp>
      </xdr:grpSp>
      <xdr:sp macro="" textlink="'Pivot tables'!C4">
        <xdr:nvSpPr>
          <xdr:cNvPr id="18" name="TextBox 17">
            <a:extLst>
              <a:ext uri="{FF2B5EF4-FFF2-40B4-BE49-F238E27FC236}">
                <a16:creationId xmlns:a16="http://schemas.microsoft.com/office/drawing/2014/main" id="{569C8E08-1C63-4E8B-9F8D-6157DAA094C0}"/>
              </a:ext>
            </a:extLst>
          </xdr:cNvPr>
          <xdr:cNvSpPr txBox="1"/>
        </xdr:nvSpPr>
        <xdr:spPr>
          <a:xfrm>
            <a:off x="2219417" y="1431924"/>
            <a:ext cx="1422309" cy="476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2791BAB-645C-4044-8FE6-C31F085E83CB}" type="TxLink">
              <a:rPr lang="en-US" sz="2400" b="0" i="0" u="none" strike="noStrike">
                <a:solidFill>
                  <a:srgbClr val="000000"/>
                </a:solidFill>
                <a:latin typeface="Arial"/>
                <a:cs typeface="Arial"/>
              </a:rPr>
              <a:pPr/>
              <a:t>$21,241</a:t>
            </a:fld>
            <a:endParaRPr lang="en-US" sz="7200" b="0"/>
          </a:p>
        </xdr:txBody>
      </xdr:sp>
    </xdr:grpSp>
    <xdr:clientData/>
  </xdr:twoCellAnchor>
  <xdr:twoCellAnchor editAs="absolute">
    <xdr:from>
      <xdr:col>5</xdr:col>
      <xdr:colOff>6344</xdr:colOff>
      <xdr:row>4</xdr:row>
      <xdr:rowOff>69851</xdr:rowOff>
    </xdr:from>
    <xdr:to>
      <xdr:col>7</xdr:col>
      <xdr:colOff>323849</xdr:colOff>
      <xdr:row>10</xdr:row>
      <xdr:rowOff>107950</xdr:rowOff>
    </xdr:to>
    <xdr:grpSp>
      <xdr:nvGrpSpPr>
        <xdr:cNvPr id="22" name="Group 21">
          <a:extLst>
            <a:ext uri="{FF2B5EF4-FFF2-40B4-BE49-F238E27FC236}">
              <a16:creationId xmlns:a16="http://schemas.microsoft.com/office/drawing/2014/main" id="{5E7EB132-0F1B-4FB0-B5EA-5E9DE319BD6F}"/>
            </a:ext>
          </a:extLst>
        </xdr:cNvPr>
        <xdr:cNvGrpSpPr/>
      </xdr:nvGrpSpPr>
      <xdr:grpSpPr>
        <a:xfrm>
          <a:off x="4435469" y="717551"/>
          <a:ext cx="2012955" cy="1009649"/>
          <a:chOff x="1708144" y="923925"/>
          <a:chExt cx="2000256" cy="1193800"/>
        </a:xfrm>
      </xdr:grpSpPr>
      <xdr:grpSp>
        <xdr:nvGrpSpPr>
          <xdr:cNvPr id="23" name="Group 22">
            <a:extLst>
              <a:ext uri="{FF2B5EF4-FFF2-40B4-BE49-F238E27FC236}">
                <a16:creationId xmlns:a16="http://schemas.microsoft.com/office/drawing/2014/main" id="{E05A9DC8-5CE7-49A2-968E-B66A9F739310}"/>
              </a:ext>
            </a:extLst>
          </xdr:cNvPr>
          <xdr:cNvGrpSpPr/>
        </xdr:nvGrpSpPr>
        <xdr:grpSpPr>
          <a:xfrm>
            <a:off x="1708144" y="923925"/>
            <a:ext cx="2000256" cy="1193800"/>
            <a:chOff x="1577969" y="790575"/>
            <a:chExt cx="2000256" cy="1193800"/>
          </a:xfrm>
        </xdr:grpSpPr>
        <xdr:sp macro="" textlink="">
          <xdr:nvSpPr>
            <xdr:cNvPr id="25" name="Rectangle: Rounded Corners 24">
              <a:extLst>
                <a:ext uri="{FF2B5EF4-FFF2-40B4-BE49-F238E27FC236}">
                  <a16:creationId xmlns:a16="http://schemas.microsoft.com/office/drawing/2014/main" id="{67B0E4F6-2E5B-4BA0-ACB5-B690787D08EA}"/>
                </a:ext>
              </a:extLst>
            </xdr:cNvPr>
            <xdr:cNvSpPr/>
          </xdr:nvSpPr>
          <xdr:spPr>
            <a:xfrm>
              <a:off x="1577969" y="790575"/>
              <a:ext cx="2000256" cy="1193800"/>
            </a:xfrm>
            <a:prstGeom prst="roundRect">
              <a:avLst>
                <a:gd name="adj" fmla="val 5873"/>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TextBox 25">
              <a:extLst>
                <a:ext uri="{FF2B5EF4-FFF2-40B4-BE49-F238E27FC236}">
                  <a16:creationId xmlns:a16="http://schemas.microsoft.com/office/drawing/2014/main" id="{0DFF6973-5E00-44B2-8A1C-6BB6ABC2D2DA}"/>
                </a:ext>
              </a:extLst>
            </xdr:cNvPr>
            <xdr:cNvSpPr txBox="1"/>
          </xdr:nvSpPr>
          <xdr:spPr>
            <a:xfrm>
              <a:off x="1577975" y="898525"/>
              <a:ext cx="2000249" cy="257175"/>
            </a:xfrm>
            <a:prstGeom prst="rect">
              <a:avLst/>
            </a:prstGeom>
            <a:solidFill>
              <a:schemeClr val="bg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Profit Margin (%)</a:t>
              </a:r>
            </a:p>
          </xdr:txBody>
        </xdr:sp>
      </xdr:grpSp>
      <xdr:sp macro="" textlink="'Pivot tables'!D4">
        <xdr:nvSpPr>
          <xdr:cNvPr id="24" name="TextBox 23">
            <a:extLst>
              <a:ext uri="{FF2B5EF4-FFF2-40B4-BE49-F238E27FC236}">
                <a16:creationId xmlns:a16="http://schemas.microsoft.com/office/drawing/2014/main" id="{FB3FD7A4-AEEB-41F7-B655-780205EF0AEF}"/>
              </a:ext>
            </a:extLst>
          </xdr:cNvPr>
          <xdr:cNvSpPr txBox="1"/>
        </xdr:nvSpPr>
        <xdr:spPr>
          <a:xfrm>
            <a:off x="2768600" y="1419224"/>
            <a:ext cx="904875" cy="476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0569FCF-2738-498D-A94A-0629E87BC171}" type="TxLink">
              <a:rPr lang="en-US" sz="2400" b="0" i="0" u="none" strike="noStrike">
                <a:solidFill>
                  <a:srgbClr val="000000"/>
                </a:solidFill>
                <a:latin typeface="Arial"/>
                <a:cs typeface="Arial"/>
              </a:rPr>
              <a:pPr/>
              <a:t>38%</a:t>
            </a:fld>
            <a:endParaRPr lang="en-US" sz="7200" b="0"/>
          </a:p>
        </xdr:txBody>
      </xdr:sp>
    </xdr:grpSp>
    <xdr:clientData/>
  </xdr:twoCellAnchor>
  <xdr:twoCellAnchor editAs="absolute">
    <xdr:from>
      <xdr:col>7</xdr:col>
      <xdr:colOff>447676</xdr:colOff>
      <xdr:row>4</xdr:row>
      <xdr:rowOff>79375</xdr:rowOff>
    </xdr:from>
    <xdr:to>
      <xdr:col>11</xdr:col>
      <xdr:colOff>1</xdr:colOff>
      <xdr:row>10</xdr:row>
      <xdr:rowOff>104775</xdr:rowOff>
    </xdr:to>
    <xdr:grpSp>
      <xdr:nvGrpSpPr>
        <xdr:cNvPr id="27" name="Group 26">
          <a:extLst>
            <a:ext uri="{FF2B5EF4-FFF2-40B4-BE49-F238E27FC236}">
              <a16:creationId xmlns:a16="http://schemas.microsoft.com/office/drawing/2014/main" id="{329CB876-CC64-4421-ADD3-FD984B909827}"/>
            </a:ext>
          </a:extLst>
        </xdr:cNvPr>
        <xdr:cNvGrpSpPr/>
      </xdr:nvGrpSpPr>
      <xdr:grpSpPr>
        <a:xfrm>
          <a:off x="6572251" y="727075"/>
          <a:ext cx="2000250" cy="996950"/>
          <a:chOff x="1708145" y="923946"/>
          <a:chExt cx="2000256" cy="1190289"/>
        </a:xfrm>
      </xdr:grpSpPr>
      <xdr:grpSp>
        <xdr:nvGrpSpPr>
          <xdr:cNvPr id="28" name="Group 27">
            <a:extLst>
              <a:ext uri="{FF2B5EF4-FFF2-40B4-BE49-F238E27FC236}">
                <a16:creationId xmlns:a16="http://schemas.microsoft.com/office/drawing/2014/main" id="{23E5334C-E185-4AB4-880C-65BC435BB3E5}"/>
              </a:ext>
            </a:extLst>
          </xdr:cNvPr>
          <xdr:cNvGrpSpPr/>
        </xdr:nvGrpSpPr>
        <xdr:grpSpPr>
          <a:xfrm>
            <a:off x="1708145" y="923946"/>
            <a:ext cx="2000256" cy="1190289"/>
            <a:chOff x="1577970" y="790596"/>
            <a:chExt cx="2000256" cy="1190289"/>
          </a:xfrm>
        </xdr:grpSpPr>
        <xdr:sp macro="" textlink="">
          <xdr:nvSpPr>
            <xdr:cNvPr id="30" name="Rectangle: Rounded Corners 29">
              <a:extLst>
                <a:ext uri="{FF2B5EF4-FFF2-40B4-BE49-F238E27FC236}">
                  <a16:creationId xmlns:a16="http://schemas.microsoft.com/office/drawing/2014/main" id="{0B53D6D1-43F6-4AF2-BBEF-C6498AABA472}"/>
                </a:ext>
              </a:extLst>
            </xdr:cNvPr>
            <xdr:cNvSpPr/>
          </xdr:nvSpPr>
          <xdr:spPr>
            <a:xfrm>
              <a:off x="1577970" y="790596"/>
              <a:ext cx="2000256" cy="1190289"/>
            </a:xfrm>
            <a:prstGeom prst="roundRect">
              <a:avLst>
                <a:gd name="adj" fmla="val 5873"/>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TextBox 30">
              <a:extLst>
                <a:ext uri="{FF2B5EF4-FFF2-40B4-BE49-F238E27FC236}">
                  <a16:creationId xmlns:a16="http://schemas.microsoft.com/office/drawing/2014/main" id="{5ADF3B48-F458-4F88-8963-A9922BA01A15}"/>
                </a:ext>
              </a:extLst>
            </xdr:cNvPr>
            <xdr:cNvSpPr txBox="1"/>
          </xdr:nvSpPr>
          <xdr:spPr>
            <a:xfrm>
              <a:off x="1577975" y="898525"/>
              <a:ext cx="2000249" cy="257175"/>
            </a:xfrm>
            <a:prstGeom prst="rect">
              <a:avLst/>
            </a:prstGeom>
            <a:solidFill>
              <a:schemeClr val="bg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Total Products</a:t>
              </a:r>
            </a:p>
          </xdr:txBody>
        </xdr:sp>
      </xdr:grpSp>
      <xdr:sp macro="" textlink="'Pivot tables'!E4">
        <xdr:nvSpPr>
          <xdr:cNvPr id="29" name="TextBox 28">
            <a:extLst>
              <a:ext uri="{FF2B5EF4-FFF2-40B4-BE49-F238E27FC236}">
                <a16:creationId xmlns:a16="http://schemas.microsoft.com/office/drawing/2014/main" id="{DBD7450D-666E-49A2-A956-DD3B8C25EF89}"/>
              </a:ext>
            </a:extLst>
          </xdr:cNvPr>
          <xdr:cNvSpPr txBox="1"/>
        </xdr:nvSpPr>
        <xdr:spPr>
          <a:xfrm>
            <a:off x="3067050" y="1400174"/>
            <a:ext cx="581025" cy="476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80281A2-7B7F-4B45-A9C5-47E70575FF43}" type="TxLink">
              <a:rPr lang="en-US" sz="2400" b="0" i="0" u="none" strike="noStrike">
                <a:solidFill>
                  <a:srgbClr val="000000"/>
                </a:solidFill>
                <a:latin typeface="Arial"/>
                <a:cs typeface="Arial"/>
              </a:rPr>
              <a:pPr/>
              <a:t>9</a:t>
            </a:fld>
            <a:endParaRPr lang="en-US" sz="23900" b="0"/>
          </a:p>
        </xdr:txBody>
      </xdr:sp>
    </xdr:grpSp>
    <xdr:clientData/>
  </xdr:twoCellAnchor>
  <xdr:twoCellAnchor editAs="absolute">
    <xdr:from>
      <xdr:col>5</xdr:col>
      <xdr:colOff>57148</xdr:colOff>
      <xdr:row>12</xdr:row>
      <xdr:rowOff>76200</xdr:rowOff>
    </xdr:from>
    <xdr:to>
      <xdr:col>10</xdr:col>
      <xdr:colOff>533399</xdr:colOff>
      <xdr:row>24</xdr:row>
      <xdr:rowOff>161925</xdr:rowOff>
    </xdr:to>
    <xdr:graphicFrame macro="">
      <xdr:nvGraphicFramePr>
        <xdr:cNvPr id="33" name="Chart 32">
          <a:extLst>
            <a:ext uri="{FF2B5EF4-FFF2-40B4-BE49-F238E27FC236}">
              <a16:creationId xmlns:a16="http://schemas.microsoft.com/office/drawing/2014/main" id="{8CD70201-D911-496A-BB25-021DA3EF1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12</xdr:col>
      <xdr:colOff>85725</xdr:colOff>
      <xdr:row>12</xdr:row>
      <xdr:rowOff>73025</xdr:rowOff>
    </xdr:from>
    <xdr:to>
      <xdr:col>16</xdr:col>
      <xdr:colOff>733425</xdr:colOff>
      <xdr:row>24</xdr:row>
      <xdr:rowOff>190500</xdr:rowOff>
    </xdr:to>
    <xdr:graphicFrame macro="">
      <xdr:nvGraphicFramePr>
        <xdr:cNvPr id="34" name="Chart 33">
          <a:extLst>
            <a:ext uri="{FF2B5EF4-FFF2-40B4-BE49-F238E27FC236}">
              <a16:creationId xmlns:a16="http://schemas.microsoft.com/office/drawing/2014/main" id="{AC0CCBD8-AC2F-4AA5-816E-DD21AAA7B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133350</xdr:colOff>
      <xdr:row>4</xdr:row>
      <xdr:rowOff>130175</xdr:rowOff>
    </xdr:from>
    <xdr:to>
      <xdr:col>16</xdr:col>
      <xdr:colOff>714375</xdr:colOff>
      <xdr:row>10</xdr:row>
      <xdr:rowOff>44451</xdr:rowOff>
    </xdr:to>
    <mc:AlternateContent xmlns:mc="http://schemas.openxmlformats.org/markup-compatibility/2006">
      <mc:Choice xmlns:a14="http://schemas.microsoft.com/office/drawing/2010/main" Requires="a14">
        <xdr:graphicFrame macro="">
          <xdr:nvGraphicFramePr>
            <xdr:cNvPr id="35" name="Product">
              <a:extLst>
                <a:ext uri="{FF2B5EF4-FFF2-40B4-BE49-F238E27FC236}">
                  <a16:creationId xmlns:a16="http://schemas.microsoft.com/office/drawing/2014/main" id="{A3A09A3D-80B4-4E4B-8569-8DB62287C44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8705850" y="777875"/>
              <a:ext cx="3276600" cy="885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568323</xdr:colOff>
      <xdr:row>0</xdr:row>
      <xdr:rowOff>9525</xdr:rowOff>
    </xdr:from>
    <xdr:to>
      <xdr:col>16</xdr:col>
      <xdr:colOff>600074</xdr:colOff>
      <xdr:row>4</xdr:row>
      <xdr:rowOff>53975</xdr:rowOff>
    </xdr:to>
    <mc:AlternateContent xmlns:mc="http://schemas.openxmlformats.org/markup-compatibility/2006">
      <mc:Choice xmlns:a14="http://schemas.microsoft.com/office/drawing/2010/main" Requires="a14">
        <xdr:graphicFrame macro="">
          <xdr:nvGraphicFramePr>
            <xdr:cNvPr id="37" name="Years">
              <a:extLst>
                <a:ext uri="{FF2B5EF4-FFF2-40B4-BE49-F238E27FC236}">
                  <a16:creationId xmlns:a16="http://schemas.microsoft.com/office/drawing/2014/main" id="{B05C3B3D-F244-4165-BBB1-0D4B82A0746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8521698" y="9525"/>
              <a:ext cx="3346451" cy="69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1419226</xdr:colOff>
      <xdr:row>0</xdr:row>
      <xdr:rowOff>47625</xdr:rowOff>
    </xdr:from>
    <xdr:to>
      <xdr:col>7</xdr:col>
      <xdr:colOff>514350</xdr:colOff>
      <xdr:row>4</xdr:row>
      <xdr:rowOff>123826</xdr:rowOff>
    </xdr:to>
    <xdr:pic>
      <xdr:nvPicPr>
        <xdr:cNvPr id="38" name="Picture 37">
          <a:extLst>
            <a:ext uri="{FF2B5EF4-FFF2-40B4-BE49-F238E27FC236}">
              <a16:creationId xmlns:a16="http://schemas.microsoft.com/office/drawing/2014/main" id="{25E4FA36-1B55-4AC7-B7FF-2E490DE72EA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848351" y="47625"/>
          <a:ext cx="790574" cy="723901"/>
        </a:xfrm>
        <a:prstGeom prst="rect">
          <a:avLst/>
        </a:prstGeom>
        <a:ln>
          <a:noFill/>
        </a:ln>
        <a:effectLst>
          <a:softEdge rad="112500"/>
        </a:effectLst>
      </xdr:spPr>
    </xdr:pic>
    <xdr:clientData/>
  </xdr:twoCellAnchor>
  <xdr:twoCellAnchor>
    <xdr:from>
      <xdr:col>7</xdr:col>
      <xdr:colOff>590550</xdr:colOff>
      <xdr:row>0</xdr:row>
      <xdr:rowOff>38100</xdr:rowOff>
    </xdr:from>
    <xdr:to>
      <xdr:col>10</xdr:col>
      <xdr:colOff>361950</xdr:colOff>
      <xdr:row>3</xdr:row>
      <xdr:rowOff>47625</xdr:rowOff>
    </xdr:to>
    <xdr:sp macro="" textlink="">
      <xdr:nvSpPr>
        <xdr:cNvPr id="4" name="TextBox 3">
          <a:extLst>
            <a:ext uri="{FF2B5EF4-FFF2-40B4-BE49-F238E27FC236}">
              <a16:creationId xmlns:a16="http://schemas.microsoft.com/office/drawing/2014/main" id="{136317BA-6571-4FE7-80F3-F29384FDDC28}"/>
            </a:ext>
          </a:extLst>
        </xdr:cNvPr>
        <xdr:cNvSpPr txBox="1"/>
      </xdr:nvSpPr>
      <xdr:spPr>
        <a:xfrm>
          <a:off x="6715125" y="38100"/>
          <a:ext cx="1600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By </a:t>
          </a:r>
          <a:r>
            <a:rPr lang="en-US" sz="1200" b="1">
              <a:solidFill>
                <a:schemeClr val="bg1"/>
              </a:solidFill>
            </a:rPr>
            <a:t>John David</a:t>
          </a:r>
        </a:p>
        <a:p>
          <a:r>
            <a:rPr lang="en-US" sz="1200" b="1"/>
            <a:t>DA|DA|ML|AI</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323851</xdr:colOff>
      <xdr:row>0</xdr:row>
      <xdr:rowOff>25399</xdr:rowOff>
    </xdr:from>
    <xdr:to>
      <xdr:col>15</xdr:col>
      <xdr:colOff>400050</xdr:colOff>
      <xdr:row>4</xdr:row>
      <xdr:rowOff>9524</xdr:rowOff>
    </xdr:to>
    <xdr:sp macro="" textlink="">
      <xdr:nvSpPr>
        <xdr:cNvPr id="2" name="TextBox 1">
          <a:extLst>
            <a:ext uri="{FF2B5EF4-FFF2-40B4-BE49-F238E27FC236}">
              <a16:creationId xmlns:a16="http://schemas.microsoft.com/office/drawing/2014/main" id="{7459ECC4-A7F0-4FC2-AA18-AFCEC0E94E18}"/>
            </a:ext>
          </a:extLst>
        </xdr:cNvPr>
        <xdr:cNvSpPr txBox="1"/>
      </xdr:nvSpPr>
      <xdr:spPr>
        <a:xfrm>
          <a:off x="1543051" y="25399"/>
          <a:ext cx="8000999" cy="631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1"/>
              </a:solidFill>
            </a:rPr>
            <a:t>BEVERAGE</a:t>
          </a:r>
          <a:r>
            <a:rPr lang="en-US" sz="3600" b="1" baseline="0">
              <a:solidFill>
                <a:schemeClr val="bg1"/>
              </a:solidFill>
            </a:rPr>
            <a:t> STORES SALES DASHBOARD</a:t>
          </a:r>
          <a:endParaRPr lang="en-US" sz="3600" b="1">
            <a:solidFill>
              <a:schemeClr val="bg1"/>
            </a:solidFill>
          </a:endParaRPr>
        </a:p>
      </xdr:txBody>
    </xdr:sp>
    <xdr:clientData/>
  </xdr:twoCellAnchor>
  <xdr:twoCellAnchor editAs="oneCell">
    <xdr:from>
      <xdr:col>0</xdr:col>
      <xdr:colOff>231775</xdr:colOff>
      <xdr:row>0</xdr:row>
      <xdr:rowOff>50800</xdr:rowOff>
    </xdr:from>
    <xdr:to>
      <xdr:col>2</xdr:col>
      <xdr:colOff>212725</xdr:colOff>
      <xdr:row>6</xdr:row>
      <xdr:rowOff>99471</xdr:rowOff>
    </xdr:to>
    <xdr:pic>
      <xdr:nvPicPr>
        <xdr:cNvPr id="3" name="Picture 2">
          <a:extLst>
            <a:ext uri="{FF2B5EF4-FFF2-40B4-BE49-F238E27FC236}">
              <a16:creationId xmlns:a16="http://schemas.microsoft.com/office/drawing/2014/main" id="{702A3164-FCF9-4AA8-BB70-57D6929FEDE0}"/>
            </a:ext>
          </a:extLst>
        </xdr:cNvPr>
        <xdr:cNvPicPr>
          <a:picLocks noChangeAspect="1"/>
        </xdr:cNvPicPr>
      </xdr:nvPicPr>
      <xdr:blipFill>
        <a:blip xmlns:r="http://schemas.openxmlformats.org/officeDocument/2006/relationships" r:embed="rId1"/>
        <a:stretch>
          <a:fillRect/>
        </a:stretch>
      </xdr:blipFill>
      <xdr:spPr>
        <a:xfrm>
          <a:off x="231775" y="53975"/>
          <a:ext cx="1200150" cy="1036096"/>
        </a:xfrm>
        <a:prstGeom prst="rect">
          <a:avLst/>
        </a:prstGeom>
        <a:ln>
          <a:noFill/>
        </a:ln>
        <a:effectLst>
          <a:softEdge rad="112500"/>
        </a:effectLst>
      </xdr:spPr>
    </xdr:pic>
    <xdr:clientData/>
  </xdr:twoCellAnchor>
  <xdr:twoCellAnchor>
    <xdr:from>
      <xdr:col>2</xdr:col>
      <xdr:colOff>390086</xdr:colOff>
      <xdr:row>4</xdr:row>
      <xdr:rowOff>92075</xdr:rowOff>
    </xdr:from>
    <xdr:to>
      <xdr:col>5</xdr:col>
      <xdr:colOff>288492</xdr:colOff>
      <xdr:row>11</xdr:row>
      <xdr:rowOff>9525</xdr:rowOff>
    </xdr:to>
    <xdr:grpSp>
      <xdr:nvGrpSpPr>
        <xdr:cNvPr id="4" name="Group 3">
          <a:extLst>
            <a:ext uri="{FF2B5EF4-FFF2-40B4-BE49-F238E27FC236}">
              <a16:creationId xmlns:a16="http://schemas.microsoft.com/office/drawing/2014/main" id="{5735C7F1-E889-4F2F-9AB8-34B2A243E4CF}"/>
            </a:ext>
          </a:extLst>
        </xdr:cNvPr>
        <xdr:cNvGrpSpPr/>
      </xdr:nvGrpSpPr>
      <xdr:grpSpPr>
        <a:xfrm>
          <a:off x="1609286" y="739775"/>
          <a:ext cx="1727206" cy="1050925"/>
          <a:chOff x="1708144" y="923925"/>
          <a:chExt cx="2000256" cy="1193800"/>
        </a:xfrm>
        <a:solidFill>
          <a:srgbClr val="24626A"/>
        </a:solidFill>
      </xdr:grpSpPr>
      <xdr:grpSp>
        <xdr:nvGrpSpPr>
          <xdr:cNvPr id="5" name="Group 4">
            <a:extLst>
              <a:ext uri="{FF2B5EF4-FFF2-40B4-BE49-F238E27FC236}">
                <a16:creationId xmlns:a16="http://schemas.microsoft.com/office/drawing/2014/main" id="{A3C81C82-F309-4157-B6BD-32713F689D9D}"/>
              </a:ext>
            </a:extLst>
          </xdr:cNvPr>
          <xdr:cNvGrpSpPr/>
        </xdr:nvGrpSpPr>
        <xdr:grpSpPr>
          <a:xfrm>
            <a:off x="1708144" y="923925"/>
            <a:ext cx="2000256" cy="1193800"/>
            <a:chOff x="1577969" y="790575"/>
            <a:chExt cx="2000256" cy="1193800"/>
          </a:xfrm>
          <a:grpFill/>
        </xdr:grpSpPr>
        <xdr:sp macro="" textlink="">
          <xdr:nvSpPr>
            <xdr:cNvPr id="7" name="Rectangle: Rounded Corners 6">
              <a:extLst>
                <a:ext uri="{FF2B5EF4-FFF2-40B4-BE49-F238E27FC236}">
                  <a16:creationId xmlns:a16="http://schemas.microsoft.com/office/drawing/2014/main" id="{E87A980B-6A77-40A1-996D-F835D54D94CD}"/>
                </a:ext>
              </a:extLst>
            </xdr:cNvPr>
            <xdr:cNvSpPr/>
          </xdr:nvSpPr>
          <xdr:spPr>
            <a:xfrm>
              <a:off x="1577969" y="790575"/>
              <a:ext cx="2000256" cy="1193800"/>
            </a:xfrm>
            <a:prstGeom prst="roundRect">
              <a:avLst>
                <a:gd name="adj" fmla="val 5873"/>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TextBox 7">
              <a:extLst>
                <a:ext uri="{FF2B5EF4-FFF2-40B4-BE49-F238E27FC236}">
                  <a16:creationId xmlns:a16="http://schemas.microsoft.com/office/drawing/2014/main" id="{BAFCEBBA-DBB4-44DE-A438-CEFA63308507}"/>
                </a:ext>
              </a:extLst>
            </xdr:cNvPr>
            <xdr:cNvSpPr txBox="1"/>
          </xdr:nvSpPr>
          <xdr:spPr>
            <a:xfrm>
              <a:off x="1577975" y="898525"/>
              <a:ext cx="2000249" cy="257175"/>
            </a:xfrm>
            <a:prstGeom prst="rect">
              <a:avLst/>
            </a:prstGeom>
            <a:solidFill>
              <a:srgbClr val="071A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a:t>
              </a:r>
              <a:r>
                <a:rPr lang="en-US" sz="1200" b="1" baseline="0">
                  <a:solidFill>
                    <a:schemeClr val="bg1"/>
                  </a:solidFill>
                </a:rPr>
                <a:t> Sales</a:t>
              </a:r>
              <a:endParaRPr lang="en-US" sz="1200" b="1">
                <a:solidFill>
                  <a:schemeClr val="bg1"/>
                </a:solidFill>
              </a:endParaRPr>
            </a:p>
          </xdr:txBody>
        </xdr:sp>
      </xdr:grpSp>
      <xdr:sp macro="" textlink="'Pivot tables'!B4">
        <xdr:nvSpPr>
          <xdr:cNvPr id="6" name="TextBox 5">
            <a:extLst>
              <a:ext uri="{FF2B5EF4-FFF2-40B4-BE49-F238E27FC236}">
                <a16:creationId xmlns:a16="http://schemas.microsoft.com/office/drawing/2014/main" id="{BD6E27CB-0DC9-41B3-B345-EF09748C607E}"/>
              </a:ext>
            </a:extLst>
          </xdr:cNvPr>
          <xdr:cNvSpPr txBox="1"/>
        </xdr:nvSpPr>
        <xdr:spPr>
          <a:xfrm>
            <a:off x="2116793" y="1431924"/>
            <a:ext cx="1524933" cy="47625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958FD70-8B2C-4417-991C-8A812982B993}" type="TxLink">
              <a:rPr lang="en-US" sz="2400" b="0" i="0" u="none" strike="noStrike">
                <a:solidFill>
                  <a:srgbClr val="000000"/>
                </a:solidFill>
                <a:latin typeface="Arial"/>
                <a:cs typeface="Arial"/>
              </a:rPr>
              <a:pPr/>
              <a:t>$55,738</a:t>
            </a:fld>
            <a:endParaRPr lang="en-US" sz="3200" b="0"/>
          </a:p>
        </xdr:txBody>
      </xdr:sp>
    </xdr:grpSp>
    <xdr:clientData/>
  </xdr:twoCellAnchor>
  <xdr:twoCellAnchor>
    <xdr:from>
      <xdr:col>5</xdr:col>
      <xdr:colOff>609161</xdr:colOff>
      <xdr:row>4</xdr:row>
      <xdr:rowOff>101601</xdr:rowOff>
    </xdr:from>
    <xdr:to>
      <xdr:col>8</xdr:col>
      <xdr:colOff>507567</xdr:colOff>
      <xdr:row>11</xdr:row>
      <xdr:rowOff>28576</xdr:rowOff>
    </xdr:to>
    <xdr:grpSp>
      <xdr:nvGrpSpPr>
        <xdr:cNvPr id="9" name="Group 8">
          <a:extLst>
            <a:ext uri="{FF2B5EF4-FFF2-40B4-BE49-F238E27FC236}">
              <a16:creationId xmlns:a16="http://schemas.microsoft.com/office/drawing/2014/main" id="{B3F87285-C89B-4758-B30B-46E254BC9337}"/>
            </a:ext>
          </a:extLst>
        </xdr:cNvPr>
        <xdr:cNvGrpSpPr/>
      </xdr:nvGrpSpPr>
      <xdr:grpSpPr>
        <a:xfrm>
          <a:off x="3657161" y="749301"/>
          <a:ext cx="1727206" cy="1060450"/>
          <a:chOff x="1708144" y="923925"/>
          <a:chExt cx="2000256" cy="1193800"/>
        </a:xfrm>
        <a:solidFill>
          <a:srgbClr val="24626A"/>
        </a:solidFill>
      </xdr:grpSpPr>
      <xdr:grpSp>
        <xdr:nvGrpSpPr>
          <xdr:cNvPr id="10" name="Group 9">
            <a:extLst>
              <a:ext uri="{FF2B5EF4-FFF2-40B4-BE49-F238E27FC236}">
                <a16:creationId xmlns:a16="http://schemas.microsoft.com/office/drawing/2014/main" id="{05DB5F44-D6D0-4DEC-AFF4-D5AAC0371855}"/>
              </a:ext>
            </a:extLst>
          </xdr:cNvPr>
          <xdr:cNvGrpSpPr/>
        </xdr:nvGrpSpPr>
        <xdr:grpSpPr>
          <a:xfrm>
            <a:off x="1708144" y="923925"/>
            <a:ext cx="2000256" cy="1193800"/>
            <a:chOff x="1577969" y="790575"/>
            <a:chExt cx="2000256" cy="1193800"/>
          </a:xfrm>
          <a:grpFill/>
        </xdr:grpSpPr>
        <xdr:sp macro="" textlink="">
          <xdr:nvSpPr>
            <xdr:cNvPr id="12" name="Rectangle: Rounded Corners 11">
              <a:extLst>
                <a:ext uri="{FF2B5EF4-FFF2-40B4-BE49-F238E27FC236}">
                  <a16:creationId xmlns:a16="http://schemas.microsoft.com/office/drawing/2014/main" id="{82540299-200F-4443-8F7E-DA3AF4A61958}"/>
                </a:ext>
              </a:extLst>
            </xdr:cNvPr>
            <xdr:cNvSpPr/>
          </xdr:nvSpPr>
          <xdr:spPr>
            <a:xfrm>
              <a:off x="1577969" y="790575"/>
              <a:ext cx="2000256" cy="1193800"/>
            </a:xfrm>
            <a:prstGeom prst="roundRect">
              <a:avLst>
                <a:gd name="adj" fmla="val 5873"/>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TextBox 12">
              <a:extLst>
                <a:ext uri="{FF2B5EF4-FFF2-40B4-BE49-F238E27FC236}">
                  <a16:creationId xmlns:a16="http://schemas.microsoft.com/office/drawing/2014/main" id="{6FFBA7C1-A401-4AB2-82FB-6FD0F46BF16D}"/>
                </a:ext>
              </a:extLst>
            </xdr:cNvPr>
            <xdr:cNvSpPr txBox="1"/>
          </xdr:nvSpPr>
          <xdr:spPr>
            <a:xfrm>
              <a:off x="1577975" y="898525"/>
              <a:ext cx="2000249" cy="257175"/>
            </a:xfrm>
            <a:prstGeom prst="rect">
              <a:avLst/>
            </a:prstGeom>
            <a:solidFill>
              <a:srgbClr val="071A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a:t>
              </a:r>
              <a:r>
                <a:rPr lang="en-US" sz="1200" b="1" baseline="0">
                  <a:solidFill>
                    <a:schemeClr val="bg1"/>
                  </a:solidFill>
                </a:rPr>
                <a:t> Profit</a:t>
              </a:r>
              <a:endParaRPr lang="en-US" sz="1200" b="1">
                <a:solidFill>
                  <a:schemeClr val="bg1"/>
                </a:solidFill>
              </a:endParaRPr>
            </a:p>
          </xdr:txBody>
        </xdr:sp>
      </xdr:grpSp>
      <xdr:sp macro="" textlink="'Pivot tables'!C4">
        <xdr:nvSpPr>
          <xdr:cNvPr id="11" name="TextBox 10">
            <a:extLst>
              <a:ext uri="{FF2B5EF4-FFF2-40B4-BE49-F238E27FC236}">
                <a16:creationId xmlns:a16="http://schemas.microsoft.com/office/drawing/2014/main" id="{0E24AA18-5D33-4006-960A-76D036E4DBC4}"/>
              </a:ext>
            </a:extLst>
          </xdr:cNvPr>
          <xdr:cNvSpPr txBox="1"/>
        </xdr:nvSpPr>
        <xdr:spPr>
          <a:xfrm>
            <a:off x="2094732" y="1431924"/>
            <a:ext cx="1546994" cy="47625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2791BAB-645C-4044-8FE6-C31F085E83CB}" type="TxLink">
              <a:rPr lang="en-US" sz="2400" b="0" i="0" u="none" strike="noStrike">
                <a:solidFill>
                  <a:srgbClr val="000000"/>
                </a:solidFill>
                <a:latin typeface="Arial"/>
                <a:cs typeface="Arial"/>
              </a:rPr>
              <a:pPr/>
              <a:t>$21,241</a:t>
            </a:fld>
            <a:endParaRPr lang="en-US" sz="7200" b="0"/>
          </a:p>
        </xdr:txBody>
      </xdr:sp>
    </xdr:grpSp>
    <xdr:clientData/>
  </xdr:twoCellAnchor>
  <xdr:twoCellAnchor>
    <xdr:from>
      <xdr:col>9</xdr:col>
      <xdr:colOff>387344</xdr:colOff>
      <xdr:row>4</xdr:row>
      <xdr:rowOff>120651</xdr:rowOff>
    </xdr:from>
    <xdr:to>
      <xdr:col>12</xdr:col>
      <xdr:colOff>200025</xdr:colOff>
      <xdr:row>10</xdr:row>
      <xdr:rowOff>152401</xdr:rowOff>
    </xdr:to>
    <xdr:grpSp>
      <xdr:nvGrpSpPr>
        <xdr:cNvPr id="14" name="Group 13">
          <a:extLst>
            <a:ext uri="{FF2B5EF4-FFF2-40B4-BE49-F238E27FC236}">
              <a16:creationId xmlns:a16="http://schemas.microsoft.com/office/drawing/2014/main" id="{8DE74E88-EAAE-4607-A891-7E922AEEAB7D}"/>
            </a:ext>
          </a:extLst>
        </xdr:cNvPr>
        <xdr:cNvGrpSpPr/>
      </xdr:nvGrpSpPr>
      <xdr:grpSpPr>
        <a:xfrm>
          <a:off x="5873744" y="768351"/>
          <a:ext cx="1641481" cy="1003300"/>
          <a:chOff x="1708144" y="923925"/>
          <a:chExt cx="2000256" cy="1193800"/>
        </a:xfrm>
        <a:solidFill>
          <a:srgbClr val="24626A"/>
        </a:solidFill>
      </xdr:grpSpPr>
      <xdr:grpSp>
        <xdr:nvGrpSpPr>
          <xdr:cNvPr id="15" name="Group 14">
            <a:extLst>
              <a:ext uri="{FF2B5EF4-FFF2-40B4-BE49-F238E27FC236}">
                <a16:creationId xmlns:a16="http://schemas.microsoft.com/office/drawing/2014/main" id="{D2916F5E-6FED-4FAF-B195-BA23A7EE8EC9}"/>
              </a:ext>
            </a:extLst>
          </xdr:cNvPr>
          <xdr:cNvGrpSpPr/>
        </xdr:nvGrpSpPr>
        <xdr:grpSpPr>
          <a:xfrm>
            <a:off x="1708144" y="923925"/>
            <a:ext cx="2000256" cy="1193800"/>
            <a:chOff x="1577969" y="790575"/>
            <a:chExt cx="2000256" cy="1193800"/>
          </a:xfrm>
          <a:grpFill/>
        </xdr:grpSpPr>
        <xdr:sp macro="" textlink="">
          <xdr:nvSpPr>
            <xdr:cNvPr id="17" name="Rectangle: Rounded Corners 16">
              <a:extLst>
                <a:ext uri="{FF2B5EF4-FFF2-40B4-BE49-F238E27FC236}">
                  <a16:creationId xmlns:a16="http://schemas.microsoft.com/office/drawing/2014/main" id="{FD636430-A760-4D61-BC97-0A32610ABDCC}"/>
                </a:ext>
              </a:extLst>
            </xdr:cNvPr>
            <xdr:cNvSpPr/>
          </xdr:nvSpPr>
          <xdr:spPr>
            <a:xfrm>
              <a:off x="1577969" y="790575"/>
              <a:ext cx="2000256" cy="1193800"/>
            </a:xfrm>
            <a:prstGeom prst="roundRect">
              <a:avLst>
                <a:gd name="adj" fmla="val 5873"/>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17">
              <a:extLst>
                <a:ext uri="{FF2B5EF4-FFF2-40B4-BE49-F238E27FC236}">
                  <a16:creationId xmlns:a16="http://schemas.microsoft.com/office/drawing/2014/main" id="{E0CAA8DE-191F-41C0-8BD0-9BC9E8DB22A9}"/>
                </a:ext>
              </a:extLst>
            </xdr:cNvPr>
            <xdr:cNvSpPr txBox="1"/>
          </xdr:nvSpPr>
          <xdr:spPr>
            <a:xfrm>
              <a:off x="1577975" y="898525"/>
              <a:ext cx="2000249" cy="257175"/>
            </a:xfrm>
            <a:prstGeom prst="rect">
              <a:avLst/>
            </a:prstGeom>
            <a:solidFill>
              <a:srgbClr val="071A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Profit Margin (%)</a:t>
              </a:r>
            </a:p>
          </xdr:txBody>
        </xdr:sp>
      </xdr:grpSp>
      <xdr:sp macro="" textlink="'Pivot tables'!D4">
        <xdr:nvSpPr>
          <xdr:cNvPr id="16" name="TextBox 15">
            <a:extLst>
              <a:ext uri="{FF2B5EF4-FFF2-40B4-BE49-F238E27FC236}">
                <a16:creationId xmlns:a16="http://schemas.microsoft.com/office/drawing/2014/main" id="{C583AC08-3D75-4B59-B93B-AD4012ACE1FE}"/>
              </a:ext>
            </a:extLst>
          </xdr:cNvPr>
          <xdr:cNvSpPr txBox="1"/>
        </xdr:nvSpPr>
        <xdr:spPr>
          <a:xfrm>
            <a:off x="2791814" y="1487225"/>
            <a:ext cx="904876" cy="4762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0569FCF-2738-498D-A94A-0629E87BC171}" type="TxLink">
              <a:rPr lang="en-US" sz="2400" b="0" i="0" u="none" strike="noStrike">
                <a:solidFill>
                  <a:srgbClr val="000000"/>
                </a:solidFill>
                <a:latin typeface="Arial"/>
                <a:cs typeface="Arial"/>
              </a:rPr>
              <a:pPr/>
              <a:t>38%</a:t>
            </a:fld>
            <a:endParaRPr lang="en-US" sz="7200" b="0"/>
          </a:p>
        </xdr:txBody>
      </xdr:sp>
    </xdr:grpSp>
    <xdr:clientData/>
  </xdr:twoCellAnchor>
  <xdr:twoCellAnchor>
    <xdr:from>
      <xdr:col>12</xdr:col>
      <xdr:colOff>577844</xdr:colOff>
      <xdr:row>4</xdr:row>
      <xdr:rowOff>111126</xdr:rowOff>
    </xdr:from>
    <xdr:to>
      <xdr:col>15</xdr:col>
      <xdr:colOff>361950</xdr:colOff>
      <xdr:row>11</xdr:row>
      <xdr:rowOff>57151</xdr:rowOff>
    </xdr:to>
    <xdr:grpSp>
      <xdr:nvGrpSpPr>
        <xdr:cNvPr id="19" name="Group 18">
          <a:extLst>
            <a:ext uri="{FF2B5EF4-FFF2-40B4-BE49-F238E27FC236}">
              <a16:creationId xmlns:a16="http://schemas.microsoft.com/office/drawing/2014/main" id="{2A73B607-6DD1-4B5B-A3D4-6092D7C19FD7}"/>
            </a:ext>
          </a:extLst>
        </xdr:cNvPr>
        <xdr:cNvGrpSpPr/>
      </xdr:nvGrpSpPr>
      <xdr:grpSpPr>
        <a:xfrm>
          <a:off x="7893044" y="758826"/>
          <a:ext cx="1612906" cy="1079500"/>
          <a:chOff x="1708144" y="923925"/>
          <a:chExt cx="2000256" cy="1193800"/>
        </a:xfrm>
        <a:solidFill>
          <a:srgbClr val="24626A"/>
        </a:solidFill>
      </xdr:grpSpPr>
      <xdr:grpSp>
        <xdr:nvGrpSpPr>
          <xdr:cNvPr id="20" name="Group 19">
            <a:extLst>
              <a:ext uri="{FF2B5EF4-FFF2-40B4-BE49-F238E27FC236}">
                <a16:creationId xmlns:a16="http://schemas.microsoft.com/office/drawing/2014/main" id="{794AA74A-EB76-4F22-8FEB-8049D96176F5}"/>
              </a:ext>
            </a:extLst>
          </xdr:cNvPr>
          <xdr:cNvGrpSpPr/>
        </xdr:nvGrpSpPr>
        <xdr:grpSpPr>
          <a:xfrm>
            <a:off x="1708144" y="923925"/>
            <a:ext cx="2000256" cy="1193800"/>
            <a:chOff x="1577969" y="790575"/>
            <a:chExt cx="2000256" cy="1193800"/>
          </a:xfrm>
          <a:grpFill/>
        </xdr:grpSpPr>
        <xdr:sp macro="" textlink="">
          <xdr:nvSpPr>
            <xdr:cNvPr id="22" name="Rectangle: Rounded Corners 21">
              <a:extLst>
                <a:ext uri="{FF2B5EF4-FFF2-40B4-BE49-F238E27FC236}">
                  <a16:creationId xmlns:a16="http://schemas.microsoft.com/office/drawing/2014/main" id="{F99147CB-631F-4D3D-B1B7-28B7ACFA9ECA}"/>
                </a:ext>
              </a:extLst>
            </xdr:cNvPr>
            <xdr:cNvSpPr/>
          </xdr:nvSpPr>
          <xdr:spPr>
            <a:xfrm>
              <a:off x="1577969" y="790575"/>
              <a:ext cx="2000256" cy="1193800"/>
            </a:xfrm>
            <a:prstGeom prst="roundRect">
              <a:avLst>
                <a:gd name="adj" fmla="val 5873"/>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TextBox 22">
              <a:extLst>
                <a:ext uri="{FF2B5EF4-FFF2-40B4-BE49-F238E27FC236}">
                  <a16:creationId xmlns:a16="http://schemas.microsoft.com/office/drawing/2014/main" id="{52BB688C-9EC4-46A5-9E1A-C24EB4F9C12C}"/>
                </a:ext>
              </a:extLst>
            </xdr:cNvPr>
            <xdr:cNvSpPr txBox="1"/>
          </xdr:nvSpPr>
          <xdr:spPr>
            <a:xfrm>
              <a:off x="1577975" y="898525"/>
              <a:ext cx="2000249" cy="257175"/>
            </a:xfrm>
            <a:prstGeom prst="rect">
              <a:avLst/>
            </a:prstGeom>
            <a:solidFill>
              <a:srgbClr val="071A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Products</a:t>
              </a:r>
            </a:p>
          </xdr:txBody>
        </xdr:sp>
      </xdr:grpSp>
      <xdr:sp macro="" textlink="'Pivot tables'!E4">
        <xdr:nvSpPr>
          <xdr:cNvPr id="21" name="TextBox 20">
            <a:extLst>
              <a:ext uri="{FF2B5EF4-FFF2-40B4-BE49-F238E27FC236}">
                <a16:creationId xmlns:a16="http://schemas.microsoft.com/office/drawing/2014/main" id="{C4AB5D45-45B8-4604-BBBD-46F34A07F1DA}"/>
              </a:ext>
            </a:extLst>
          </xdr:cNvPr>
          <xdr:cNvSpPr txBox="1"/>
        </xdr:nvSpPr>
        <xdr:spPr>
          <a:xfrm>
            <a:off x="3102488" y="1452842"/>
            <a:ext cx="581025" cy="4762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80281A2-7B7F-4B45-A9C5-47E70575FF43}" type="TxLink">
              <a:rPr lang="en-US" sz="2400" b="0" i="0" u="none" strike="noStrike">
                <a:solidFill>
                  <a:srgbClr val="000000"/>
                </a:solidFill>
                <a:latin typeface="Arial"/>
                <a:cs typeface="Arial"/>
              </a:rPr>
              <a:pPr/>
              <a:t>9</a:t>
            </a:fld>
            <a:endParaRPr lang="en-US" sz="23900" b="0"/>
          </a:p>
        </xdr:txBody>
      </xdr:sp>
    </xdr:grpSp>
    <xdr:clientData/>
  </xdr:twoCellAnchor>
  <xdr:twoCellAnchor editAs="oneCell">
    <xdr:from>
      <xdr:col>17</xdr:col>
      <xdr:colOff>85726</xdr:colOff>
      <xdr:row>0</xdr:row>
      <xdr:rowOff>9525</xdr:rowOff>
    </xdr:from>
    <xdr:to>
      <xdr:col>18</xdr:col>
      <xdr:colOff>295275</xdr:colOff>
      <xdr:row>6</xdr:row>
      <xdr:rowOff>130174</xdr:rowOff>
    </xdr:to>
    <xdr:pic>
      <xdr:nvPicPr>
        <xdr:cNvPr id="25" name="Picture 24">
          <a:extLst>
            <a:ext uri="{FF2B5EF4-FFF2-40B4-BE49-F238E27FC236}">
              <a16:creationId xmlns:a16="http://schemas.microsoft.com/office/drawing/2014/main" id="{60472E32-FCF5-4A10-96E1-C89D640B0C6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448926" y="9525"/>
          <a:ext cx="819149" cy="1092199"/>
        </a:xfrm>
        <a:prstGeom prst="rect">
          <a:avLst/>
        </a:prstGeom>
        <a:ln>
          <a:noFill/>
        </a:ln>
        <a:effectLst>
          <a:softEdge rad="112500"/>
        </a:effectLst>
      </xdr:spPr>
    </xdr:pic>
    <xdr:clientData/>
  </xdr:twoCellAnchor>
  <xdr:twoCellAnchor>
    <xdr:from>
      <xdr:col>4</xdr:col>
      <xdr:colOff>28575</xdr:colOff>
      <xdr:row>10</xdr:row>
      <xdr:rowOff>73025</xdr:rowOff>
    </xdr:from>
    <xdr:to>
      <xdr:col>12</xdr:col>
      <xdr:colOff>238125</xdr:colOff>
      <xdr:row>20</xdr:row>
      <xdr:rowOff>0</xdr:rowOff>
    </xdr:to>
    <xdr:graphicFrame macro="">
      <xdr:nvGraphicFramePr>
        <xdr:cNvPr id="27" name="Chart 26">
          <a:extLst>
            <a:ext uri="{FF2B5EF4-FFF2-40B4-BE49-F238E27FC236}">
              <a16:creationId xmlns:a16="http://schemas.microsoft.com/office/drawing/2014/main" id="{4E7BB31A-E80D-4732-929B-31768B04E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73025</xdr:colOff>
      <xdr:row>9</xdr:row>
      <xdr:rowOff>136525</xdr:rowOff>
    </xdr:from>
    <xdr:to>
      <xdr:col>5</xdr:col>
      <xdr:colOff>19050</xdr:colOff>
      <xdr:row>29</xdr:row>
      <xdr:rowOff>155574</xdr:rowOff>
    </xdr:to>
    <xdr:graphicFrame macro="">
      <xdr:nvGraphicFramePr>
        <xdr:cNvPr id="28" name="Chart 27">
          <a:extLst>
            <a:ext uri="{FF2B5EF4-FFF2-40B4-BE49-F238E27FC236}">
              <a16:creationId xmlns:a16="http://schemas.microsoft.com/office/drawing/2014/main" id="{4D327927-6C2A-4CA7-ABB3-F0BFA802F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82550</xdr:colOff>
      <xdr:row>10</xdr:row>
      <xdr:rowOff>104775</xdr:rowOff>
    </xdr:from>
    <xdr:to>
      <xdr:col>17</xdr:col>
      <xdr:colOff>517525</xdr:colOff>
      <xdr:row>30</xdr:row>
      <xdr:rowOff>76200</xdr:rowOff>
    </xdr:to>
    <xdr:graphicFrame macro="">
      <xdr:nvGraphicFramePr>
        <xdr:cNvPr id="29" name="Chart 28">
          <a:extLst>
            <a:ext uri="{FF2B5EF4-FFF2-40B4-BE49-F238E27FC236}">
              <a16:creationId xmlns:a16="http://schemas.microsoft.com/office/drawing/2014/main" id="{DF98D402-821B-4683-9431-8AFEEE703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09.429506365741" createdVersion="6" refreshedVersion="6" minRefreshableVersion="3" recordCount="25" xr:uid="{6CD6AC72-9D95-4A0C-9898-3E5EA2310C95}">
  <cacheSource type="worksheet">
    <worksheetSource name="Table1"/>
  </cacheSource>
  <cacheFields count="10">
    <cacheField name="SalesRep" numFmtId="0">
      <sharedItems count="12">
        <s v="Elaine Woods"/>
        <s v="Thomas Lee"/>
        <s v="James Carter"/>
        <s v="Frank Edwards"/>
        <s v="Susan Edwards"/>
        <s v="Jayne Michaels"/>
        <s v="Ernest Feldgus"/>
        <s v="Frank Ashton"/>
        <s v="Pearl Weinstein"/>
        <s v="Frank Mann"/>
        <s v="Sandy Brady"/>
        <s v="Joe Marks"/>
      </sharedItems>
    </cacheField>
    <cacheField name="Date" numFmtId="14">
      <sharedItems containsSemiMixedTypes="0" containsNonDate="0" containsDate="1" containsString="0" minDate="2017-03-28T00:00:00" maxDate="2018-06-10T00:00:00" count="25">
        <d v="2017-12-08T00:00:00"/>
        <d v="2018-02-05T00:00:00"/>
        <d v="2017-12-05T00:00:00"/>
        <d v="2018-02-04T00:00:00"/>
        <d v="2017-11-05T00:00:00"/>
        <d v="2018-03-03T00:00:00"/>
        <d v="2017-08-01T00:00:00"/>
        <d v="2017-09-09T00:00:00"/>
        <d v="2018-05-09T00:00:00"/>
        <d v="2017-08-09T00:00:00"/>
        <d v="2018-01-07T00:00:00"/>
        <d v="2018-03-10T00:00:00"/>
        <d v="2018-06-01T00:00:00"/>
        <d v="2018-02-03T00:00:00"/>
        <d v="2018-05-03T00:00:00"/>
        <d v="2018-06-09T00:00:00"/>
        <d v="2017-07-02T00:00:00"/>
        <d v="2017-07-07T00:00:00"/>
        <d v="2018-03-05T00:00:00"/>
        <d v="2018-04-04T00:00:00"/>
        <d v="2018-05-04T00:00:00"/>
        <d v="2018-05-08T00:00:00"/>
        <d v="2017-03-28T00:00:00"/>
        <d v="2017-07-12T00:00:00"/>
        <d v="2018-03-15T00:00:00"/>
      </sharedItems>
      <fieldGroup par="9" base="1">
        <rangePr groupBy="months" startDate="2017-03-28T00:00:00" endDate="2018-06-10T00:00:00"/>
        <groupItems count="14">
          <s v="&lt;28/03/2017"/>
          <s v="Jan"/>
          <s v="Feb"/>
          <s v="Mar"/>
          <s v="Apr"/>
          <s v="May"/>
          <s v="Jun"/>
          <s v="Jul"/>
          <s v="Aug"/>
          <s v="Sep"/>
          <s v="Oct"/>
          <s v="Nov"/>
          <s v="Dec"/>
          <s v="&gt;10/06/2018"/>
        </groupItems>
      </fieldGroup>
    </cacheField>
    <cacheField name="Month" numFmtId="0">
      <sharedItems/>
    </cacheField>
    <cacheField name="Sales" numFmtId="0">
      <sharedItems containsSemiMixedTypes="0" containsString="0" containsNumber="1" containsInteger="1" minValue="297" maxValue="7442"/>
    </cacheField>
    <cacheField name="Product" numFmtId="0">
      <sharedItems count="9">
        <s v="Green Tea"/>
        <s v="Latte"/>
        <s v="Mocha"/>
        <s v="Flat White"/>
        <s v="Long Black"/>
        <s v="Hot Chocolate"/>
        <s v="Coffee Maker"/>
        <s v="Coffee Pods Box"/>
        <s v="Gift Set"/>
      </sharedItems>
    </cacheField>
    <cacheField name="Region" numFmtId="0">
      <sharedItems count="5">
        <s v="Northeast"/>
        <s v="Southwest"/>
        <s v="Central"/>
        <s v="Southeast"/>
        <s v="Northwest"/>
      </sharedItems>
    </cacheField>
    <cacheField name="Year" numFmtId="0">
      <sharedItems containsSemiMixedTypes="0" containsString="0" containsNumber="1" containsInteger="1" minValue="2017" maxValue="2018"/>
    </cacheField>
    <cacheField name="Profit" numFmtId="0">
      <sharedItems containsSemiMixedTypes="0" containsString="0" containsNumber="1" containsInteger="1" minValue="110" maxValue="2255"/>
    </cacheField>
    <cacheField name="Quarters" numFmtId="0" databaseField="0">
      <fieldGroup base="1">
        <rangePr groupBy="quarters" startDate="2017-03-28T00:00:00" endDate="2018-06-10T00:00:00"/>
        <groupItems count="6">
          <s v="&lt;28/03/2017"/>
          <s v="Qtr1"/>
          <s v="Qtr2"/>
          <s v="Qtr3"/>
          <s v="Qtr4"/>
          <s v="&gt;10/06/2018"/>
        </groupItems>
      </fieldGroup>
    </cacheField>
    <cacheField name="Years" numFmtId="0" databaseField="0">
      <fieldGroup base="1">
        <rangePr groupBy="years" startDate="2017-03-28T00:00:00" endDate="2018-06-10T00:00:00"/>
        <groupItems count="4">
          <s v="&lt;28/03/2017"/>
          <s v="2017"/>
          <s v="2018"/>
          <s v="&gt;10/06/2018"/>
        </groupItems>
      </fieldGroup>
    </cacheField>
  </cacheFields>
  <extLst>
    <ext xmlns:x14="http://schemas.microsoft.com/office/spreadsheetml/2009/9/main" uri="{725AE2AE-9491-48be-B2B4-4EB974FC3084}">
      <x14:pivotCacheDefinition pivotCacheId="2056163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s v="Dec"/>
    <n v="1215"/>
    <x v="0"/>
    <x v="0"/>
    <n v="2017"/>
    <n v="450"/>
  </r>
  <r>
    <x v="1"/>
    <x v="1"/>
    <s v="Feb"/>
    <n v="630"/>
    <x v="1"/>
    <x v="1"/>
    <n v="2018"/>
    <n v="315"/>
  </r>
  <r>
    <x v="2"/>
    <x v="2"/>
    <s v="Dec"/>
    <n v="1620"/>
    <x v="2"/>
    <x v="0"/>
    <n v="2017"/>
    <n v="900"/>
  </r>
  <r>
    <x v="3"/>
    <x v="3"/>
    <s v="Feb"/>
    <n v="1440"/>
    <x v="3"/>
    <x v="2"/>
    <n v="2018"/>
    <n v="600"/>
  </r>
  <r>
    <x v="4"/>
    <x v="4"/>
    <s v="Nov"/>
    <n v="752"/>
    <x v="4"/>
    <x v="0"/>
    <n v="2017"/>
    <n v="396"/>
  </r>
  <r>
    <x v="5"/>
    <x v="5"/>
    <s v="Mar"/>
    <n v="1089"/>
    <x v="5"/>
    <x v="1"/>
    <n v="2018"/>
    <n v="605"/>
  </r>
  <r>
    <x v="6"/>
    <x v="6"/>
    <s v="Aug"/>
    <n v="3564"/>
    <x v="6"/>
    <x v="3"/>
    <n v="2017"/>
    <n v="1080"/>
  </r>
  <r>
    <x v="7"/>
    <x v="7"/>
    <s v="Sep"/>
    <n v="5181"/>
    <x v="7"/>
    <x v="4"/>
    <n v="2017"/>
    <n v="1570"/>
  </r>
  <r>
    <x v="8"/>
    <x v="8"/>
    <s v="May"/>
    <n v="3825"/>
    <x v="8"/>
    <x v="4"/>
    <n v="2018"/>
    <n v="1530"/>
  </r>
  <r>
    <x v="0"/>
    <x v="9"/>
    <s v="Aug"/>
    <n v="1170"/>
    <x v="5"/>
    <x v="0"/>
    <n v="2017"/>
    <n v="650"/>
  </r>
  <r>
    <x v="1"/>
    <x v="10"/>
    <s v="Jan"/>
    <n v="3960"/>
    <x v="6"/>
    <x v="1"/>
    <n v="2018"/>
    <n v="1200"/>
  </r>
  <r>
    <x v="2"/>
    <x v="11"/>
    <s v="Mar"/>
    <n v="7079"/>
    <x v="7"/>
    <x v="0"/>
    <n v="2018"/>
    <n v="2145"/>
  </r>
  <r>
    <x v="3"/>
    <x v="12"/>
    <s v="Jun"/>
    <n v="1350"/>
    <x v="5"/>
    <x v="2"/>
    <n v="2018"/>
    <n v="750"/>
  </r>
  <r>
    <x v="4"/>
    <x v="13"/>
    <s v="Feb"/>
    <n v="297"/>
    <x v="0"/>
    <x v="0"/>
    <n v="2018"/>
    <n v="110"/>
  </r>
  <r>
    <x v="5"/>
    <x v="14"/>
    <s v="May"/>
    <n v="850"/>
    <x v="1"/>
    <x v="1"/>
    <n v="2018"/>
    <n v="425"/>
  </r>
  <r>
    <x v="6"/>
    <x v="15"/>
    <s v="Jun"/>
    <n v="855"/>
    <x v="2"/>
    <x v="3"/>
    <n v="2018"/>
    <n v="475"/>
  </r>
  <r>
    <x v="7"/>
    <x v="16"/>
    <s v="Jul"/>
    <n v="1500"/>
    <x v="3"/>
    <x v="4"/>
    <n v="2017"/>
    <n v="625"/>
  </r>
  <r>
    <x v="8"/>
    <x v="17"/>
    <s v="Jul"/>
    <n v="7442"/>
    <x v="7"/>
    <x v="4"/>
    <n v="2017"/>
    <n v="2255"/>
  </r>
  <r>
    <x v="0"/>
    <x v="18"/>
    <s v="Mar"/>
    <n v="1530"/>
    <x v="5"/>
    <x v="0"/>
    <n v="2018"/>
    <n v="850"/>
  </r>
  <r>
    <x v="1"/>
    <x v="19"/>
    <s v="Apr"/>
    <n v="1566"/>
    <x v="0"/>
    <x v="1"/>
    <n v="2018"/>
    <n v="580"/>
  </r>
  <r>
    <x v="2"/>
    <x v="20"/>
    <s v="Apr"/>
    <n v="1710"/>
    <x v="5"/>
    <x v="0"/>
    <n v="2018"/>
    <n v="980"/>
  </r>
  <r>
    <x v="3"/>
    <x v="21"/>
    <s v="May"/>
    <n v="4455"/>
    <x v="6"/>
    <x v="2"/>
    <n v="2018"/>
    <n v="1350"/>
  </r>
  <r>
    <x v="9"/>
    <x v="22"/>
    <s v="Mar"/>
    <n v="1620"/>
    <x v="2"/>
    <x v="2"/>
    <n v="2017"/>
    <n v="900"/>
  </r>
  <r>
    <x v="10"/>
    <x v="23"/>
    <s v="Jul"/>
    <n v="741"/>
    <x v="4"/>
    <x v="3"/>
    <n v="2017"/>
    <n v="390"/>
  </r>
  <r>
    <x v="11"/>
    <x v="24"/>
    <s v="Mar"/>
    <n v="297"/>
    <x v="0"/>
    <x v="1"/>
    <n v="2018"/>
    <n v="1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04AA2E-D1E5-40C8-A693-2FFE23B34948}" name="PivotTable5" cacheId="10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63:D73" firstHeaderRow="0" firstDataRow="1" firstDataCol="1"/>
  <pivotFields count="10">
    <pivotField showAll="0">
      <items count="13">
        <item x="0"/>
        <item x="6"/>
        <item x="7"/>
        <item x="3"/>
        <item x="9"/>
        <item x="2"/>
        <item x="5"/>
        <item x="11"/>
        <item x="8"/>
        <item x="10"/>
        <item x="4"/>
        <item x="1"/>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axis="axisRow" showAll="0">
      <items count="10">
        <item x="6"/>
        <item x="7"/>
        <item x="3"/>
        <item x="8"/>
        <item x="0"/>
        <item x="5"/>
        <item x="1"/>
        <item x="4"/>
        <item x="2"/>
        <item t="default"/>
      </items>
    </pivotField>
    <pivotField showAll="0">
      <items count="6">
        <item x="2"/>
        <item x="0"/>
        <item x="4"/>
        <item x="3"/>
        <item x="1"/>
        <item t="default"/>
      </items>
    </pivotField>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10">
    <i>
      <x/>
    </i>
    <i>
      <x v="1"/>
    </i>
    <i>
      <x v="2"/>
    </i>
    <i>
      <x v="3"/>
    </i>
    <i>
      <x v="4"/>
    </i>
    <i>
      <x v="5"/>
    </i>
    <i>
      <x v="6"/>
    </i>
    <i>
      <x v="7"/>
    </i>
    <i>
      <x v="8"/>
    </i>
    <i t="grand">
      <x/>
    </i>
  </rowItems>
  <colFields count="1">
    <field x="-2"/>
  </colFields>
  <colItems count="2">
    <i>
      <x/>
    </i>
    <i i="1">
      <x v="1"/>
    </i>
  </colItems>
  <dataFields count="2">
    <dataField name=" Sales" fld="3" baseField="0" baseItem="0"/>
    <dataField name=" Profit" fld="7" baseField="0" baseItem="0"/>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B29849-FB86-416F-914D-72BD291DF978}" name="PivotTable2" cacheId="10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3:D26" firstHeaderRow="0" firstDataRow="1" firstDataCol="1"/>
  <pivotFields count="10">
    <pivotField axis="axisRow" showAll="0" sortType="ascending">
      <items count="13">
        <item x="0"/>
        <item x="6"/>
        <item x="7"/>
        <item x="3"/>
        <item x="9"/>
        <item x="2"/>
        <item x="5"/>
        <item x="11"/>
        <item x="8"/>
        <item x="10"/>
        <item x="4"/>
        <item x="1"/>
        <item t="default"/>
      </items>
      <autoSortScope>
        <pivotArea dataOnly="0" outline="0" fieldPosition="0">
          <references count="1">
            <reference field="4294967294" count="1" selected="0">
              <x v="1"/>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0"/>
  </rowFields>
  <rowItems count="13">
    <i>
      <x v="7"/>
    </i>
    <i>
      <x v="9"/>
    </i>
    <i>
      <x v="10"/>
    </i>
    <i>
      <x v="4"/>
    </i>
    <i>
      <x v="6"/>
    </i>
    <i>
      <x/>
    </i>
    <i>
      <x v="1"/>
    </i>
    <i>
      <x v="11"/>
    </i>
    <i>
      <x v="2"/>
    </i>
    <i>
      <x v="3"/>
    </i>
    <i>
      <x v="5"/>
    </i>
    <i>
      <x v="8"/>
    </i>
    <i t="grand">
      <x/>
    </i>
  </rowItems>
  <colFields count="1">
    <field x="-2"/>
  </colFields>
  <colItems count="2">
    <i>
      <x/>
    </i>
    <i i="1">
      <x v="1"/>
    </i>
  </colItems>
  <dataFields count="2">
    <dataField name="Sum of Profit" fld="7" baseField="0" baseItem="0"/>
    <dataField name="Sum of Sales" fld="3" baseField="0" baseItem="0"/>
  </dataFields>
  <formats count="1">
    <format dxfId="10">
      <pivotArea outline="0" collapsedLevelsAreSubtotals="1" fieldPosition="0"/>
    </format>
  </formats>
  <chartFormats count="4">
    <chartFormat chart="3" format="0" series="1">
      <pivotArea type="data" outline="0" fieldPosition="0">
        <references count="1">
          <reference field="4294967294" count="1" selected="0">
            <x v="1"/>
          </reference>
        </references>
      </pivotArea>
    </chartFormat>
    <chartFormat chart="3"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298DA7-085B-463A-9257-B42AED7B0A1D}" name="PivotTable4" cacheId="10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51:D57" firstHeaderRow="0" firstDataRow="1" firstDataCol="1"/>
  <pivotFields count="10">
    <pivotField showAll="0">
      <items count="13">
        <item x="0"/>
        <item x="6"/>
        <item x="7"/>
        <item x="3"/>
        <item x="9"/>
        <item x="2"/>
        <item x="5"/>
        <item x="11"/>
        <item x="8"/>
        <item x="10"/>
        <item x="4"/>
        <item x="1"/>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axis="axisRow" showAll="0">
      <items count="6">
        <item x="2"/>
        <item x="0"/>
        <item x="4"/>
        <item x="3"/>
        <item x="1"/>
        <item t="default"/>
      </items>
    </pivotField>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5"/>
  </rowFields>
  <rowItems count="6">
    <i>
      <x/>
    </i>
    <i>
      <x v="1"/>
    </i>
    <i>
      <x v="2"/>
    </i>
    <i>
      <x v="3"/>
    </i>
    <i>
      <x v="4"/>
    </i>
    <i t="grand">
      <x/>
    </i>
  </rowItems>
  <colFields count="1">
    <field x="-2"/>
  </colFields>
  <colItems count="2">
    <i>
      <x/>
    </i>
    <i i="1">
      <x v="1"/>
    </i>
  </colItems>
  <dataFields count="2">
    <dataField name=" Sales" fld="3" baseField="0" baseItem="0"/>
    <dataField name=" Profit" fld="7" baseField="0" baseItem="0"/>
  </dataFields>
  <formats count="1">
    <format dxfId="12">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FB0719-951A-4B60-B19D-7BA3D5392BDB}" name="PivotTable3" cacheId="10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3:D45" firstHeaderRow="0" firstDataRow="1" firstDataCol="1"/>
  <pivotFields count="10">
    <pivotField showAll="0">
      <items count="13">
        <item x="0"/>
        <item x="6"/>
        <item x="7"/>
        <item x="3"/>
        <item x="9"/>
        <item x="2"/>
        <item x="5"/>
        <item x="11"/>
        <item x="8"/>
        <item x="10"/>
        <item x="4"/>
        <item x="1"/>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2">
    <i>
      <x v="1"/>
    </i>
    <i>
      <x v="2"/>
    </i>
    <i>
      <x v="3"/>
    </i>
    <i>
      <x v="4"/>
    </i>
    <i>
      <x v="5"/>
    </i>
    <i>
      <x v="6"/>
    </i>
    <i>
      <x v="7"/>
    </i>
    <i>
      <x v="8"/>
    </i>
    <i>
      <x v="9"/>
    </i>
    <i>
      <x v="11"/>
    </i>
    <i>
      <x v="12"/>
    </i>
    <i t="grand">
      <x/>
    </i>
  </rowItems>
  <colFields count="1">
    <field x="-2"/>
  </colFields>
  <colItems count="2">
    <i>
      <x/>
    </i>
    <i i="1">
      <x v="1"/>
    </i>
  </colItems>
  <dataFields count="2">
    <dataField name=" Sales" fld="3" baseField="0" baseItem="0"/>
    <dataField name=" Profit" fld="7" baseField="0" baseItem="0"/>
  </dataFields>
  <formats count="1">
    <format dxfId="13">
      <pivotArea outline="0" collapsedLevelsAreSubtotals="1" fieldPosition="0"/>
    </format>
  </formats>
  <chartFormats count="11">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2" format="7">
      <pivotArea type="data" outline="0" fieldPosition="0">
        <references count="2">
          <reference field="4294967294" count="1" selected="0">
            <x v="0"/>
          </reference>
          <reference field="1" count="1" selected="0">
            <x v="8"/>
          </reference>
        </references>
      </pivotArea>
    </chartFormat>
    <chartFormat chart="2" format="8">
      <pivotArea type="data" outline="0" fieldPosition="0">
        <references count="2">
          <reference field="4294967294" count="1" selected="0">
            <x v="0"/>
          </reference>
          <reference field="1" count="1" selected="0">
            <x v="6"/>
          </reference>
        </references>
      </pivotArea>
    </chartFormat>
    <chartFormat chart="2" format="9">
      <pivotArea type="data" outline="0" fieldPosition="0">
        <references count="2">
          <reference field="4294967294" count="1" selected="0">
            <x v="0"/>
          </reference>
          <reference field="1" count="1" selected="0">
            <x v="5"/>
          </reference>
        </references>
      </pivotArea>
    </chartFormat>
    <chartFormat chart="2" format="10">
      <pivotArea type="data" outline="0" fieldPosition="0">
        <references count="2">
          <reference field="4294967294" count="1" selected="0">
            <x v="0"/>
          </reference>
          <reference field="1" count="1" selected="0">
            <x v="7"/>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 chart="2" format="13">
      <pivotArea type="data" outline="0" fieldPosition="0">
        <references count="2">
          <reference field="4294967294" count="1" selected="0">
            <x v="0"/>
          </reference>
          <reference field="1" count="1" selected="0">
            <x v="12"/>
          </reference>
        </references>
      </pivotArea>
    </chartFormat>
    <chartFormat chart="2" format="14">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303063-039D-4FDF-A003-73BF42E4A302}" name="PivotTable2" cacheId="10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ales Rep">
  <location ref="B13:D26" firstHeaderRow="0" firstDataRow="1" firstDataCol="1"/>
  <pivotFields count="10">
    <pivotField axis="axisRow" showAll="0">
      <items count="13">
        <item x="0"/>
        <item x="6"/>
        <item x="7"/>
        <item x="3"/>
        <item x="9"/>
        <item x="2"/>
        <item x="5"/>
        <item x="11"/>
        <item x="8"/>
        <item x="10"/>
        <item x="4"/>
        <item x="1"/>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Revenue" fld="3" baseField="0" baseItem="0"/>
    <dataField name="Total Profit" fld="7" baseField="0" baseItem="0"/>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BC024C-E493-45E6-AD73-B5122E4F3B5D}" name="PivotTable1" cacheId="10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C4" firstHeaderRow="0"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items count="10">
        <item x="6"/>
        <item x="7"/>
        <item x="3"/>
        <item x="8"/>
        <item x="0"/>
        <item x="5"/>
        <item x="1"/>
        <item x="4"/>
        <item x="2"/>
        <item t="default"/>
      </items>
    </pivotField>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2">
    <i>
      <x/>
    </i>
    <i i="1">
      <x v="1"/>
    </i>
  </colItems>
  <dataFields count="2">
    <dataField name=" Sales" fld="3" baseField="0" baseItem="0"/>
    <dataField name=" Profit" fld="7" baseField="0" baseItem="0"/>
  </dataFields>
  <formats count="3">
    <format dxfId="17">
      <pivotArea type="all" dataOnly="0" outline="0" fieldPosition="0"/>
    </format>
    <format dxfId="16">
      <pivotArea outline="0" collapsedLevelsAreSubtotals="1" fieldPosition="0"/>
    </format>
    <format dxfId="15">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2FF2E9-95C4-472C-90F0-10F893AAF3A3}" name="PivotTable3" cacheId="10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3:C45" firstHeaderRow="1" firstDataRow="1" firstDataCol="1"/>
  <pivotFields count="10">
    <pivotField showAll="0">
      <items count="13">
        <item x="0"/>
        <item x="6"/>
        <item x="7"/>
        <item x="3"/>
        <item x="9"/>
        <item x="2"/>
        <item x="5"/>
        <item x="11"/>
        <item x="8"/>
        <item x="10"/>
        <item x="4"/>
        <item x="1"/>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2">
    <i>
      <x v="1"/>
    </i>
    <i>
      <x v="2"/>
    </i>
    <i>
      <x v="3"/>
    </i>
    <i>
      <x v="4"/>
    </i>
    <i>
      <x v="5"/>
    </i>
    <i>
      <x v="6"/>
    </i>
    <i>
      <x v="7"/>
    </i>
    <i>
      <x v="8"/>
    </i>
    <i>
      <x v="9"/>
    </i>
    <i>
      <x v="11"/>
    </i>
    <i>
      <x v="12"/>
    </i>
    <i t="grand">
      <x/>
    </i>
  </rowItems>
  <colItems count="1">
    <i/>
  </colItems>
  <dataFields count="1">
    <dataField name="Sum of Sales" fld="3" baseField="0" baseItem="0"/>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29A60F-A444-431C-8032-2A1C766A789A}" name="PivotTable4" cacheId="10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51:C57" firstHeaderRow="1" firstDataRow="1" firstDataCol="1"/>
  <pivotFields count="10">
    <pivotField showAll="0">
      <items count="13">
        <item x="0"/>
        <item x="6"/>
        <item x="7"/>
        <item x="3"/>
        <item x="9"/>
        <item x="2"/>
        <item x="5"/>
        <item x="11"/>
        <item x="8"/>
        <item x="10"/>
        <item x="4"/>
        <item x="1"/>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axis="axisRow" showAll="0">
      <items count="6">
        <item x="2"/>
        <item x="0"/>
        <item x="4"/>
        <item x="3"/>
        <item x="1"/>
        <item t="default"/>
      </items>
    </pivotField>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5"/>
  </rowFields>
  <rowItems count="6">
    <i>
      <x/>
    </i>
    <i>
      <x v="1"/>
    </i>
    <i>
      <x v="2"/>
    </i>
    <i>
      <x v="3"/>
    </i>
    <i>
      <x v="4"/>
    </i>
    <i t="grand">
      <x/>
    </i>
  </rowItems>
  <colItems count="1">
    <i/>
  </colItems>
  <dataFields count="1">
    <dataField name="Sum of Sales" fld="3" baseField="0" baseItem="0"/>
  </dataFields>
  <formats count="1">
    <format dxfId="5">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5" count="1" selected="0">
            <x v="0"/>
          </reference>
        </references>
      </pivotArea>
    </chartFormat>
    <chartFormat chart="1" format="4">
      <pivotArea type="data" outline="0" fieldPosition="0">
        <references count="2">
          <reference field="4294967294" count="1" selected="0">
            <x v="0"/>
          </reference>
          <reference field="5" count="1" selected="0">
            <x v="1"/>
          </reference>
        </references>
      </pivotArea>
    </chartFormat>
    <chartFormat chart="1" format="5">
      <pivotArea type="data" outline="0" fieldPosition="0">
        <references count="2">
          <reference field="4294967294" count="1" selected="0">
            <x v="0"/>
          </reference>
          <reference field="5" count="1" selected="0">
            <x v="2"/>
          </reference>
        </references>
      </pivotArea>
    </chartFormat>
    <chartFormat chart="1" format="6">
      <pivotArea type="data" outline="0" fieldPosition="0">
        <references count="2">
          <reference field="4294967294" count="1" selected="0">
            <x v="0"/>
          </reference>
          <reference field="5" count="1" selected="0">
            <x v="3"/>
          </reference>
        </references>
      </pivotArea>
    </chartFormat>
    <chartFormat chart="1" format="7">
      <pivotArea type="data" outline="0" fieldPosition="0">
        <references count="2">
          <reference field="4294967294" count="1" selected="0">
            <x v="0"/>
          </reference>
          <reference field="5" count="1" selected="0">
            <x v="4"/>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 chart="2" format="12">
      <pivotArea type="data" outline="0" fieldPosition="0">
        <references count="2">
          <reference field="4294967294" count="1" selected="0">
            <x v="0"/>
          </reference>
          <reference field="5" count="1" selected="0">
            <x v="3"/>
          </reference>
        </references>
      </pivotArea>
    </chartFormat>
    <chartFormat chart="2" format="13">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CD69AE-79EB-4135-A72A-D5796784AC14}" name="PivotTable5" cacheId="10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63:D73" firstHeaderRow="0" firstDataRow="1" firstDataCol="1"/>
  <pivotFields count="10">
    <pivotField showAll="0">
      <items count="13">
        <item x="0"/>
        <item x="6"/>
        <item x="7"/>
        <item x="3"/>
        <item x="9"/>
        <item x="2"/>
        <item x="5"/>
        <item x="11"/>
        <item x="8"/>
        <item x="10"/>
        <item x="4"/>
        <item x="1"/>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axis="axisRow" showAll="0">
      <items count="10">
        <item x="6"/>
        <item x="7"/>
        <item x="3"/>
        <item x="8"/>
        <item x="0"/>
        <item x="5"/>
        <item x="1"/>
        <item x="4"/>
        <item x="2"/>
        <item t="default"/>
      </items>
    </pivotField>
    <pivotField showAll="0">
      <items count="6">
        <item x="2"/>
        <item x="0"/>
        <item x="4"/>
        <item x="3"/>
        <item x="1"/>
        <item t="default"/>
      </items>
    </pivotField>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10">
    <i>
      <x/>
    </i>
    <i>
      <x v="1"/>
    </i>
    <i>
      <x v="2"/>
    </i>
    <i>
      <x v="3"/>
    </i>
    <i>
      <x v="4"/>
    </i>
    <i>
      <x v="5"/>
    </i>
    <i>
      <x v="6"/>
    </i>
    <i>
      <x v="7"/>
    </i>
    <i>
      <x v="8"/>
    </i>
    <i t="grand">
      <x/>
    </i>
  </rowItems>
  <colFields count="1">
    <field x="-2"/>
  </colFields>
  <colItems count="2">
    <i>
      <x/>
    </i>
    <i i="1">
      <x v="1"/>
    </i>
  </colItems>
  <dataFields count="2">
    <dataField name="Sum of Sales" fld="3" baseField="0" baseItem="0"/>
    <dataField name="Sum of Profit" fld="7"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1FCE41-9241-4F31-AAD5-C1978B0FBD87}" name="PivotTable1" cacheId="10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C4" firstHeaderRow="0"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2">
    <i>
      <x/>
    </i>
    <i i="1">
      <x v="1"/>
    </i>
  </colItems>
  <dataFields count="2">
    <dataField name="Sum of Sales" fld="3" baseField="0" baseItem="0"/>
    <dataField name="Sum of Profit" fld="7" baseField="0" baseItem="0"/>
  </dataFields>
  <formats count="3">
    <format dxfId="9">
      <pivotArea type="all" dataOnly="0" outline="0" fieldPosition="0"/>
    </format>
    <format dxfId="8">
      <pivotArea outline="0" collapsedLevelsAreSubtotals="1" fieldPosition="0"/>
    </format>
    <format dxfId="7">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8108497-B8EE-4BA6-A438-D90768CB108C}" sourceName="Product">
  <pivotTables>
    <pivotTable tabId="4" name="PivotTable1"/>
  </pivotTables>
  <data>
    <tabular pivotCacheId="2056163937">
      <items count="9">
        <i x="6" s="1"/>
        <i x="7" s="1"/>
        <i x="3" s="1"/>
        <i x="8" s="1"/>
        <i x="0" s="1"/>
        <i x="5"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1CA8E4E-277B-476D-9A2D-AF566E831847}" sourceName="Years">
  <pivotTables>
    <pivotTable tabId="4" name="PivotTable3"/>
  </pivotTables>
  <data>
    <tabular pivotCacheId="2056163937">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9A089152-4B38-41C5-9485-69A1039233BA}" cache="Slicer_Product" caption="Product" columnCount="3" style="Slicer Style 2" rowHeight="225425"/>
  <slicer name="Years" xr10:uid="{BCC21173-33D2-47AD-AACE-E8F4F04DECF4}" cache="Slicer_Years" caption="Years" columnCount="2" style="Slicer Style 2"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264101-4B7A-4458-84B2-FDE328136E66}" name="Table1" displayName="Table1" ref="B3:I28" totalsRowShown="0" headerRowDxfId="27" dataDxfId="26">
  <autoFilter ref="B3:I28" xr:uid="{A665AFE2-5CA4-4033-B5B6-7DBD872E7D2E}"/>
  <tableColumns count="8">
    <tableColumn id="1" xr3:uid="{C07C0746-2845-436A-AF79-58FE2D531253}" name="SalesRep" dataDxfId="25"/>
    <tableColumn id="2" xr3:uid="{D3BE7F6A-4B80-4534-950B-50578F69965D}" name="Date" dataDxfId="24"/>
    <tableColumn id="3" xr3:uid="{2A83FE29-4E8D-45F7-B298-F3276C52ED05}" name="Month" dataDxfId="23"/>
    <tableColumn id="4" xr3:uid="{B46E2F56-4B3A-49AE-A1CA-BA940F17964C}" name="Sales" dataDxfId="22"/>
    <tableColumn id="5" xr3:uid="{5EDC9D45-179E-474B-BE51-C22774202538}" name="Product" dataDxfId="21"/>
    <tableColumn id="6" xr3:uid="{1306638B-B1CF-4642-BB7F-2CF8F7BD1304}" name="Region" dataDxfId="20"/>
    <tableColumn id="7" xr3:uid="{2EBF4F49-4275-4D88-9381-5C834C2632C6}" name="Year" dataDxfId="19"/>
    <tableColumn id="8" xr3:uid="{DB68006C-3CCD-4D4C-9B38-93B17BC45EC7}" name="Profit" dataDxf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elekejohndavid@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rinterSettings" Target="../printerSettings/printerSettings5.bin"/><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I28"/>
  <sheetViews>
    <sheetView showGridLines="0" showRowColHeaders="0" topLeftCell="A9" zoomScale="130" zoomScaleNormal="130" workbookViewId="0">
      <selection activeCell="F4" sqref="F4"/>
    </sheetView>
  </sheetViews>
  <sheetFormatPr defaultColWidth="18" defaultRowHeight="15" x14ac:dyDescent="0.25"/>
  <cols>
    <col min="1" max="1" width="18" style="1"/>
    <col min="2" max="2" width="15.28515625" style="1" bestFit="1" customWidth="1"/>
    <col min="3" max="3" width="11.28515625" style="1" bestFit="1" customWidth="1"/>
    <col min="4" max="4" width="8.42578125" style="1" customWidth="1"/>
    <col min="5" max="5" width="6.85546875" style="1" customWidth="1"/>
    <col min="6" max="6" width="17.42578125" style="1" bestFit="1" customWidth="1"/>
    <col min="7" max="7" width="10.42578125" style="1" bestFit="1" customWidth="1"/>
    <col min="8" max="8" width="6.28515625" style="1" customWidth="1"/>
    <col min="9" max="9" width="7.28515625" style="1" customWidth="1"/>
    <col min="10" max="16384" width="18" style="1"/>
  </cols>
  <sheetData>
    <row r="3" spans="2:9" x14ac:dyDescent="0.25">
      <c r="B3" s="6" t="s">
        <v>0</v>
      </c>
      <c r="C3" s="6" t="s">
        <v>1</v>
      </c>
      <c r="D3" s="6" t="s">
        <v>2</v>
      </c>
      <c r="E3" s="6" t="s">
        <v>3</v>
      </c>
      <c r="F3" s="6" t="s">
        <v>4</v>
      </c>
      <c r="G3" s="6" t="s">
        <v>5</v>
      </c>
      <c r="H3" s="6" t="s">
        <v>6</v>
      </c>
      <c r="I3" s="6" t="s">
        <v>7</v>
      </c>
    </row>
    <row r="4" spans="2:9" x14ac:dyDescent="0.25">
      <c r="B4" s="2" t="s">
        <v>29</v>
      </c>
      <c r="C4" s="3">
        <v>43077</v>
      </c>
      <c r="D4" s="2" t="s">
        <v>8</v>
      </c>
      <c r="E4" s="2">
        <v>1215</v>
      </c>
      <c r="F4" s="2" t="s">
        <v>36</v>
      </c>
      <c r="G4" s="2" t="s">
        <v>9</v>
      </c>
      <c r="H4" s="2">
        <v>2017</v>
      </c>
      <c r="I4" s="2">
        <v>450</v>
      </c>
    </row>
    <row r="5" spans="2:9" x14ac:dyDescent="0.25">
      <c r="B5" s="4" t="s">
        <v>30</v>
      </c>
      <c r="C5" s="5">
        <v>43136</v>
      </c>
      <c r="D5" s="4" t="s">
        <v>10</v>
      </c>
      <c r="E5" s="4">
        <v>630</v>
      </c>
      <c r="F5" s="4" t="s">
        <v>37</v>
      </c>
      <c r="G5" s="4" t="s">
        <v>11</v>
      </c>
      <c r="H5" s="4">
        <v>2018</v>
      </c>
      <c r="I5" s="4">
        <v>315</v>
      </c>
    </row>
    <row r="6" spans="2:9" x14ac:dyDescent="0.25">
      <c r="B6" s="2" t="s">
        <v>31</v>
      </c>
      <c r="C6" s="3">
        <v>43074</v>
      </c>
      <c r="D6" s="2" t="s">
        <v>8</v>
      </c>
      <c r="E6" s="2">
        <v>1620</v>
      </c>
      <c r="F6" s="2" t="s">
        <v>38</v>
      </c>
      <c r="G6" s="2" t="s">
        <v>9</v>
      </c>
      <c r="H6" s="2">
        <v>2017</v>
      </c>
      <c r="I6" s="2">
        <v>900</v>
      </c>
    </row>
    <row r="7" spans="2:9" x14ac:dyDescent="0.25">
      <c r="B7" s="4" t="s">
        <v>32</v>
      </c>
      <c r="C7" s="5">
        <v>43135</v>
      </c>
      <c r="D7" s="4" t="s">
        <v>10</v>
      </c>
      <c r="E7" s="4">
        <v>1440</v>
      </c>
      <c r="F7" s="4" t="s">
        <v>39</v>
      </c>
      <c r="G7" s="4" t="s">
        <v>12</v>
      </c>
      <c r="H7" s="4">
        <v>2018</v>
      </c>
      <c r="I7" s="4">
        <v>600</v>
      </c>
    </row>
    <row r="8" spans="2:9" x14ac:dyDescent="0.25">
      <c r="B8" s="2" t="s">
        <v>13</v>
      </c>
      <c r="C8" s="3">
        <v>43044</v>
      </c>
      <c r="D8" s="2" t="s">
        <v>14</v>
      </c>
      <c r="E8" s="2">
        <v>752</v>
      </c>
      <c r="F8" s="2" t="s">
        <v>40</v>
      </c>
      <c r="G8" s="2" t="s">
        <v>9</v>
      </c>
      <c r="H8" s="2">
        <v>2017</v>
      </c>
      <c r="I8" s="2">
        <v>396</v>
      </c>
    </row>
    <row r="9" spans="2:9" x14ac:dyDescent="0.25">
      <c r="B9" s="4" t="s">
        <v>34</v>
      </c>
      <c r="C9" s="5">
        <v>43162</v>
      </c>
      <c r="D9" s="4" t="s">
        <v>15</v>
      </c>
      <c r="E9" s="4">
        <v>1089</v>
      </c>
      <c r="F9" s="4" t="s">
        <v>41</v>
      </c>
      <c r="G9" s="4" t="s">
        <v>11</v>
      </c>
      <c r="H9" s="4">
        <v>2018</v>
      </c>
      <c r="I9" s="4">
        <v>605</v>
      </c>
    </row>
    <row r="10" spans="2:9" x14ac:dyDescent="0.25">
      <c r="B10" s="2" t="s">
        <v>16</v>
      </c>
      <c r="C10" s="3">
        <v>42948</v>
      </c>
      <c r="D10" s="2" t="s">
        <v>17</v>
      </c>
      <c r="E10" s="2">
        <v>3564</v>
      </c>
      <c r="F10" s="2" t="s">
        <v>42</v>
      </c>
      <c r="G10" s="2" t="s">
        <v>18</v>
      </c>
      <c r="H10" s="2">
        <v>2017</v>
      </c>
      <c r="I10" s="2">
        <v>1080</v>
      </c>
    </row>
    <row r="11" spans="2:9" x14ac:dyDescent="0.25">
      <c r="B11" s="4" t="s">
        <v>35</v>
      </c>
      <c r="C11" s="5">
        <v>42987</v>
      </c>
      <c r="D11" s="4" t="s">
        <v>19</v>
      </c>
      <c r="E11" s="4">
        <v>5181</v>
      </c>
      <c r="F11" s="4" t="s">
        <v>43</v>
      </c>
      <c r="G11" s="4" t="s">
        <v>20</v>
      </c>
      <c r="H11" s="4">
        <v>2017</v>
      </c>
      <c r="I11" s="4">
        <v>1570</v>
      </c>
    </row>
    <row r="12" spans="2:9" x14ac:dyDescent="0.25">
      <c r="B12" s="2" t="s">
        <v>33</v>
      </c>
      <c r="C12" s="3">
        <v>43229</v>
      </c>
      <c r="D12" s="2" t="s">
        <v>21</v>
      </c>
      <c r="E12" s="2">
        <v>3825</v>
      </c>
      <c r="F12" s="2" t="s">
        <v>44</v>
      </c>
      <c r="G12" s="2" t="s">
        <v>20</v>
      </c>
      <c r="H12" s="2">
        <v>2018</v>
      </c>
      <c r="I12" s="2">
        <v>1530</v>
      </c>
    </row>
    <row r="13" spans="2:9" x14ac:dyDescent="0.25">
      <c r="B13" s="4" t="s">
        <v>29</v>
      </c>
      <c r="C13" s="5">
        <v>42956</v>
      </c>
      <c r="D13" s="4" t="s">
        <v>17</v>
      </c>
      <c r="E13" s="4">
        <v>1170</v>
      </c>
      <c r="F13" s="4" t="s">
        <v>41</v>
      </c>
      <c r="G13" s="4" t="s">
        <v>9</v>
      </c>
      <c r="H13" s="4">
        <v>2017</v>
      </c>
      <c r="I13" s="4">
        <v>650</v>
      </c>
    </row>
    <row r="14" spans="2:9" x14ac:dyDescent="0.25">
      <c r="B14" s="2" t="s">
        <v>30</v>
      </c>
      <c r="C14" s="3">
        <v>43107</v>
      </c>
      <c r="D14" s="2" t="s">
        <v>22</v>
      </c>
      <c r="E14" s="2">
        <v>3960</v>
      </c>
      <c r="F14" s="2" t="s">
        <v>42</v>
      </c>
      <c r="G14" s="2" t="s">
        <v>11</v>
      </c>
      <c r="H14" s="2">
        <v>2018</v>
      </c>
      <c r="I14" s="2">
        <v>1200</v>
      </c>
    </row>
    <row r="15" spans="2:9" x14ac:dyDescent="0.25">
      <c r="B15" s="4" t="s">
        <v>31</v>
      </c>
      <c r="C15" s="5">
        <v>43169</v>
      </c>
      <c r="D15" s="4" t="s">
        <v>15</v>
      </c>
      <c r="E15" s="4">
        <v>7079</v>
      </c>
      <c r="F15" s="4" t="s">
        <v>43</v>
      </c>
      <c r="G15" s="4" t="s">
        <v>9</v>
      </c>
      <c r="H15" s="4">
        <v>2018</v>
      </c>
      <c r="I15" s="4">
        <v>2145</v>
      </c>
    </row>
    <row r="16" spans="2:9" x14ac:dyDescent="0.25">
      <c r="B16" s="2" t="s">
        <v>32</v>
      </c>
      <c r="C16" s="3">
        <v>43252</v>
      </c>
      <c r="D16" s="2" t="s">
        <v>23</v>
      </c>
      <c r="E16" s="2">
        <v>1350</v>
      </c>
      <c r="F16" s="2" t="s">
        <v>41</v>
      </c>
      <c r="G16" s="2" t="s">
        <v>12</v>
      </c>
      <c r="H16" s="2">
        <v>2018</v>
      </c>
      <c r="I16" s="2">
        <v>750</v>
      </c>
    </row>
    <row r="17" spans="2:9" x14ac:dyDescent="0.25">
      <c r="B17" s="4" t="s">
        <v>13</v>
      </c>
      <c r="C17" s="5">
        <v>43134</v>
      </c>
      <c r="D17" s="4" t="s">
        <v>10</v>
      </c>
      <c r="E17" s="4">
        <v>297</v>
      </c>
      <c r="F17" s="4" t="s">
        <v>36</v>
      </c>
      <c r="G17" s="4" t="s">
        <v>9</v>
      </c>
      <c r="H17" s="4">
        <v>2018</v>
      </c>
      <c r="I17" s="4">
        <v>110</v>
      </c>
    </row>
    <row r="18" spans="2:9" x14ac:dyDescent="0.25">
      <c r="B18" s="2" t="s">
        <v>34</v>
      </c>
      <c r="C18" s="3">
        <v>43223</v>
      </c>
      <c r="D18" s="2" t="s">
        <v>21</v>
      </c>
      <c r="E18" s="2">
        <v>850</v>
      </c>
      <c r="F18" s="2" t="s">
        <v>37</v>
      </c>
      <c r="G18" s="2" t="s">
        <v>11</v>
      </c>
      <c r="H18" s="2">
        <v>2018</v>
      </c>
      <c r="I18" s="2">
        <v>425</v>
      </c>
    </row>
    <row r="19" spans="2:9" x14ac:dyDescent="0.25">
      <c r="B19" s="4" t="s">
        <v>16</v>
      </c>
      <c r="C19" s="5">
        <v>43260</v>
      </c>
      <c r="D19" s="4" t="s">
        <v>23</v>
      </c>
      <c r="E19" s="4">
        <v>855</v>
      </c>
      <c r="F19" s="4" t="s">
        <v>38</v>
      </c>
      <c r="G19" s="4" t="s">
        <v>18</v>
      </c>
      <c r="H19" s="4">
        <v>2018</v>
      </c>
      <c r="I19" s="4">
        <v>475</v>
      </c>
    </row>
    <row r="20" spans="2:9" x14ac:dyDescent="0.25">
      <c r="B20" s="2" t="s">
        <v>35</v>
      </c>
      <c r="C20" s="3">
        <v>42918</v>
      </c>
      <c r="D20" s="2" t="s">
        <v>24</v>
      </c>
      <c r="E20" s="2">
        <v>1500</v>
      </c>
      <c r="F20" s="2" t="s">
        <v>39</v>
      </c>
      <c r="G20" s="2" t="s">
        <v>20</v>
      </c>
      <c r="H20" s="2">
        <v>2017</v>
      </c>
      <c r="I20" s="2">
        <v>625</v>
      </c>
    </row>
    <row r="21" spans="2:9" x14ac:dyDescent="0.25">
      <c r="B21" s="4" t="s">
        <v>33</v>
      </c>
      <c r="C21" s="5">
        <v>42923</v>
      </c>
      <c r="D21" s="4" t="s">
        <v>24</v>
      </c>
      <c r="E21" s="4">
        <v>7442</v>
      </c>
      <c r="F21" s="4" t="s">
        <v>43</v>
      </c>
      <c r="G21" s="4" t="s">
        <v>20</v>
      </c>
      <c r="H21" s="4">
        <v>2017</v>
      </c>
      <c r="I21" s="4">
        <v>2255</v>
      </c>
    </row>
    <row r="22" spans="2:9" x14ac:dyDescent="0.25">
      <c r="B22" s="2" t="s">
        <v>29</v>
      </c>
      <c r="C22" s="3">
        <v>43164</v>
      </c>
      <c r="D22" s="2" t="s">
        <v>15</v>
      </c>
      <c r="E22" s="2">
        <v>1530</v>
      </c>
      <c r="F22" s="2" t="s">
        <v>41</v>
      </c>
      <c r="G22" s="2" t="s">
        <v>9</v>
      </c>
      <c r="H22" s="2">
        <v>2018</v>
      </c>
      <c r="I22" s="2">
        <v>850</v>
      </c>
    </row>
    <row r="23" spans="2:9" x14ac:dyDescent="0.25">
      <c r="B23" s="4" t="s">
        <v>30</v>
      </c>
      <c r="C23" s="5">
        <v>43194</v>
      </c>
      <c r="D23" s="4" t="s">
        <v>25</v>
      </c>
      <c r="E23" s="4">
        <v>1566</v>
      </c>
      <c r="F23" s="4" t="s">
        <v>36</v>
      </c>
      <c r="G23" s="4" t="s">
        <v>11</v>
      </c>
      <c r="H23" s="4">
        <v>2018</v>
      </c>
      <c r="I23" s="4">
        <v>580</v>
      </c>
    </row>
    <row r="24" spans="2:9" x14ac:dyDescent="0.25">
      <c r="B24" s="2" t="s">
        <v>31</v>
      </c>
      <c r="C24" s="3">
        <v>43224</v>
      </c>
      <c r="D24" s="2" t="s">
        <v>25</v>
      </c>
      <c r="E24" s="2">
        <v>1710</v>
      </c>
      <c r="F24" s="2" t="s">
        <v>41</v>
      </c>
      <c r="G24" s="2" t="s">
        <v>9</v>
      </c>
      <c r="H24" s="2">
        <v>2018</v>
      </c>
      <c r="I24" s="2">
        <v>980</v>
      </c>
    </row>
    <row r="25" spans="2:9" x14ac:dyDescent="0.25">
      <c r="B25" s="4" t="s">
        <v>32</v>
      </c>
      <c r="C25" s="5">
        <v>43228</v>
      </c>
      <c r="D25" s="4" t="s">
        <v>21</v>
      </c>
      <c r="E25" s="4">
        <v>4455</v>
      </c>
      <c r="F25" s="4" t="s">
        <v>42</v>
      </c>
      <c r="G25" s="4" t="s">
        <v>12</v>
      </c>
      <c r="H25" s="4">
        <v>2018</v>
      </c>
      <c r="I25" s="4">
        <v>1350</v>
      </c>
    </row>
    <row r="26" spans="2:9" x14ac:dyDescent="0.25">
      <c r="B26" s="2" t="s">
        <v>26</v>
      </c>
      <c r="C26" s="3">
        <v>42822</v>
      </c>
      <c r="D26" s="2" t="s">
        <v>15</v>
      </c>
      <c r="E26" s="2">
        <v>1620</v>
      </c>
      <c r="F26" s="2" t="s">
        <v>38</v>
      </c>
      <c r="G26" s="2" t="s">
        <v>12</v>
      </c>
      <c r="H26" s="2">
        <v>2017</v>
      </c>
      <c r="I26" s="2">
        <v>900</v>
      </c>
    </row>
    <row r="27" spans="2:9" x14ac:dyDescent="0.25">
      <c r="B27" s="4" t="s">
        <v>27</v>
      </c>
      <c r="C27" s="5">
        <v>42928</v>
      </c>
      <c r="D27" s="4" t="s">
        <v>24</v>
      </c>
      <c r="E27" s="4">
        <v>741</v>
      </c>
      <c r="F27" s="4" t="s">
        <v>40</v>
      </c>
      <c r="G27" s="4" t="s">
        <v>18</v>
      </c>
      <c r="H27" s="4">
        <v>2017</v>
      </c>
      <c r="I27" s="4">
        <v>390</v>
      </c>
    </row>
    <row r="28" spans="2:9" x14ac:dyDescent="0.25">
      <c r="B28" s="2" t="s">
        <v>28</v>
      </c>
      <c r="C28" s="3">
        <v>43174</v>
      </c>
      <c r="D28" s="2" t="s">
        <v>15</v>
      </c>
      <c r="E28" s="2">
        <v>297</v>
      </c>
      <c r="F28" s="2" t="s">
        <v>36</v>
      </c>
      <c r="G28" s="2" t="s">
        <v>11</v>
      </c>
      <c r="H28" s="2">
        <v>2018</v>
      </c>
      <c r="I28" s="2">
        <v>110</v>
      </c>
    </row>
  </sheetData>
  <printOptions gridLinesSet="0"/>
  <pageMargins left="0.75" right="0.75" top="1" bottom="1" header="0.5" footer="0.5"/>
  <pageSetup orientation="portrait" horizontalDpi="4294967292"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839DE-3B6E-4632-AF1F-DBB2987876AC}">
  <dimension ref="B1:H73"/>
  <sheetViews>
    <sheetView topLeftCell="A27" zoomScale="130" zoomScaleNormal="130" workbookViewId="0">
      <selection activeCell="F9" sqref="F9"/>
    </sheetView>
  </sheetViews>
  <sheetFormatPr defaultRowHeight="12.75" x14ac:dyDescent="0.2"/>
  <cols>
    <col min="2" max="3" width="7.5703125" bestFit="1" customWidth="1"/>
    <col min="4" max="4" width="13" bestFit="1" customWidth="1"/>
    <col min="5" max="5" width="12.7109375" customWidth="1"/>
  </cols>
  <sheetData>
    <row r="1" spans="2:8" x14ac:dyDescent="0.2">
      <c r="H1" s="18" t="s">
        <v>79</v>
      </c>
    </row>
    <row r="2" spans="2:8" x14ac:dyDescent="0.2">
      <c r="B2" s="19" t="s">
        <v>68</v>
      </c>
      <c r="C2" s="19"/>
      <c r="D2" s="19"/>
      <c r="E2" s="18"/>
      <c r="H2" t="s">
        <v>68</v>
      </c>
    </row>
    <row r="3" spans="2:8" x14ac:dyDescent="0.2">
      <c r="B3" s="25" t="s">
        <v>83</v>
      </c>
      <c r="C3" s="25" t="s">
        <v>84</v>
      </c>
      <c r="D3" t="s">
        <v>71</v>
      </c>
      <c r="E3" t="s">
        <v>78</v>
      </c>
      <c r="H3" t="s">
        <v>72</v>
      </c>
    </row>
    <row r="4" spans="2:8" x14ac:dyDescent="0.2">
      <c r="B4" s="25">
        <v>55738</v>
      </c>
      <c r="C4" s="25">
        <v>21241</v>
      </c>
      <c r="D4" s="20">
        <f>C4/B4</f>
        <v>0.38108651189493703</v>
      </c>
      <c r="E4">
        <f>COUNTA(B64:B72)</f>
        <v>9</v>
      </c>
      <c r="H4" t="s">
        <v>75</v>
      </c>
    </row>
    <row r="5" spans="2:8" x14ac:dyDescent="0.2">
      <c r="H5" t="s">
        <v>76</v>
      </c>
    </row>
    <row r="6" spans="2:8" x14ac:dyDescent="0.2">
      <c r="H6" t="s">
        <v>77</v>
      </c>
    </row>
    <row r="12" spans="2:8" x14ac:dyDescent="0.2">
      <c r="B12" s="18" t="s">
        <v>72</v>
      </c>
      <c r="C12" s="18"/>
      <c r="D12" s="18"/>
    </row>
    <row r="13" spans="2:8" x14ac:dyDescent="0.2">
      <c r="B13" s="22" t="s">
        <v>80</v>
      </c>
      <c r="C13" t="s">
        <v>81</v>
      </c>
      <c r="D13" t="s">
        <v>82</v>
      </c>
    </row>
    <row r="14" spans="2:8" x14ac:dyDescent="0.2">
      <c r="B14" s="23" t="s">
        <v>29</v>
      </c>
      <c r="C14" s="21">
        <v>3915</v>
      </c>
      <c r="D14" s="21">
        <v>1950</v>
      </c>
    </row>
    <row r="15" spans="2:8" x14ac:dyDescent="0.2">
      <c r="B15" s="23" t="s">
        <v>16</v>
      </c>
      <c r="C15" s="21">
        <v>4419</v>
      </c>
      <c r="D15" s="21">
        <v>1555</v>
      </c>
    </row>
    <row r="16" spans="2:8" x14ac:dyDescent="0.2">
      <c r="B16" s="23" t="s">
        <v>35</v>
      </c>
      <c r="C16" s="21">
        <v>6681</v>
      </c>
      <c r="D16" s="21">
        <v>2195</v>
      </c>
    </row>
    <row r="17" spans="2:4" x14ac:dyDescent="0.2">
      <c r="B17" s="23" t="s">
        <v>32</v>
      </c>
      <c r="C17" s="21">
        <v>7245</v>
      </c>
      <c r="D17" s="21">
        <v>2700</v>
      </c>
    </row>
    <row r="18" spans="2:4" x14ac:dyDescent="0.2">
      <c r="B18" s="23" t="s">
        <v>26</v>
      </c>
      <c r="C18" s="21">
        <v>1620</v>
      </c>
      <c r="D18" s="21">
        <v>900</v>
      </c>
    </row>
    <row r="19" spans="2:4" x14ac:dyDescent="0.2">
      <c r="B19" s="23" t="s">
        <v>31</v>
      </c>
      <c r="C19" s="21">
        <v>10409</v>
      </c>
      <c r="D19" s="21">
        <v>4025</v>
      </c>
    </row>
    <row r="20" spans="2:4" x14ac:dyDescent="0.2">
      <c r="B20" s="23" t="s">
        <v>34</v>
      </c>
      <c r="C20" s="21">
        <v>1939</v>
      </c>
      <c r="D20" s="21">
        <v>1030</v>
      </c>
    </row>
    <row r="21" spans="2:4" x14ac:dyDescent="0.2">
      <c r="B21" s="23" t="s">
        <v>28</v>
      </c>
      <c r="C21" s="21">
        <v>297</v>
      </c>
      <c r="D21" s="21">
        <v>110</v>
      </c>
    </row>
    <row r="22" spans="2:4" x14ac:dyDescent="0.2">
      <c r="B22" s="23" t="s">
        <v>33</v>
      </c>
      <c r="C22" s="21">
        <v>11267</v>
      </c>
      <c r="D22" s="21">
        <v>3785</v>
      </c>
    </row>
    <row r="23" spans="2:4" x14ac:dyDescent="0.2">
      <c r="B23" s="23" t="s">
        <v>27</v>
      </c>
      <c r="C23" s="21">
        <v>741</v>
      </c>
      <c r="D23" s="21">
        <v>390</v>
      </c>
    </row>
    <row r="24" spans="2:4" x14ac:dyDescent="0.2">
      <c r="B24" s="23" t="s">
        <v>13</v>
      </c>
      <c r="C24" s="21">
        <v>1049</v>
      </c>
      <c r="D24" s="21">
        <v>506</v>
      </c>
    </row>
    <row r="25" spans="2:4" x14ac:dyDescent="0.2">
      <c r="B25" s="23" t="s">
        <v>30</v>
      </c>
      <c r="C25" s="21">
        <v>6156</v>
      </c>
      <c r="D25" s="21">
        <v>2095</v>
      </c>
    </row>
    <row r="26" spans="2:4" x14ac:dyDescent="0.2">
      <c r="B26" s="23" t="s">
        <v>74</v>
      </c>
      <c r="C26" s="21">
        <v>55738</v>
      </c>
      <c r="D26" s="21">
        <v>21241</v>
      </c>
    </row>
    <row r="32" spans="2:4" x14ac:dyDescent="0.2">
      <c r="B32" s="18" t="s">
        <v>75</v>
      </c>
      <c r="C32" s="18"/>
      <c r="D32" s="18"/>
    </row>
    <row r="33" spans="2:4" x14ac:dyDescent="0.2">
      <c r="B33" s="22" t="s">
        <v>73</v>
      </c>
      <c r="C33" t="s">
        <v>83</v>
      </c>
      <c r="D33" t="s">
        <v>84</v>
      </c>
    </row>
    <row r="34" spans="2:4" x14ac:dyDescent="0.2">
      <c r="B34" s="24" t="s">
        <v>22</v>
      </c>
      <c r="C34" s="21">
        <v>3960</v>
      </c>
      <c r="D34" s="21">
        <v>1200</v>
      </c>
    </row>
    <row r="35" spans="2:4" x14ac:dyDescent="0.2">
      <c r="B35" s="24" t="s">
        <v>10</v>
      </c>
      <c r="C35" s="21">
        <v>2367</v>
      </c>
      <c r="D35" s="21">
        <v>1025</v>
      </c>
    </row>
    <row r="36" spans="2:4" x14ac:dyDescent="0.2">
      <c r="B36" s="24" t="s">
        <v>15</v>
      </c>
      <c r="C36" s="21">
        <v>11615</v>
      </c>
      <c r="D36" s="21">
        <v>4610</v>
      </c>
    </row>
    <row r="37" spans="2:4" x14ac:dyDescent="0.2">
      <c r="B37" s="24" t="s">
        <v>25</v>
      </c>
      <c r="C37" s="21">
        <v>1566</v>
      </c>
      <c r="D37" s="21">
        <v>580</v>
      </c>
    </row>
    <row r="38" spans="2:4" x14ac:dyDescent="0.2">
      <c r="B38" s="24" t="s">
        <v>21</v>
      </c>
      <c r="C38" s="21">
        <v>10840</v>
      </c>
      <c r="D38" s="21">
        <v>4285</v>
      </c>
    </row>
    <row r="39" spans="2:4" x14ac:dyDescent="0.2">
      <c r="B39" s="24" t="s">
        <v>23</v>
      </c>
      <c r="C39" s="21">
        <v>2205</v>
      </c>
      <c r="D39" s="21">
        <v>1225</v>
      </c>
    </row>
    <row r="40" spans="2:4" x14ac:dyDescent="0.2">
      <c r="B40" s="24" t="s">
        <v>24</v>
      </c>
      <c r="C40" s="21">
        <v>9683</v>
      </c>
      <c r="D40" s="21">
        <v>3270</v>
      </c>
    </row>
    <row r="41" spans="2:4" x14ac:dyDescent="0.2">
      <c r="B41" s="24" t="s">
        <v>17</v>
      </c>
      <c r="C41" s="21">
        <v>4734</v>
      </c>
      <c r="D41" s="21">
        <v>1730</v>
      </c>
    </row>
    <row r="42" spans="2:4" x14ac:dyDescent="0.2">
      <c r="B42" s="24" t="s">
        <v>19</v>
      </c>
      <c r="C42" s="21">
        <v>5181</v>
      </c>
      <c r="D42" s="21">
        <v>1570</v>
      </c>
    </row>
    <row r="43" spans="2:4" x14ac:dyDescent="0.2">
      <c r="B43" s="24" t="s">
        <v>14</v>
      </c>
      <c r="C43" s="21">
        <v>752</v>
      </c>
      <c r="D43" s="21">
        <v>396</v>
      </c>
    </row>
    <row r="44" spans="2:4" x14ac:dyDescent="0.2">
      <c r="B44" s="24" t="s">
        <v>8</v>
      </c>
      <c r="C44" s="21">
        <v>2835</v>
      </c>
      <c r="D44" s="21">
        <v>1350</v>
      </c>
    </row>
    <row r="45" spans="2:4" x14ac:dyDescent="0.2">
      <c r="B45" s="24" t="s">
        <v>74</v>
      </c>
      <c r="C45" s="21">
        <v>55738</v>
      </c>
      <c r="D45" s="21">
        <v>21241</v>
      </c>
    </row>
    <row r="50" spans="2:4" x14ac:dyDescent="0.2">
      <c r="B50" s="18" t="s">
        <v>76</v>
      </c>
      <c r="C50" s="18"/>
      <c r="D50" s="18"/>
    </row>
    <row r="51" spans="2:4" x14ac:dyDescent="0.2">
      <c r="B51" s="22" t="s">
        <v>73</v>
      </c>
      <c r="C51" t="s">
        <v>83</v>
      </c>
      <c r="D51" t="s">
        <v>84</v>
      </c>
    </row>
    <row r="52" spans="2:4" x14ac:dyDescent="0.2">
      <c r="B52" s="23" t="s">
        <v>12</v>
      </c>
      <c r="C52" s="21">
        <v>8865</v>
      </c>
      <c r="D52" s="21">
        <v>3600</v>
      </c>
    </row>
    <row r="53" spans="2:4" x14ac:dyDescent="0.2">
      <c r="B53" s="23" t="s">
        <v>9</v>
      </c>
      <c r="C53" s="21">
        <v>15373</v>
      </c>
      <c r="D53" s="21">
        <v>6481</v>
      </c>
    </row>
    <row r="54" spans="2:4" x14ac:dyDescent="0.2">
      <c r="B54" s="23" t="s">
        <v>20</v>
      </c>
      <c r="C54" s="21">
        <v>17948</v>
      </c>
      <c r="D54" s="21">
        <v>5980</v>
      </c>
    </row>
    <row r="55" spans="2:4" x14ac:dyDescent="0.2">
      <c r="B55" s="23" t="s">
        <v>18</v>
      </c>
      <c r="C55" s="21">
        <v>5160</v>
      </c>
      <c r="D55" s="21">
        <v>1945</v>
      </c>
    </row>
    <row r="56" spans="2:4" x14ac:dyDescent="0.2">
      <c r="B56" s="23" t="s">
        <v>11</v>
      </c>
      <c r="C56" s="21">
        <v>8392</v>
      </c>
      <c r="D56" s="21">
        <v>3235</v>
      </c>
    </row>
    <row r="57" spans="2:4" x14ac:dyDescent="0.2">
      <c r="B57" s="23" t="s">
        <v>74</v>
      </c>
      <c r="C57" s="21">
        <v>55738</v>
      </c>
      <c r="D57" s="21">
        <v>21241</v>
      </c>
    </row>
    <row r="62" spans="2:4" x14ac:dyDescent="0.2">
      <c r="B62" s="18" t="s">
        <v>77</v>
      </c>
      <c r="C62" s="18"/>
      <c r="D62" s="18"/>
    </row>
    <row r="63" spans="2:4" x14ac:dyDescent="0.2">
      <c r="B63" s="22" t="s">
        <v>73</v>
      </c>
      <c r="C63" t="s">
        <v>83</v>
      </c>
      <c r="D63" t="s">
        <v>84</v>
      </c>
    </row>
    <row r="64" spans="2:4" x14ac:dyDescent="0.2">
      <c r="B64" s="23" t="s">
        <v>42</v>
      </c>
      <c r="C64" s="21">
        <v>11979</v>
      </c>
      <c r="D64" s="21">
        <v>3630</v>
      </c>
    </row>
    <row r="65" spans="2:4" x14ac:dyDescent="0.2">
      <c r="B65" s="23" t="s">
        <v>43</v>
      </c>
      <c r="C65" s="21">
        <v>19702</v>
      </c>
      <c r="D65" s="21">
        <v>5970</v>
      </c>
    </row>
    <row r="66" spans="2:4" x14ac:dyDescent="0.2">
      <c r="B66" s="23" t="s">
        <v>39</v>
      </c>
      <c r="C66" s="21">
        <v>2940</v>
      </c>
      <c r="D66" s="21">
        <v>1225</v>
      </c>
    </row>
    <row r="67" spans="2:4" x14ac:dyDescent="0.2">
      <c r="B67" s="23" t="s">
        <v>44</v>
      </c>
      <c r="C67" s="21">
        <v>3825</v>
      </c>
      <c r="D67" s="21">
        <v>1530</v>
      </c>
    </row>
    <row r="68" spans="2:4" x14ac:dyDescent="0.2">
      <c r="B68" s="23" t="s">
        <v>36</v>
      </c>
      <c r="C68" s="21">
        <v>3375</v>
      </c>
      <c r="D68" s="21">
        <v>1250</v>
      </c>
    </row>
    <row r="69" spans="2:4" x14ac:dyDescent="0.2">
      <c r="B69" s="23" t="s">
        <v>41</v>
      </c>
      <c r="C69" s="21">
        <v>6849</v>
      </c>
      <c r="D69" s="21">
        <v>3835</v>
      </c>
    </row>
    <row r="70" spans="2:4" x14ac:dyDescent="0.2">
      <c r="B70" s="23" t="s">
        <v>37</v>
      </c>
      <c r="C70" s="21">
        <v>1480</v>
      </c>
      <c r="D70" s="21">
        <v>740</v>
      </c>
    </row>
    <row r="71" spans="2:4" x14ac:dyDescent="0.2">
      <c r="B71" s="23" t="s">
        <v>40</v>
      </c>
      <c r="C71" s="21">
        <v>1493</v>
      </c>
      <c r="D71" s="21">
        <v>786</v>
      </c>
    </row>
    <row r="72" spans="2:4" x14ac:dyDescent="0.2">
      <c r="B72" s="23" t="s">
        <v>38</v>
      </c>
      <c r="C72" s="21">
        <v>4095</v>
      </c>
      <c r="D72" s="21">
        <v>2275</v>
      </c>
    </row>
    <row r="73" spans="2:4" x14ac:dyDescent="0.2">
      <c r="B73" s="23" t="s">
        <v>74</v>
      </c>
      <c r="C73" s="21">
        <v>55738</v>
      </c>
      <c r="D73" s="21">
        <v>21241</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E2CDC-F629-4517-97D4-4FF0E4592F54}">
  <dimension ref="B1:R32"/>
  <sheetViews>
    <sheetView showGridLines="0" tabSelected="1" zoomScaleNormal="100" workbookViewId="0">
      <pane xSplit="17" ySplit="28" topLeftCell="R29" activePane="bottomRight" state="frozen"/>
      <selection pane="topRight" activeCell="R1" sqref="R1"/>
      <selection pane="bottomLeft" activeCell="A29" sqref="A29"/>
      <selection pane="bottomRight" activeCell="R14" sqref="R14"/>
    </sheetView>
  </sheetViews>
  <sheetFormatPr defaultRowHeight="12.75" x14ac:dyDescent="0.2"/>
  <cols>
    <col min="1" max="1" width="4.5703125" customWidth="1"/>
    <col min="2" max="2" width="20.5703125" bestFit="1" customWidth="1"/>
    <col min="3" max="3" width="20.42578125" customWidth="1"/>
    <col min="4" max="4" width="18.7109375" customWidth="1"/>
    <col min="5" max="5" width="2.140625" customWidth="1"/>
    <col min="6" max="6" width="21.42578125" customWidth="1"/>
    <col min="7" max="7" width="4" customWidth="1"/>
    <col min="11" max="11" width="9.28515625" customWidth="1"/>
    <col min="12" max="12" width="2.42578125" customWidth="1"/>
    <col min="13" max="13" width="10.5703125" customWidth="1"/>
    <col min="17" max="17" width="11.28515625" customWidth="1"/>
  </cols>
  <sheetData>
    <row r="1" spans="2:18" s="17" customFormat="1" x14ac:dyDescent="0.2"/>
    <row r="2" spans="2:18" s="17" customFormat="1" x14ac:dyDescent="0.2"/>
    <row r="3" spans="2:18" s="17" customFormat="1" x14ac:dyDescent="0.2"/>
    <row r="4" spans="2:18" s="17" customFormat="1" x14ac:dyDescent="0.2"/>
    <row r="5" spans="2:18" s="17" customFormat="1" x14ac:dyDescent="0.2"/>
    <row r="6" spans="2:18" s="17" customFormat="1" x14ac:dyDescent="0.2"/>
    <row r="7" spans="2:18" s="17" customFormat="1" x14ac:dyDescent="0.2"/>
    <row r="8" spans="2:18" s="18" customFormat="1" x14ac:dyDescent="0.2"/>
    <row r="9" spans="2:18" s="18" customFormat="1" x14ac:dyDescent="0.2"/>
    <row r="10" spans="2:18" s="18" customFormat="1" x14ac:dyDescent="0.2"/>
    <row r="11" spans="2:18" s="18" customFormat="1" x14ac:dyDescent="0.2"/>
    <row r="12" spans="2:18" s="30" customFormat="1" ht="20.25" x14ac:dyDescent="0.3">
      <c r="B12" s="29" t="s">
        <v>72</v>
      </c>
      <c r="C12" s="29"/>
      <c r="D12" s="29"/>
      <c r="F12" s="29" t="s">
        <v>75</v>
      </c>
      <c r="G12" s="29"/>
      <c r="H12" s="29"/>
      <c r="I12" s="29"/>
      <c r="J12" s="29"/>
      <c r="K12" s="29"/>
      <c r="M12" s="29" t="s">
        <v>76</v>
      </c>
      <c r="N12" s="29"/>
      <c r="O12" s="29"/>
      <c r="P12" s="29"/>
      <c r="Q12" s="29"/>
      <c r="R12" s="18"/>
    </row>
    <row r="13" spans="2:18" s="18" customFormat="1" ht="18" x14ac:dyDescent="0.25">
      <c r="B13" s="34" t="str">
        <f>'Pivot tables'!B13</f>
        <v>Sales Rep</v>
      </c>
      <c r="C13" s="34" t="str">
        <f>'Pivot tables'!C13</f>
        <v>Revenue</v>
      </c>
      <c r="D13" s="34" t="str">
        <f>'Pivot tables'!D13</f>
        <v>Total Profit</v>
      </c>
      <c r="F13" s="17"/>
      <c r="G13" s="17"/>
      <c r="H13" s="17"/>
      <c r="I13" s="17"/>
      <c r="J13" s="17"/>
      <c r="K13" s="17"/>
      <c r="M13" s="17"/>
      <c r="N13" s="17"/>
      <c r="O13" s="17"/>
      <c r="P13" s="17"/>
      <c r="Q13" s="17"/>
    </row>
    <row r="14" spans="2:18" s="18" customFormat="1" ht="18" x14ac:dyDescent="0.25">
      <c r="B14" s="32" t="str">
        <f>'Pivot tables'!B14</f>
        <v>Elaine Woods</v>
      </c>
      <c r="C14" s="33">
        <f>'Pivot tables'!C14</f>
        <v>3915</v>
      </c>
      <c r="D14" s="33">
        <f>'Pivot tables'!D14</f>
        <v>1950</v>
      </c>
      <c r="F14" s="17"/>
      <c r="G14" s="17"/>
      <c r="H14" s="17"/>
      <c r="I14" s="17"/>
      <c r="J14" s="17"/>
      <c r="K14" s="17"/>
      <c r="M14" s="17"/>
      <c r="N14" s="17"/>
      <c r="O14" s="17"/>
      <c r="P14" s="17"/>
      <c r="Q14" s="17"/>
    </row>
    <row r="15" spans="2:18" s="18" customFormat="1" ht="18" x14ac:dyDescent="0.25">
      <c r="B15" s="32" t="str">
        <f>'Pivot tables'!B15</f>
        <v>Ernest Feldgus</v>
      </c>
      <c r="C15" s="33">
        <f>'Pivot tables'!C15</f>
        <v>4419</v>
      </c>
      <c r="D15" s="33">
        <f>'Pivot tables'!D15</f>
        <v>1555</v>
      </c>
      <c r="F15" s="17"/>
      <c r="G15" s="17"/>
      <c r="H15" s="17"/>
      <c r="I15" s="17"/>
      <c r="J15" s="17"/>
      <c r="K15" s="17"/>
      <c r="M15" s="17"/>
      <c r="N15" s="17"/>
      <c r="O15" s="17"/>
      <c r="P15" s="17"/>
      <c r="Q15" s="17"/>
    </row>
    <row r="16" spans="2:18" s="18" customFormat="1" ht="18" x14ac:dyDescent="0.25">
      <c r="B16" s="32" t="str">
        <f>'Pivot tables'!B16</f>
        <v>Frank Ashton</v>
      </c>
      <c r="C16" s="33">
        <f>'Pivot tables'!C16</f>
        <v>6681</v>
      </c>
      <c r="D16" s="33">
        <f>'Pivot tables'!D16</f>
        <v>2195</v>
      </c>
      <c r="F16" s="17"/>
      <c r="G16" s="17"/>
      <c r="H16" s="17"/>
      <c r="I16" s="17"/>
      <c r="J16" s="17"/>
      <c r="K16" s="17"/>
      <c r="M16" s="17"/>
      <c r="N16" s="17"/>
      <c r="O16" s="17"/>
      <c r="P16" s="17"/>
      <c r="Q16" s="17"/>
    </row>
    <row r="17" spans="2:17" s="18" customFormat="1" ht="18" x14ac:dyDescent="0.25">
      <c r="B17" s="32" t="str">
        <f>'Pivot tables'!B17</f>
        <v>Frank Edwards</v>
      </c>
      <c r="C17" s="33">
        <f>'Pivot tables'!C17</f>
        <v>7245</v>
      </c>
      <c r="D17" s="33">
        <f>'Pivot tables'!D17</f>
        <v>2700</v>
      </c>
      <c r="F17" s="17"/>
      <c r="G17" s="17"/>
      <c r="H17" s="17"/>
      <c r="I17" s="17"/>
      <c r="J17" s="17"/>
      <c r="K17" s="17"/>
      <c r="M17" s="17"/>
      <c r="N17" s="17"/>
      <c r="O17" s="17"/>
      <c r="P17" s="17"/>
      <c r="Q17" s="17"/>
    </row>
    <row r="18" spans="2:17" s="18" customFormat="1" ht="18" x14ac:dyDescent="0.25">
      <c r="B18" s="32" t="str">
        <f>'Pivot tables'!B18</f>
        <v>Frank Mann</v>
      </c>
      <c r="C18" s="33">
        <f>'Pivot tables'!C18</f>
        <v>1620</v>
      </c>
      <c r="D18" s="33">
        <f>'Pivot tables'!D18</f>
        <v>900</v>
      </c>
      <c r="F18" s="17"/>
      <c r="G18" s="17"/>
      <c r="H18" s="17"/>
      <c r="I18" s="31"/>
      <c r="J18" s="31"/>
      <c r="K18" s="31"/>
      <c r="L18" s="28"/>
      <c r="M18" s="17"/>
      <c r="N18" s="17"/>
      <c r="O18" s="17"/>
      <c r="P18" s="17"/>
      <c r="Q18" s="17"/>
    </row>
    <row r="19" spans="2:17" s="18" customFormat="1" ht="18" x14ac:dyDescent="0.25">
      <c r="B19" s="32" t="str">
        <f>'Pivot tables'!B19</f>
        <v>James Carter</v>
      </c>
      <c r="C19" s="33">
        <f>'Pivot tables'!C19</f>
        <v>10409</v>
      </c>
      <c r="D19" s="33">
        <f>'Pivot tables'!D19</f>
        <v>4025</v>
      </c>
      <c r="F19" s="17"/>
      <c r="G19" s="17"/>
      <c r="H19" s="17"/>
      <c r="I19" s="17"/>
      <c r="J19" s="17"/>
      <c r="K19" s="17"/>
      <c r="M19" s="17"/>
      <c r="N19" s="17"/>
      <c r="O19" s="17"/>
      <c r="P19" s="17"/>
      <c r="Q19" s="17"/>
    </row>
    <row r="20" spans="2:17" s="18" customFormat="1" ht="18" x14ac:dyDescent="0.25">
      <c r="B20" s="32" t="str">
        <f>'Pivot tables'!B20</f>
        <v>Jayne Michaels</v>
      </c>
      <c r="C20" s="33">
        <f>'Pivot tables'!C20</f>
        <v>1939</v>
      </c>
      <c r="D20" s="33">
        <f>'Pivot tables'!D20</f>
        <v>1030</v>
      </c>
      <c r="F20" s="17"/>
      <c r="G20" s="17"/>
      <c r="H20" s="17"/>
      <c r="I20" s="17"/>
      <c r="J20" s="17"/>
      <c r="K20" s="17"/>
      <c r="M20" s="17"/>
      <c r="N20" s="17"/>
      <c r="O20" s="17"/>
      <c r="P20" s="17"/>
      <c r="Q20" s="17"/>
    </row>
    <row r="21" spans="2:17" s="18" customFormat="1" ht="18" x14ac:dyDescent="0.25">
      <c r="B21" s="32" t="str">
        <f>'Pivot tables'!B21</f>
        <v>Joe Marks</v>
      </c>
      <c r="C21" s="33">
        <f>'Pivot tables'!C21</f>
        <v>297</v>
      </c>
      <c r="D21" s="33">
        <f>'Pivot tables'!D21</f>
        <v>110</v>
      </c>
      <c r="F21" s="17"/>
      <c r="G21" s="17"/>
      <c r="H21" s="17"/>
      <c r="I21" s="17"/>
      <c r="J21" s="17"/>
      <c r="K21" s="17"/>
      <c r="M21" s="17"/>
      <c r="N21" s="17"/>
      <c r="O21" s="17"/>
      <c r="P21" s="17"/>
      <c r="Q21" s="17"/>
    </row>
    <row r="22" spans="2:17" s="18" customFormat="1" ht="18" x14ac:dyDescent="0.25">
      <c r="B22" s="32" t="str">
        <f>'Pivot tables'!B22</f>
        <v>Pearl Weinstein</v>
      </c>
      <c r="C22" s="33">
        <f>'Pivot tables'!C22</f>
        <v>11267</v>
      </c>
      <c r="D22" s="33">
        <f>'Pivot tables'!D22</f>
        <v>3785</v>
      </c>
      <c r="F22" s="17"/>
      <c r="G22" s="17"/>
      <c r="H22" s="17"/>
      <c r="I22" s="17"/>
      <c r="J22" s="17"/>
      <c r="K22" s="17"/>
      <c r="M22" s="17"/>
      <c r="N22" s="17"/>
      <c r="O22" s="17"/>
      <c r="P22" s="17"/>
      <c r="Q22" s="17"/>
    </row>
    <row r="23" spans="2:17" s="18" customFormat="1" ht="18" x14ac:dyDescent="0.25">
      <c r="B23" s="32" t="str">
        <f>'Pivot tables'!B23</f>
        <v>Sandy Brady</v>
      </c>
      <c r="C23" s="33">
        <f>'Pivot tables'!C23</f>
        <v>741</v>
      </c>
      <c r="D23" s="33">
        <f>'Pivot tables'!D23</f>
        <v>390</v>
      </c>
      <c r="F23" s="17"/>
      <c r="G23" s="17"/>
      <c r="H23" s="17"/>
      <c r="I23" s="17"/>
      <c r="J23" s="17"/>
      <c r="K23" s="17"/>
      <c r="M23" s="17"/>
      <c r="N23" s="17"/>
      <c r="O23" s="17"/>
      <c r="P23" s="17"/>
      <c r="Q23" s="17"/>
    </row>
    <row r="24" spans="2:17" s="18" customFormat="1" ht="18" x14ac:dyDescent="0.25">
      <c r="B24" s="32" t="str">
        <f>'Pivot tables'!B24</f>
        <v>Susan Edwards</v>
      </c>
      <c r="C24" s="33">
        <f>'Pivot tables'!C24</f>
        <v>1049</v>
      </c>
      <c r="D24" s="33">
        <f>'Pivot tables'!D24</f>
        <v>506</v>
      </c>
      <c r="F24" s="17"/>
      <c r="G24" s="17"/>
      <c r="H24" s="17"/>
      <c r="I24" s="17"/>
      <c r="J24" s="17"/>
      <c r="K24" s="17"/>
      <c r="M24" s="17"/>
      <c r="N24" s="17"/>
      <c r="O24" s="17"/>
      <c r="P24" s="17"/>
      <c r="Q24" s="17"/>
    </row>
    <row r="25" spans="2:17" s="18" customFormat="1" ht="18" x14ac:dyDescent="0.25">
      <c r="B25" s="32" t="str">
        <f>'Pivot tables'!B25</f>
        <v>Thomas Lee</v>
      </c>
      <c r="C25" s="33">
        <f>'Pivot tables'!C25</f>
        <v>6156</v>
      </c>
      <c r="D25" s="33">
        <f>'Pivot tables'!D25</f>
        <v>2095</v>
      </c>
      <c r="F25" s="17"/>
      <c r="G25" s="17"/>
      <c r="H25" s="17"/>
      <c r="I25" s="17"/>
      <c r="J25" s="17"/>
      <c r="K25" s="17"/>
      <c r="M25" s="17"/>
      <c r="N25" s="17"/>
      <c r="O25" s="17"/>
      <c r="P25" s="17"/>
      <c r="Q25" s="17"/>
    </row>
    <row r="26" spans="2:17" s="18" customFormat="1" x14ac:dyDescent="0.2">
      <c r="B26" s="35"/>
      <c r="C26" s="35"/>
      <c r="D26" s="35"/>
      <c r="E26" s="35"/>
      <c r="F26" s="35"/>
      <c r="G26" s="35"/>
      <c r="H26" s="35"/>
      <c r="I26" s="35"/>
      <c r="J26" s="35"/>
      <c r="K26" s="35"/>
      <c r="L26" s="35"/>
      <c r="M26" s="35"/>
      <c r="N26" s="35"/>
      <c r="O26" s="35"/>
      <c r="P26" s="35"/>
      <c r="Q26" s="35"/>
    </row>
    <row r="27" spans="2:17" s="18" customFormat="1" ht="18" x14ac:dyDescent="0.25">
      <c r="B27" s="35"/>
      <c r="C27" s="36" t="s">
        <v>85</v>
      </c>
      <c r="D27" s="35"/>
      <c r="E27" s="35"/>
      <c r="F27" s="35"/>
      <c r="G27" s="35"/>
      <c r="H27" s="35"/>
      <c r="I27" s="35"/>
      <c r="J27" s="35"/>
      <c r="K27" s="35"/>
      <c r="L27" s="35"/>
      <c r="M27" s="35"/>
      <c r="N27" s="35"/>
      <c r="O27" s="35"/>
      <c r="P27" s="35"/>
      <c r="Q27" s="35"/>
    </row>
    <row r="28" spans="2:17" s="18" customFormat="1" x14ac:dyDescent="0.2">
      <c r="B28" s="35"/>
      <c r="C28" s="35"/>
      <c r="D28" s="35"/>
      <c r="E28" s="35"/>
      <c r="F28" s="35"/>
      <c r="G28" s="35"/>
      <c r="H28" s="35"/>
      <c r="I28" s="35"/>
      <c r="J28" s="35"/>
      <c r="K28" s="35"/>
      <c r="L28" s="35"/>
      <c r="M28" s="35"/>
      <c r="N28" s="35"/>
      <c r="O28" s="35"/>
      <c r="P28" s="35"/>
      <c r="Q28" s="35"/>
    </row>
    <row r="29" spans="2:17" s="18" customFormat="1" x14ac:dyDescent="0.2"/>
    <row r="30" spans="2:17" s="18" customFormat="1" x14ac:dyDescent="0.2"/>
    <row r="31" spans="2:17" s="18" customFormat="1" x14ac:dyDescent="0.2"/>
    <row r="32" spans="2:17" s="18" customFormat="1" x14ac:dyDescent="0.2"/>
  </sheetData>
  <mergeCells count="3">
    <mergeCell ref="B12:D12"/>
    <mergeCell ref="F12:K12"/>
    <mergeCell ref="M12:Q12"/>
  </mergeCells>
  <conditionalFormatting sqref="C14:C25">
    <cfRule type="dataBar" priority="2">
      <dataBar>
        <cfvo type="min"/>
        <cfvo type="max"/>
        <color theme="2" tint="-0.749992370372631"/>
      </dataBar>
      <extLst>
        <ext xmlns:x14="http://schemas.microsoft.com/office/spreadsheetml/2009/9/main" uri="{B025F937-C7B1-47D3-B67F-A62EFF666E3E}">
          <x14:id>{31034669-8316-4315-A8A8-F4736E955254}</x14:id>
        </ext>
      </extLst>
    </cfRule>
  </conditionalFormatting>
  <conditionalFormatting sqref="D14:D25">
    <cfRule type="dataBar" priority="1">
      <dataBar>
        <cfvo type="min"/>
        <cfvo type="max"/>
        <color theme="2" tint="-0.499984740745262"/>
      </dataBar>
      <extLst>
        <ext xmlns:x14="http://schemas.microsoft.com/office/spreadsheetml/2009/9/main" uri="{B025F937-C7B1-47D3-B67F-A62EFF666E3E}">
          <x14:id>{53FACF95-C88B-43BE-9313-661965D656BC}</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31034669-8316-4315-A8A8-F4736E955254}">
            <x14:dataBar minLength="0" maxLength="100" border="1" negativeBarBorderColorSameAsPositive="0">
              <x14:cfvo type="autoMin"/>
              <x14:cfvo type="autoMax"/>
              <x14:borderColor rgb="FF638EC6"/>
              <x14:negativeFillColor rgb="FFFF0000"/>
              <x14:negativeBorderColor rgb="FFFF0000"/>
              <x14:axisColor rgb="FF000000"/>
            </x14:dataBar>
          </x14:cfRule>
          <xm:sqref>C14:C25</xm:sqref>
        </x14:conditionalFormatting>
        <x14:conditionalFormatting xmlns:xm="http://schemas.microsoft.com/office/excel/2006/main">
          <x14:cfRule type="dataBar" id="{53FACF95-C88B-43BE-9313-661965D656BC}">
            <x14:dataBar minLength="0" maxLength="100" border="1" negativeBarBorderColorSameAsPositive="0">
              <x14:cfvo type="autoMin"/>
              <x14:cfvo type="autoMax"/>
              <x14:borderColor rgb="FF638EC6"/>
              <x14:negativeFillColor rgb="FFFF0000"/>
              <x14:negativeBorderColor rgb="FFFF0000"/>
              <x14:axisColor rgb="FF000000"/>
            </x14:dataBar>
          </x14:cfRule>
          <xm:sqref>D14:D25</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AED25-EF8D-4EF3-808E-CF677D41E81F}">
  <dimension ref="A1:H42"/>
  <sheetViews>
    <sheetView showGridLines="0" showRowColHeaders="0" zoomScale="175" zoomScaleNormal="175" workbookViewId="0">
      <selection activeCell="D15" sqref="D15"/>
    </sheetView>
  </sheetViews>
  <sheetFormatPr defaultRowHeight="12.75" x14ac:dyDescent="0.2"/>
  <cols>
    <col min="1" max="1" width="9.140625" style="8"/>
    <col min="2" max="2" width="13.140625" style="8" customWidth="1"/>
    <col min="3" max="3" width="6.7109375" style="8" customWidth="1"/>
    <col min="4" max="4" width="13.42578125" style="8" customWidth="1"/>
    <col min="5" max="16384" width="9.140625" style="8"/>
  </cols>
  <sheetData>
    <row r="1" spans="1:8" x14ac:dyDescent="0.2">
      <c r="A1" s="10" t="s">
        <v>45</v>
      </c>
      <c r="D1" s="10" t="s">
        <v>62</v>
      </c>
      <c r="E1" s="7"/>
      <c r="H1" s="15" t="s">
        <v>67</v>
      </c>
    </row>
    <row r="2" spans="1:8" x14ac:dyDescent="0.2">
      <c r="A2" s="16" t="s">
        <v>51</v>
      </c>
      <c r="B2" s="16"/>
      <c r="C2" s="9"/>
      <c r="D2" s="9"/>
      <c r="E2" s="9"/>
    </row>
    <row r="3" spans="1:8" x14ac:dyDescent="0.2">
      <c r="A3" s="16"/>
      <c r="B3" s="16" t="s">
        <v>55</v>
      </c>
      <c r="C3" s="9"/>
      <c r="D3" s="9"/>
      <c r="E3" s="9"/>
    </row>
    <row r="4" spans="1:8" x14ac:dyDescent="0.2">
      <c r="A4" s="16"/>
      <c r="B4" s="16" t="s">
        <v>61</v>
      </c>
      <c r="C4" s="9"/>
      <c r="D4" s="9"/>
      <c r="E4" s="9"/>
    </row>
    <row r="5" spans="1:8" x14ac:dyDescent="0.2">
      <c r="A5" s="11" t="s">
        <v>52</v>
      </c>
      <c r="B5" s="11"/>
      <c r="C5" s="11"/>
      <c r="D5" s="11"/>
    </row>
    <row r="6" spans="1:8" x14ac:dyDescent="0.2">
      <c r="A6" s="11" t="s">
        <v>46</v>
      </c>
      <c r="B6" s="11"/>
      <c r="C6" s="11"/>
      <c r="D6" s="11"/>
    </row>
    <row r="7" spans="1:8" x14ac:dyDescent="0.2">
      <c r="A7" s="11" t="s">
        <v>47</v>
      </c>
      <c r="B7" s="11"/>
      <c r="C7" s="11"/>
      <c r="D7" s="11"/>
    </row>
    <row r="8" spans="1:8" x14ac:dyDescent="0.2">
      <c r="A8" s="11"/>
      <c r="B8" s="11" t="s">
        <v>56</v>
      </c>
      <c r="C8" s="11"/>
      <c r="D8" s="11"/>
    </row>
    <row r="9" spans="1:8" x14ac:dyDescent="0.2">
      <c r="A9" s="11"/>
      <c r="B9" s="11" t="s">
        <v>57</v>
      </c>
      <c r="C9" s="11"/>
      <c r="D9" s="11"/>
    </row>
    <row r="10" spans="1:8" x14ac:dyDescent="0.2">
      <c r="A10" s="11" t="s">
        <v>49</v>
      </c>
      <c r="B10" s="11"/>
      <c r="C10" s="11"/>
      <c r="D10" s="11"/>
    </row>
    <row r="11" spans="1:8" x14ac:dyDescent="0.2">
      <c r="A11" s="11"/>
      <c r="B11" s="14" t="s">
        <v>0</v>
      </c>
      <c r="C11" s="11"/>
      <c r="D11" s="14" t="s">
        <v>48</v>
      </c>
    </row>
    <row r="12" spans="1:8" x14ac:dyDescent="0.2">
      <c r="A12" s="11"/>
      <c r="B12" s="12" t="s">
        <v>34</v>
      </c>
      <c r="C12" s="11"/>
      <c r="D12" s="13"/>
    </row>
    <row r="13" spans="1:8" x14ac:dyDescent="0.2">
      <c r="A13" s="11"/>
      <c r="B13" s="12" t="s">
        <v>16</v>
      </c>
      <c r="C13" s="11"/>
      <c r="D13" s="13"/>
    </row>
    <row r="14" spans="1:8" x14ac:dyDescent="0.2">
      <c r="A14" s="11"/>
      <c r="B14" s="12" t="s">
        <v>35</v>
      </c>
      <c r="C14" s="11"/>
      <c r="D14" s="13"/>
    </row>
    <row r="15" spans="1:8" x14ac:dyDescent="0.2">
      <c r="A15" s="11"/>
      <c r="B15" s="12" t="s">
        <v>32</v>
      </c>
      <c r="C15" s="11"/>
      <c r="D15" s="13"/>
    </row>
    <row r="16" spans="1:8" x14ac:dyDescent="0.2">
      <c r="A16" s="11"/>
      <c r="B16" s="12" t="s">
        <v>26</v>
      </c>
      <c r="C16" s="11"/>
      <c r="D16" s="13"/>
    </row>
    <row r="17" spans="1:6" x14ac:dyDescent="0.2">
      <c r="A17" s="11"/>
      <c r="B17" s="12" t="s">
        <v>27</v>
      </c>
      <c r="C17" s="11"/>
      <c r="D17" s="13"/>
    </row>
    <row r="18" spans="1:6" x14ac:dyDescent="0.2">
      <c r="A18" s="11" t="s">
        <v>50</v>
      </c>
      <c r="B18" s="11"/>
      <c r="C18" s="11"/>
      <c r="D18" s="11"/>
    </row>
    <row r="19" spans="1:6" x14ac:dyDescent="0.2">
      <c r="A19" s="11" t="s">
        <v>53</v>
      </c>
      <c r="B19" s="11"/>
      <c r="C19" s="11"/>
      <c r="D19" s="11"/>
    </row>
    <row r="20" spans="1:6" x14ac:dyDescent="0.2">
      <c r="A20" s="11"/>
      <c r="B20" s="14" t="s">
        <v>54</v>
      </c>
      <c r="C20" s="11"/>
      <c r="D20" s="14" t="s">
        <v>48</v>
      </c>
    </row>
    <row r="21" spans="1:6" x14ac:dyDescent="0.2">
      <c r="A21" s="11"/>
      <c r="B21" s="12">
        <v>-42</v>
      </c>
      <c r="C21" s="11"/>
      <c r="D21" s="13"/>
    </row>
    <row r="22" spans="1:6" x14ac:dyDescent="0.2">
      <c r="A22" s="11"/>
      <c r="B22" s="12">
        <v>27</v>
      </c>
      <c r="C22" s="11"/>
      <c r="D22" s="13"/>
    </row>
    <row r="23" spans="1:6" x14ac:dyDescent="0.2">
      <c r="A23" s="11"/>
      <c r="B23" s="12">
        <v>-13</v>
      </c>
      <c r="C23" s="11"/>
      <c r="D23" s="13"/>
    </row>
    <row r="24" spans="1:6" x14ac:dyDescent="0.2">
      <c r="A24" s="11"/>
      <c r="B24" s="12">
        <v>-12</v>
      </c>
      <c r="C24" s="11"/>
      <c r="D24" s="13"/>
    </row>
    <row r="25" spans="1:6" x14ac:dyDescent="0.2">
      <c r="A25" s="11"/>
      <c r="B25" s="12">
        <v>44</v>
      </c>
      <c r="C25" s="11"/>
      <c r="D25" s="13"/>
    </row>
    <row r="26" spans="1:6" x14ac:dyDescent="0.2">
      <c r="A26" s="11"/>
      <c r="B26" s="12">
        <v>11</v>
      </c>
      <c r="C26" s="11"/>
      <c r="D26" s="13"/>
    </row>
    <row r="27" spans="1:6" x14ac:dyDescent="0.2">
      <c r="A27" s="11" t="s">
        <v>58</v>
      </c>
      <c r="B27" s="11"/>
    </row>
    <row r="28" spans="1:6" x14ac:dyDescent="0.2">
      <c r="A28" s="11"/>
      <c r="B28" s="11" t="s">
        <v>60</v>
      </c>
    </row>
    <row r="29" spans="1:6" x14ac:dyDescent="0.2">
      <c r="A29" s="11"/>
      <c r="B29" s="11" t="s">
        <v>59</v>
      </c>
    </row>
    <row r="30" spans="1:6" x14ac:dyDescent="0.2">
      <c r="A30" s="11" t="s">
        <v>63</v>
      </c>
      <c r="B30" s="11"/>
      <c r="C30" s="11"/>
      <c r="D30" s="11"/>
      <c r="E30" s="11"/>
    </row>
    <row r="31" spans="1:6" x14ac:dyDescent="0.2">
      <c r="A31" s="11"/>
      <c r="B31" s="11" t="s">
        <v>64</v>
      </c>
      <c r="C31" s="11"/>
      <c r="D31" s="11"/>
      <c r="E31" s="11"/>
      <c r="F31" s="11"/>
    </row>
    <row r="32" spans="1:6" x14ac:dyDescent="0.2">
      <c r="A32" s="11" t="s">
        <v>65</v>
      </c>
      <c r="B32" s="11"/>
      <c r="C32" s="11"/>
      <c r="D32" s="11"/>
      <c r="E32" s="11"/>
      <c r="F32" s="11"/>
    </row>
    <row r="33" spans="1:6" x14ac:dyDescent="0.2">
      <c r="A33" s="11"/>
      <c r="B33" s="11" t="s">
        <v>66</v>
      </c>
      <c r="C33" s="11"/>
      <c r="D33" s="11"/>
      <c r="E33" s="11"/>
      <c r="F33" s="11"/>
    </row>
    <row r="34" spans="1:6" x14ac:dyDescent="0.2">
      <c r="A34" s="11"/>
      <c r="B34" s="11"/>
      <c r="C34" s="11"/>
      <c r="D34" s="11"/>
      <c r="E34" s="11"/>
      <c r="F34" s="11"/>
    </row>
    <row r="35" spans="1:6" x14ac:dyDescent="0.2">
      <c r="A35" s="11"/>
      <c r="B35" s="11"/>
      <c r="C35" s="11"/>
      <c r="D35" s="11"/>
      <c r="E35" s="11"/>
      <c r="F35" s="11"/>
    </row>
    <row r="36" spans="1:6" x14ac:dyDescent="0.2">
      <c r="A36" s="11"/>
      <c r="B36" s="11"/>
      <c r="C36" s="11"/>
      <c r="D36" s="11"/>
      <c r="E36" s="11"/>
      <c r="F36" s="11"/>
    </row>
    <row r="37" spans="1:6" x14ac:dyDescent="0.2">
      <c r="A37" s="11"/>
      <c r="B37" s="11"/>
      <c r="C37" s="11"/>
      <c r="D37" s="11"/>
      <c r="E37" s="11"/>
      <c r="F37" s="11"/>
    </row>
    <row r="38" spans="1:6" x14ac:dyDescent="0.2">
      <c r="A38" s="11"/>
      <c r="B38" s="11"/>
      <c r="C38" s="11"/>
      <c r="D38" s="11"/>
      <c r="E38" s="11"/>
      <c r="F38" s="11"/>
    </row>
    <row r="39" spans="1:6" x14ac:dyDescent="0.2">
      <c r="A39" s="11"/>
      <c r="B39" s="11"/>
      <c r="C39" s="11"/>
      <c r="D39" s="11"/>
      <c r="E39" s="11"/>
      <c r="F39" s="11"/>
    </row>
    <row r="40" spans="1:6" x14ac:dyDescent="0.2">
      <c r="A40" s="11"/>
      <c r="B40" s="11"/>
      <c r="C40" s="11"/>
      <c r="D40" s="11"/>
      <c r="E40" s="11"/>
      <c r="F40" s="11"/>
    </row>
    <row r="41" spans="1:6" x14ac:dyDescent="0.2">
      <c r="A41" s="11"/>
      <c r="B41" s="11"/>
      <c r="C41" s="11"/>
      <c r="D41" s="11"/>
      <c r="E41" s="11"/>
      <c r="F41" s="11"/>
    </row>
    <row r="42" spans="1:6" x14ac:dyDescent="0.2">
      <c r="A42" s="11"/>
      <c r="B42" s="11"/>
      <c r="C42" s="11"/>
      <c r="D42" s="11"/>
      <c r="E42" s="11"/>
      <c r="F42" s="11"/>
    </row>
  </sheetData>
  <hyperlinks>
    <hyperlink ref="H1" r:id="rId1" xr:uid="{802E3A44-DAF5-4140-AEC6-66ADBA9C356E}"/>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C4BDC-3191-48CE-B463-F03036DD913C}">
  <dimension ref="A1:A34"/>
  <sheetViews>
    <sheetView showGridLines="0" showRowColHeaders="0" zoomScaleNormal="100" workbookViewId="0">
      <pane xSplit="19" ySplit="31" topLeftCell="T32" activePane="bottomRight" state="frozen"/>
      <selection pane="topRight" activeCell="T1" sqref="T1"/>
      <selection pane="bottomLeft" activeCell="A32" sqref="A32"/>
      <selection pane="bottomRight" activeCell="I30" sqref="I30"/>
    </sheetView>
  </sheetViews>
  <sheetFormatPr defaultRowHeight="12.75" x14ac:dyDescent="0.2"/>
  <sheetData>
    <row r="1" s="27" customFormat="1" x14ac:dyDescent="0.2"/>
    <row r="2" s="27" customFormat="1" x14ac:dyDescent="0.2"/>
    <row r="3" s="27" customFormat="1" x14ac:dyDescent="0.2"/>
    <row r="4" s="27" customFormat="1" x14ac:dyDescent="0.2"/>
    <row r="5" s="27" customFormat="1" x14ac:dyDescent="0.2"/>
    <row r="6" s="27" customFormat="1" x14ac:dyDescent="0.2"/>
    <row r="7" s="27" customFormat="1" x14ac:dyDescent="0.2"/>
    <row r="8" s="26" customFormat="1" x14ac:dyDescent="0.2"/>
    <row r="9" s="26" customFormat="1" x14ac:dyDescent="0.2"/>
    <row r="10" s="26" customFormat="1" x14ac:dyDescent="0.2"/>
    <row r="11" s="26" customFormat="1" x14ac:dyDescent="0.2"/>
    <row r="12" s="26" customFormat="1" x14ac:dyDescent="0.2"/>
    <row r="13" s="26" customFormat="1" x14ac:dyDescent="0.2"/>
    <row r="14" s="26" customFormat="1" x14ac:dyDescent="0.2"/>
    <row r="15" s="26" customFormat="1" x14ac:dyDescent="0.2"/>
    <row r="16" s="26" customFormat="1" x14ac:dyDescent="0.2"/>
    <row r="17" s="26" customFormat="1" x14ac:dyDescent="0.2"/>
    <row r="18" s="26" customFormat="1" x14ac:dyDescent="0.2"/>
    <row r="19" s="26" customFormat="1" x14ac:dyDescent="0.2"/>
    <row r="20" s="26" customFormat="1" x14ac:dyDescent="0.2"/>
    <row r="21" s="26" customFormat="1" x14ac:dyDescent="0.2"/>
    <row r="22" s="26" customFormat="1" x14ac:dyDescent="0.2"/>
    <row r="23" s="26" customFormat="1" x14ac:dyDescent="0.2"/>
    <row r="24" s="26" customFormat="1" x14ac:dyDescent="0.2"/>
    <row r="25" s="26" customFormat="1" x14ac:dyDescent="0.2"/>
    <row r="26" s="26" customFormat="1" x14ac:dyDescent="0.2"/>
    <row r="27" s="26" customFormat="1" x14ac:dyDescent="0.2"/>
    <row r="28" s="26" customFormat="1" x14ac:dyDescent="0.2"/>
    <row r="29" s="26" customFormat="1" x14ac:dyDescent="0.2"/>
    <row r="30" s="26" customFormat="1" x14ac:dyDescent="0.2"/>
    <row r="31" s="26" customFormat="1" x14ac:dyDescent="0.2"/>
    <row r="32" s="26" customFormat="1" x14ac:dyDescent="0.2"/>
    <row r="33" s="26" customFormat="1" x14ac:dyDescent="0.2"/>
    <row r="34" s="26" customFormat="1"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32524-4CEE-4838-8730-E013CE1B3FE1}">
  <dimension ref="B1:H73"/>
  <sheetViews>
    <sheetView topLeftCell="A39" zoomScale="130" zoomScaleNormal="130" workbookViewId="0">
      <selection activeCell="B51" sqref="B51"/>
    </sheetView>
  </sheetViews>
  <sheetFormatPr defaultRowHeight="12.75" x14ac:dyDescent="0.2"/>
  <cols>
    <col min="2" max="2" width="13.85546875" bestFit="1" customWidth="1"/>
    <col min="3" max="4" width="13.140625" bestFit="1" customWidth="1"/>
    <col min="5" max="5" width="12.7109375" customWidth="1"/>
  </cols>
  <sheetData>
    <row r="1" spans="2:8" x14ac:dyDescent="0.2">
      <c r="H1" s="18" t="s">
        <v>79</v>
      </c>
    </row>
    <row r="2" spans="2:8" x14ac:dyDescent="0.2">
      <c r="B2" s="19" t="s">
        <v>68</v>
      </c>
      <c r="C2" s="19"/>
      <c r="D2" s="19"/>
      <c r="E2" s="18"/>
      <c r="H2" t="s">
        <v>68</v>
      </c>
    </row>
    <row r="3" spans="2:8" x14ac:dyDescent="0.2">
      <c r="B3" s="25" t="s">
        <v>69</v>
      </c>
      <c r="C3" s="25" t="s">
        <v>70</v>
      </c>
      <c r="D3" t="s">
        <v>71</v>
      </c>
      <c r="E3" t="s">
        <v>78</v>
      </c>
      <c r="H3" t="s">
        <v>72</v>
      </c>
    </row>
    <row r="4" spans="2:8" x14ac:dyDescent="0.2">
      <c r="B4" s="25">
        <v>55738</v>
      </c>
      <c r="C4" s="25">
        <v>21241</v>
      </c>
      <c r="D4" s="20">
        <f>C4/B4</f>
        <v>0.38108651189493703</v>
      </c>
      <c r="E4">
        <f>COUNTA(B64:B72)</f>
        <v>9</v>
      </c>
      <c r="H4" t="s">
        <v>75</v>
      </c>
    </row>
    <row r="5" spans="2:8" x14ac:dyDescent="0.2">
      <c r="H5" t="s">
        <v>76</v>
      </c>
    </row>
    <row r="6" spans="2:8" x14ac:dyDescent="0.2">
      <c r="H6" t="s">
        <v>77</v>
      </c>
    </row>
    <row r="12" spans="2:8" x14ac:dyDescent="0.2">
      <c r="B12" s="18" t="s">
        <v>72</v>
      </c>
      <c r="C12" s="18"/>
      <c r="D12" s="18"/>
    </row>
    <row r="13" spans="2:8" x14ac:dyDescent="0.2">
      <c r="B13" s="22" t="s">
        <v>73</v>
      </c>
      <c r="C13" t="s">
        <v>70</v>
      </c>
      <c r="D13" t="s">
        <v>69</v>
      </c>
    </row>
    <row r="14" spans="2:8" x14ac:dyDescent="0.2">
      <c r="B14" s="23" t="s">
        <v>28</v>
      </c>
      <c r="C14" s="21">
        <v>110</v>
      </c>
      <c r="D14" s="21">
        <v>297</v>
      </c>
    </row>
    <row r="15" spans="2:8" x14ac:dyDescent="0.2">
      <c r="B15" s="23" t="s">
        <v>27</v>
      </c>
      <c r="C15" s="21">
        <v>390</v>
      </c>
      <c r="D15" s="21">
        <v>741</v>
      </c>
    </row>
    <row r="16" spans="2:8" x14ac:dyDescent="0.2">
      <c r="B16" s="23" t="s">
        <v>13</v>
      </c>
      <c r="C16" s="21">
        <v>506</v>
      </c>
      <c r="D16" s="21">
        <v>1049</v>
      </c>
    </row>
    <row r="17" spans="2:4" x14ac:dyDescent="0.2">
      <c r="B17" s="23" t="s">
        <v>26</v>
      </c>
      <c r="C17" s="21">
        <v>900</v>
      </c>
      <c r="D17" s="21">
        <v>1620</v>
      </c>
    </row>
    <row r="18" spans="2:4" x14ac:dyDescent="0.2">
      <c r="B18" s="23" t="s">
        <v>34</v>
      </c>
      <c r="C18" s="21">
        <v>1030</v>
      </c>
      <c r="D18" s="21">
        <v>1939</v>
      </c>
    </row>
    <row r="19" spans="2:4" x14ac:dyDescent="0.2">
      <c r="B19" s="23" t="s">
        <v>29</v>
      </c>
      <c r="C19" s="21">
        <v>1950</v>
      </c>
      <c r="D19" s="21">
        <v>3915</v>
      </c>
    </row>
    <row r="20" spans="2:4" x14ac:dyDescent="0.2">
      <c r="B20" s="23" t="s">
        <v>16</v>
      </c>
      <c r="C20" s="21">
        <v>1555</v>
      </c>
      <c r="D20" s="21">
        <v>4419</v>
      </c>
    </row>
    <row r="21" spans="2:4" x14ac:dyDescent="0.2">
      <c r="B21" s="23" t="s">
        <v>30</v>
      </c>
      <c r="C21" s="21">
        <v>2095</v>
      </c>
      <c r="D21" s="21">
        <v>6156</v>
      </c>
    </row>
    <row r="22" spans="2:4" x14ac:dyDescent="0.2">
      <c r="B22" s="23" t="s">
        <v>35</v>
      </c>
      <c r="C22" s="21">
        <v>2195</v>
      </c>
      <c r="D22" s="21">
        <v>6681</v>
      </c>
    </row>
    <row r="23" spans="2:4" x14ac:dyDescent="0.2">
      <c r="B23" s="23" t="s">
        <v>32</v>
      </c>
      <c r="C23" s="21">
        <v>2700</v>
      </c>
      <c r="D23" s="21">
        <v>7245</v>
      </c>
    </row>
    <row r="24" spans="2:4" x14ac:dyDescent="0.2">
      <c r="B24" s="23" t="s">
        <v>31</v>
      </c>
      <c r="C24" s="21">
        <v>4025</v>
      </c>
      <c r="D24" s="21">
        <v>10409</v>
      </c>
    </row>
    <row r="25" spans="2:4" x14ac:dyDescent="0.2">
      <c r="B25" s="23" t="s">
        <v>33</v>
      </c>
      <c r="C25" s="21">
        <v>3785</v>
      </c>
      <c r="D25" s="21">
        <v>11267</v>
      </c>
    </row>
    <row r="26" spans="2:4" x14ac:dyDescent="0.2">
      <c r="B26" s="23" t="s">
        <v>74</v>
      </c>
      <c r="C26" s="21">
        <v>21241</v>
      </c>
      <c r="D26" s="21">
        <v>55738</v>
      </c>
    </row>
    <row r="32" spans="2:4" x14ac:dyDescent="0.2">
      <c r="B32" s="18" t="s">
        <v>75</v>
      </c>
      <c r="C32" s="18"/>
      <c r="D32" s="18"/>
    </row>
    <row r="33" spans="2:3" x14ac:dyDescent="0.2">
      <c r="B33" s="22" t="s">
        <v>73</v>
      </c>
      <c r="C33" t="s">
        <v>69</v>
      </c>
    </row>
    <row r="34" spans="2:3" x14ac:dyDescent="0.2">
      <c r="B34" s="24" t="s">
        <v>22</v>
      </c>
      <c r="C34" s="21">
        <v>3960</v>
      </c>
    </row>
    <row r="35" spans="2:3" x14ac:dyDescent="0.2">
      <c r="B35" s="24" t="s">
        <v>10</v>
      </c>
      <c r="C35" s="21">
        <v>2367</v>
      </c>
    </row>
    <row r="36" spans="2:3" x14ac:dyDescent="0.2">
      <c r="B36" s="24" t="s">
        <v>15</v>
      </c>
      <c r="C36" s="21">
        <v>11615</v>
      </c>
    </row>
    <row r="37" spans="2:3" x14ac:dyDescent="0.2">
      <c r="B37" s="24" t="s">
        <v>25</v>
      </c>
      <c r="C37" s="21">
        <v>1566</v>
      </c>
    </row>
    <row r="38" spans="2:3" x14ac:dyDescent="0.2">
      <c r="B38" s="24" t="s">
        <v>21</v>
      </c>
      <c r="C38" s="21">
        <v>10840</v>
      </c>
    </row>
    <row r="39" spans="2:3" x14ac:dyDescent="0.2">
      <c r="B39" s="24" t="s">
        <v>23</v>
      </c>
      <c r="C39" s="21">
        <v>2205</v>
      </c>
    </row>
    <row r="40" spans="2:3" x14ac:dyDescent="0.2">
      <c r="B40" s="24" t="s">
        <v>24</v>
      </c>
      <c r="C40" s="21">
        <v>9683</v>
      </c>
    </row>
    <row r="41" spans="2:3" x14ac:dyDescent="0.2">
      <c r="B41" s="24" t="s">
        <v>17</v>
      </c>
      <c r="C41" s="21">
        <v>4734</v>
      </c>
    </row>
    <row r="42" spans="2:3" x14ac:dyDescent="0.2">
      <c r="B42" s="24" t="s">
        <v>19</v>
      </c>
      <c r="C42" s="21">
        <v>5181</v>
      </c>
    </row>
    <row r="43" spans="2:3" x14ac:dyDescent="0.2">
      <c r="B43" s="24" t="s">
        <v>14</v>
      </c>
      <c r="C43" s="21">
        <v>752</v>
      </c>
    </row>
    <row r="44" spans="2:3" x14ac:dyDescent="0.2">
      <c r="B44" s="24" t="s">
        <v>8</v>
      </c>
      <c r="C44" s="21">
        <v>2835</v>
      </c>
    </row>
    <row r="45" spans="2:3" x14ac:dyDescent="0.2">
      <c r="B45" s="24" t="s">
        <v>74</v>
      </c>
      <c r="C45" s="21">
        <v>55738</v>
      </c>
    </row>
    <row r="50" spans="2:4" x14ac:dyDescent="0.2">
      <c r="B50" s="18" t="s">
        <v>76</v>
      </c>
      <c r="C50" s="18"/>
      <c r="D50" s="18"/>
    </row>
    <row r="51" spans="2:4" x14ac:dyDescent="0.2">
      <c r="B51" s="22" t="s">
        <v>73</v>
      </c>
      <c r="C51" t="s">
        <v>69</v>
      </c>
    </row>
    <row r="52" spans="2:4" x14ac:dyDescent="0.2">
      <c r="B52" s="23" t="s">
        <v>12</v>
      </c>
      <c r="C52" s="21">
        <v>8865</v>
      </c>
    </row>
    <row r="53" spans="2:4" x14ac:dyDescent="0.2">
      <c r="B53" s="23" t="s">
        <v>9</v>
      </c>
      <c r="C53" s="21">
        <v>15373</v>
      </c>
    </row>
    <row r="54" spans="2:4" x14ac:dyDescent="0.2">
      <c r="B54" s="23" t="s">
        <v>20</v>
      </c>
      <c r="C54" s="21">
        <v>17948</v>
      </c>
    </row>
    <row r="55" spans="2:4" x14ac:dyDescent="0.2">
      <c r="B55" s="23" t="s">
        <v>18</v>
      </c>
      <c r="C55" s="21">
        <v>5160</v>
      </c>
    </row>
    <row r="56" spans="2:4" x14ac:dyDescent="0.2">
      <c r="B56" s="23" t="s">
        <v>11</v>
      </c>
      <c r="C56" s="21">
        <v>8392</v>
      </c>
    </row>
    <row r="57" spans="2:4" x14ac:dyDescent="0.2">
      <c r="B57" s="23" t="s">
        <v>74</v>
      </c>
      <c r="C57" s="21">
        <v>55738</v>
      </c>
    </row>
    <row r="62" spans="2:4" x14ac:dyDescent="0.2">
      <c r="B62" s="18" t="s">
        <v>77</v>
      </c>
      <c r="C62" s="18"/>
      <c r="D62" s="18"/>
    </row>
    <row r="63" spans="2:4" x14ac:dyDescent="0.2">
      <c r="B63" t="s">
        <v>73</v>
      </c>
      <c r="C63" t="s">
        <v>69</v>
      </c>
      <c r="D63" t="s">
        <v>70</v>
      </c>
    </row>
    <row r="64" spans="2:4" x14ac:dyDescent="0.2">
      <c r="B64" s="23" t="s">
        <v>42</v>
      </c>
      <c r="C64" s="21">
        <v>11979</v>
      </c>
      <c r="D64" s="21">
        <v>3630</v>
      </c>
    </row>
    <row r="65" spans="2:4" x14ac:dyDescent="0.2">
      <c r="B65" s="23" t="s">
        <v>43</v>
      </c>
      <c r="C65" s="21">
        <v>19702</v>
      </c>
      <c r="D65" s="21">
        <v>5970</v>
      </c>
    </row>
    <row r="66" spans="2:4" x14ac:dyDescent="0.2">
      <c r="B66" s="23" t="s">
        <v>39</v>
      </c>
      <c r="C66" s="21">
        <v>2940</v>
      </c>
      <c r="D66" s="21">
        <v>1225</v>
      </c>
    </row>
    <row r="67" spans="2:4" x14ac:dyDescent="0.2">
      <c r="B67" s="23" t="s">
        <v>44</v>
      </c>
      <c r="C67" s="21">
        <v>3825</v>
      </c>
      <c r="D67" s="21">
        <v>1530</v>
      </c>
    </row>
    <row r="68" spans="2:4" x14ac:dyDescent="0.2">
      <c r="B68" s="23" t="s">
        <v>36</v>
      </c>
      <c r="C68" s="21">
        <v>3375</v>
      </c>
      <c r="D68" s="21">
        <v>1250</v>
      </c>
    </row>
    <row r="69" spans="2:4" x14ac:dyDescent="0.2">
      <c r="B69" s="23" t="s">
        <v>41</v>
      </c>
      <c r="C69" s="21">
        <v>6849</v>
      </c>
      <c r="D69" s="21">
        <v>3835</v>
      </c>
    </row>
    <row r="70" spans="2:4" x14ac:dyDescent="0.2">
      <c r="B70" s="23" t="s">
        <v>37</v>
      </c>
      <c r="C70" s="21">
        <v>1480</v>
      </c>
      <c r="D70" s="21">
        <v>740</v>
      </c>
    </row>
    <row r="71" spans="2:4" x14ac:dyDescent="0.2">
      <c r="B71" s="23" t="s">
        <v>40</v>
      </c>
      <c r="C71" s="21">
        <v>1493</v>
      </c>
      <c r="D71" s="21">
        <v>786</v>
      </c>
    </row>
    <row r="72" spans="2:4" x14ac:dyDescent="0.2">
      <c r="B72" s="23" t="s">
        <v>38</v>
      </c>
      <c r="C72" s="21">
        <v>4095</v>
      </c>
      <c r="D72" s="21">
        <v>2275</v>
      </c>
    </row>
    <row r="73" spans="2:4" x14ac:dyDescent="0.2">
      <c r="B73" s="23" t="s">
        <v>74</v>
      </c>
      <c r="C73" s="21">
        <v>55738</v>
      </c>
      <c r="D73" s="21">
        <v>21241</v>
      </c>
    </row>
  </sheetData>
  <pageMargins left="0.7" right="0.7" top="0.75" bottom="0.75" header="0.3" footer="0.3"/>
  <pageSetup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f3f1d1e13e10480ebe6069a5bea5e3b8 xmlns="1512afc9-94c8-40ab-90ed-fb743d540713" xsi:nil="true"/>
    <a137010705e8480e8b3268e3d845dcae xmlns="1512afc9-94c8-40ab-90ed-fb743d540713" xsi:nil="true"/>
    <hc79317cc02c40cca9cdc9b7fa77336b xmlns="1512afc9-94c8-40ab-90ed-fb743d540713" xsi:nil="true"/>
    <TaxCatchAll xmlns="1512afc9-94c8-40ab-90ed-fb743d540713"/>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C1113BA44884444A58736BCE39D899D" ma:contentTypeVersion="23" ma:contentTypeDescription="Create a new document." ma:contentTypeScope="" ma:versionID="2823f49616cfa33621019eaf591c0250">
  <xsd:schema xmlns:xsd="http://www.w3.org/2001/XMLSchema" xmlns:xs="http://www.w3.org/2001/XMLSchema" xmlns:p="http://schemas.microsoft.com/office/2006/metadata/properties" xmlns:ns2="1512afc9-94c8-40ab-90ed-fb743d540713" xmlns:ns3="e6f3563b-9f61-4338-a527-bd75149f763e" targetNamespace="http://schemas.microsoft.com/office/2006/metadata/properties" ma:root="true" ma:fieldsID="5049faca7f5a95539c92f1722be8cc7f" ns2:_="" ns3:_="">
    <xsd:import namespace="1512afc9-94c8-40ab-90ed-fb743d540713"/>
    <xsd:import namespace="e6f3563b-9f61-4338-a527-bd75149f763e"/>
    <xsd:element name="properties">
      <xsd:complexType>
        <xsd:sequence>
          <xsd:element name="documentManagement">
            <xsd:complexType>
              <xsd:all>
                <xsd:element ref="ns2:hc79317cc02c40cca9cdc9b7fa77336b" minOccurs="0"/>
                <xsd:element ref="ns2:f3f1d1e13e10480ebe6069a5bea5e3b8" minOccurs="0"/>
                <xsd:element ref="ns2:a137010705e8480e8b3268e3d845dcae" minOccurs="0"/>
                <xsd:element ref="ns2:TaxCatchAll"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2afc9-94c8-40ab-90ed-fb743d540713" elementFormDefault="qualified">
    <xsd:import namespace="http://schemas.microsoft.com/office/2006/documentManagement/types"/>
    <xsd:import namespace="http://schemas.microsoft.com/office/infopath/2007/PartnerControls"/>
    <xsd:element name="hc79317cc02c40cca9cdc9b7fa77336b" ma:index="5" nillable="true" ma:displayName="QA Doc Type_0" ma:hidden="true" ma:internalName="hc79317cc02c40cca9cdc9b7fa77336b" ma:readOnly="false">
      <xsd:simpleType>
        <xsd:restriction base="dms:Note"/>
      </xsd:simpleType>
    </xsd:element>
    <xsd:element name="f3f1d1e13e10480ebe6069a5bea5e3b8" ma:index="7" nillable="true" ma:displayName="Software Version_0" ma:hidden="true" ma:internalName="f3f1d1e13e10480ebe6069a5bea5e3b8" ma:readOnly="false">
      <xsd:simpleType>
        <xsd:restriction base="dms:Note"/>
      </xsd:simpleType>
    </xsd:element>
    <xsd:element name="a137010705e8480e8b3268e3d845dcae" ma:index="9" nillable="true" ma:displayName="Test Stream_0" ma:hidden="true" ma:internalName="a137010705e8480e8b3268e3d845dcae" ma:readOnly="false">
      <xsd:simpleType>
        <xsd:restriction base="dms:Note"/>
      </xsd:simpleType>
    </xsd:element>
    <xsd:element name="TaxCatchAll" ma:index="14" nillable="true" ma:displayName="Taxonomy Catch All Column" ma:hidden="true" ma:list="{0b656ff6-acc7-46b4-b4fb-5002a551ad93}" ma:internalName="TaxCatchAll" ma:showField="CatchAllData" ma:web="1512afc9-94c8-40ab-90ed-fb743d54071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3563b-9f61-4338-a527-bd75149f763e"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5D74EF6-F07A-4D2E-BF98-77D4546E4689}">
  <ds:schemaRefs>
    <ds:schemaRef ds:uri="http://schemas.microsoft.com/sharepoint/v3/contenttype/forms"/>
  </ds:schemaRefs>
</ds:datastoreItem>
</file>

<file path=customXml/itemProps2.xml><?xml version="1.0" encoding="utf-8"?>
<ds:datastoreItem xmlns:ds="http://schemas.openxmlformats.org/officeDocument/2006/customXml" ds:itemID="{5FAB3228-6969-4408-9CB6-87576B4A591C}">
  <ds:schemaRefs>
    <ds:schemaRef ds:uri="http://purl.org/dc/dcmitype/"/>
    <ds:schemaRef ds:uri="http://schemas.microsoft.com/office/infopath/2007/PartnerControls"/>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e6f3563b-9f61-4338-a527-bd75149f763e"/>
    <ds:schemaRef ds:uri="1512afc9-94c8-40ab-90ed-fb743d540713"/>
    <ds:schemaRef ds:uri="http://purl.org/dc/terms/"/>
  </ds:schemaRefs>
</ds:datastoreItem>
</file>

<file path=customXml/itemProps3.xml><?xml version="1.0" encoding="utf-8"?>
<ds:datastoreItem xmlns:ds="http://schemas.openxmlformats.org/officeDocument/2006/customXml" ds:itemID="{CE25387B-41B0-48B1-9B87-0B7338DE4E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12afc9-94c8-40ab-90ed-fb743d540713"/>
    <ds:schemaRef ds:uri="e6f3563b-9f61-4338-a527-bd75149f76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vt:lpstr>
      <vt:lpstr>Pivot tables</vt:lpstr>
      <vt:lpstr>Dashboard</vt:lpstr>
      <vt:lpstr>Tasks</vt:lpstr>
      <vt:lpstr>Myowndashboard</vt:lpstr>
      <vt:lpstr>myownpivot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2012-03-07T00:46:35Z</dcterms:created>
  <dcterms:modified xsi:type="dcterms:W3CDTF">2024-08-07T13:23:22Z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0x010100EC1113BA44884444A58736BCE39D899D</vt:lpwstr>
  </property>
  <property fmtid="{D5CDD505-2E9C-101B-9397-08002B2CF9AE}" pid="3" name="QA Doc Type">
    <vt:lpwstr/>
  </property>
  <property fmtid="{D5CDD505-2E9C-101B-9397-08002B2CF9AE}" pid="4" name="Test Stream">
    <vt:lpwstr/>
  </property>
  <property fmtid="{D5CDD505-2E9C-101B-9397-08002B2CF9AE}" pid="5" name="Order">
    <vt:r8>17600</vt:r8>
  </property>
  <property fmtid="{D5CDD505-2E9C-101B-9397-08002B2CF9AE}" pid="6" name="Software Version">
    <vt:lpwstr/>
  </property>
</Properties>
</file>