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Litres production calculation" sheetId="1" r:id="rId1"/>
    <sheet name="Reports" sheetId="2" r:id="rId2"/>
  </sheets>
  <calcPr calcId="152511"/>
</workbook>
</file>

<file path=xl/calcChain.xml><?xml version="1.0" encoding="utf-8"?>
<calcChain xmlns="http://schemas.openxmlformats.org/spreadsheetml/2006/main">
  <c r="Y13" i="1" l="1"/>
  <c r="Y12" i="1"/>
  <c r="Y11" i="1"/>
  <c r="Y10" i="1"/>
  <c r="Y9" i="1"/>
  <c r="Y8" i="1"/>
  <c r="Y7" i="1"/>
  <c r="Y6" i="1"/>
  <c r="Y5" i="1"/>
  <c r="Y4" i="1"/>
  <c r="Z9" i="1"/>
  <c r="Y19" i="1" l="1"/>
  <c r="Y18" i="1"/>
  <c r="Y17" i="1"/>
  <c r="Y16" i="1"/>
  <c r="Y15" i="1"/>
  <c r="Y14" i="1"/>
</calcChain>
</file>

<file path=xl/sharedStrings.xml><?xml version="1.0" encoding="utf-8"?>
<sst xmlns="http://schemas.openxmlformats.org/spreadsheetml/2006/main" count="35" uniqueCount="14">
  <si>
    <t>Avg Litres</t>
  </si>
  <si>
    <t>Month after giving birth</t>
  </si>
  <si>
    <t>Month</t>
  </si>
  <si>
    <t>1. Vellai</t>
  </si>
  <si>
    <t>2. Kombu karuppu</t>
  </si>
  <si>
    <t>3. Sevala</t>
  </si>
  <si>
    <t>4. Periya Karuppu</t>
  </si>
  <si>
    <t>5. Jersey</t>
  </si>
  <si>
    <t>6. Bayantha Karuppu</t>
  </si>
  <si>
    <t>8. HF</t>
  </si>
  <si>
    <t>7. Mottai HF</t>
  </si>
  <si>
    <t>Milk Income</t>
  </si>
  <si>
    <t>~</t>
  </si>
  <si>
    <t>Total litres/Day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</si>
</sst>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lightVertical"/>
    </fill>
    <fill>
      <patternFill patternType="solid">
        <fgColor rgb="FF00FFCC"/>
        <bgColor indexed="64"/>
      </patternFill>
    </fill>
    <fill>
      <patternFill patternType="solid">
        <fgColor rgb="FFFF9900"/>
        <bgColor indexed="64"/>
      </patternFill>
    </fill>
  </fills>
  <borders count="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164" fontId="0" fillId="0" borderId="1" xfId="0" applyNumberFormat="1" applyBorder="1"/>
    <xf numFmtId="164" fontId="0" fillId="10" borderId="1" xfId="0" applyNumberFormat="1" applyFill="1" applyBorder="1"/>
    <xf numFmtId="164" fontId="0" fillId="9" borderId="1" xfId="0" applyNumberFormat="1" applyFill="1" applyBorder="1"/>
    <xf numFmtId="0" fontId="0" fillId="0" borderId="1" xfId="0" applyBorder="1"/>
    <xf numFmtId="0" fontId="0" fillId="0" borderId="0" xfId="0" applyFill="1" applyBorder="1" applyAlignment="1">
      <alignment horizontal="center" wrapText="1"/>
    </xf>
    <xf numFmtId="164" fontId="0" fillId="0" borderId="0" xfId="0" applyNumberFormat="1" applyBorder="1"/>
    <xf numFmtId="0" fontId="0" fillId="0" borderId="0" xfId="0" applyBorder="1"/>
    <xf numFmtId="0" fontId="0" fillId="0" borderId="2" xfId="0" applyBorder="1"/>
    <xf numFmtId="2" fontId="0" fillId="0" borderId="2" xfId="0" applyNumberFormat="1" applyBorder="1"/>
    <xf numFmtId="0" fontId="0" fillId="11" borderId="2" xfId="0" applyFill="1" applyBorder="1" applyAlignment="1">
      <alignment horizontal="center" wrapText="1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0" fillId="0" borderId="0" xfId="0" applyNumberFormat="1" applyFill="1" applyBorder="1" applyAlignment="1">
      <alignment horizontal="center" wrapText="1"/>
    </xf>
    <xf numFmtId="0" fontId="0" fillId="2" borderId="0" xfId="0" applyFill="1"/>
    <xf numFmtId="0" fontId="0" fillId="1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9900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0249941034197139E-2"/>
          <c:y val="1.6796692239954673E-2"/>
          <c:w val="0.96266972947010798"/>
          <c:h val="0.82546369393346963"/>
        </c:manualLayout>
      </c:layout>
      <c:lineChart>
        <c:grouping val="standard"/>
        <c:varyColors val="0"/>
        <c:ser>
          <c:idx val="0"/>
          <c:order val="0"/>
          <c:tx>
            <c:v>Vellai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'Litres production calculation'!$B$4:$B$12</c:f>
              <c:numCache>
                <c:formatCode>General</c:formatCode>
                <c:ptCount val="9"/>
                <c:pt idx="0">
                  <c:v>10</c:v>
                </c:pt>
                <c:pt idx="1">
                  <c:v>8.6</c:v>
                </c:pt>
                <c:pt idx="2">
                  <c:v>7.3</c:v>
                </c:pt>
                <c:pt idx="3">
                  <c:v>7.3</c:v>
                </c:pt>
                <c:pt idx="4">
                  <c:v>6.7</c:v>
                </c:pt>
                <c:pt idx="5">
                  <c:v>5.4</c:v>
                </c:pt>
                <c:pt idx="6">
                  <c:v>3.1</c:v>
                </c:pt>
                <c:pt idx="7">
                  <c:v>2.1</c:v>
                </c:pt>
                <c:pt idx="8">
                  <c:v>2.2999999999999998</c:v>
                </c:pt>
              </c:numCache>
            </c:numRef>
          </c:val>
          <c:smooth val="0"/>
        </c:ser>
        <c:ser>
          <c:idx val="1"/>
          <c:order val="1"/>
          <c:tx>
            <c:v>Kombu Karuppu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'Litres production calculation'!$E$6:$E$14</c:f>
              <c:numCache>
                <c:formatCode>General</c:formatCode>
                <c:ptCount val="9"/>
                <c:pt idx="0">
                  <c:v>12</c:v>
                </c:pt>
                <c:pt idx="1">
                  <c:v>11</c:v>
                </c:pt>
                <c:pt idx="2">
                  <c:v>9.5</c:v>
                </c:pt>
                <c:pt idx="3">
                  <c:v>8</c:v>
                </c:pt>
                <c:pt idx="4">
                  <c:v>6</c:v>
                </c:pt>
                <c:pt idx="5">
                  <c:v>6.5</c:v>
                </c:pt>
                <c:pt idx="6">
                  <c:v>6.7</c:v>
                </c:pt>
                <c:pt idx="7">
                  <c:v>4.7</c:v>
                </c:pt>
              </c:numCache>
            </c:numRef>
          </c:val>
          <c:smooth val="0"/>
        </c:ser>
        <c:ser>
          <c:idx val="2"/>
          <c:order val="2"/>
          <c:tx>
            <c:v>Sevala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'Litres production calculation'!$H$6:$H$14</c:f>
              <c:numCache>
                <c:formatCode>General</c:formatCode>
                <c:ptCount val="9"/>
                <c:pt idx="0">
                  <c:v>9</c:v>
                </c:pt>
                <c:pt idx="1">
                  <c:v>8.6999999999999993</c:v>
                </c:pt>
                <c:pt idx="2">
                  <c:v>7.6</c:v>
                </c:pt>
                <c:pt idx="3">
                  <c:v>6</c:v>
                </c:pt>
                <c:pt idx="4">
                  <c:v>4.7</c:v>
                </c:pt>
                <c:pt idx="5">
                  <c:v>4.4000000000000004</c:v>
                </c:pt>
                <c:pt idx="6">
                  <c:v>4.9000000000000004</c:v>
                </c:pt>
                <c:pt idx="7">
                  <c:v>3.5</c:v>
                </c:pt>
              </c:numCache>
            </c:numRef>
          </c:val>
          <c:smooth val="0"/>
        </c:ser>
        <c:ser>
          <c:idx val="3"/>
          <c:order val="3"/>
          <c:tx>
            <c:v>Jersey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'Litres production calculation'!$N$10:$N$18</c:f>
              <c:numCache>
                <c:formatCode>General</c:formatCode>
                <c:ptCount val="9"/>
                <c:pt idx="0">
                  <c:v>11.4</c:v>
                </c:pt>
                <c:pt idx="1">
                  <c:v>11.7</c:v>
                </c:pt>
                <c:pt idx="2">
                  <c:v>11.8</c:v>
                </c:pt>
                <c:pt idx="3">
                  <c:v>8.1999999999999993</c:v>
                </c:pt>
                <c:pt idx="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v>HF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'Litres production calculation'!$W$7:$W$15</c:f>
              <c:numCache>
                <c:formatCode>General</c:formatCode>
                <c:ptCount val="9"/>
                <c:pt idx="0">
                  <c:v>12</c:v>
                </c:pt>
                <c:pt idx="1">
                  <c:v>10</c:v>
                </c:pt>
                <c:pt idx="2">
                  <c:v>7.7</c:v>
                </c:pt>
                <c:pt idx="3">
                  <c:v>6.7</c:v>
                </c:pt>
                <c:pt idx="4">
                  <c:v>7</c:v>
                </c:pt>
                <c:pt idx="5">
                  <c:v>7.6</c:v>
                </c:pt>
                <c:pt idx="6">
                  <c:v>4.8</c:v>
                </c:pt>
              </c:numCache>
            </c:numRef>
          </c:val>
          <c:smooth val="0"/>
        </c:ser>
        <c:ser>
          <c:idx val="5"/>
          <c:order val="5"/>
          <c:tx>
            <c:v>Mottai HF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6"/>
          <c:order val="6"/>
          <c:tx>
            <c:v>Bayantha Karuppu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'Litres production calculation'!$Q$7:$Q$16</c:f>
              <c:numCache>
                <c:formatCode>General</c:formatCode>
                <c:ptCount val="10"/>
                <c:pt idx="0">
                  <c:v>13</c:v>
                </c:pt>
                <c:pt idx="1">
                  <c:v>13.6</c:v>
                </c:pt>
                <c:pt idx="2">
                  <c:v>10</c:v>
                </c:pt>
                <c:pt idx="3">
                  <c:v>8.3000000000000007</c:v>
                </c:pt>
                <c:pt idx="4">
                  <c:v>8</c:v>
                </c:pt>
                <c:pt idx="5">
                  <c:v>7</c:v>
                </c:pt>
                <c:pt idx="6">
                  <c:v>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787664"/>
        <c:axId val="283788208"/>
      </c:lineChart>
      <c:catAx>
        <c:axId val="28378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88208"/>
        <c:crosses val="autoZero"/>
        <c:auto val="1"/>
        <c:lblAlgn val="ctr"/>
        <c:lblOffset val="100"/>
        <c:noMultiLvlLbl val="0"/>
      </c:catAx>
      <c:valAx>
        <c:axId val="2837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8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0</xdr:row>
      <xdr:rowOff>66675</xdr:rowOff>
    </xdr:from>
    <xdr:to>
      <xdr:col>19</xdr:col>
      <xdr:colOff>533400</xdr:colOff>
      <xdr:row>20</xdr:row>
      <xdr:rowOff>152401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zoomScale="70" zoomScaleNormal="70" workbookViewId="0">
      <selection activeCell="A7" sqref="A7:XFD7"/>
    </sheetView>
  </sheetViews>
  <sheetFormatPr defaultRowHeight="15" x14ac:dyDescent="0.25"/>
  <cols>
    <col min="1" max="1" width="10.7109375" customWidth="1"/>
    <col min="2" max="2" width="9.5703125" bestFit="1" customWidth="1"/>
    <col min="3" max="3" width="8.28515625" style="7" bestFit="1" customWidth="1"/>
    <col min="4" max="4" width="10.7109375" customWidth="1"/>
    <col min="6" max="6" width="9.140625" style="7"/>
    <col min="7" max="7" width="10.7109375" customWidth="1"/>
    <col min="9" max="9" width="8.28515625" style="7" bestFit="1" customWidth="1"/>
    <col min="10" max="10" width="10.7109375" customWidth="1"/>
    <col min="11" max="11" width="9.5703125" bestFit="1" customWidth="1"/>
    <col min="12" max="12" width="8.28515625" style="7" bestFit="1" customWidth="1"/>
    <col min="13" max="13" width="10.7109375" customWidth="1"/>
    <col min="14" max="14" width="9.5703125" bestFit="1" customWidth="1"/>
    <col min="15" max="15" width="8.28515625" style="7" bestFit="1" customWidth="1"/>
    <col min="16" max="16" width="10.85546875" customWidth="1"/>
    <col min="17" max="17" width="9.5703125" bestFit="1" customWidth="1"/>
    <col min="18" max="18" width="8.28515625" style="7" bestFit="1" customWidth="1"/>
    <col min="19" max="19" width="10.85546875" customWidth="1"/>
    <col min="20" max="20" width="9.5703125" bestFit="1" customWidth="1"/>
    <col min="21" max="21" width="8.28515625" style="7" bestFit="1" customWidth="1"/>
    <col min="22" max="22" width="10.85546875" customWidth="1"/>
    <col min="23" max="23" width="9.5703125" bestFit="1" customWidth="1"/>
    <col min="24" max="24" width="8.28515625" style="10" customWidth="1"/>
    <col min="25" max="25" width="12.42578125" style="11" customWidth="1"/>
  </cols>
  <sheetData>
    <row r="1" spans="1:27" x14ac:dyDescent="0.25">
      <c r="A1" s="18" t="s">
        <v>3</v>
      </c>
      <c r="B1" s="18"/>
      <c r="C1" s="18"/>
      <c r="D1" s="22" t="s">
        <v>4</v>
      </c>
      <c r="E1" s="22"/>
      <c r="F1" s="22"/>
      <c r="G1" s="14" t="s">
        <v>5</v>
      </c>
      <c r="H1" s="14"/>
      <c r="I1" s="14"/>
      <c r="J1" s="16" t="s">
        <v>6</v>
      </c>
      <c r="K1" s="16"/>
      <c r="L1" s="16"/>
      <c r="M1" s="15" t="s">
        <v>7</v>
      </c>
      <c r="N1" s="15"/>
      <c r="O1" s="15"/>
      <c r="P1" s="17" t="s">
        <v>8</v>
      </c>
      <c r="Q1" s="17"/>
      <c r="R1" s="17"/>
      <c r="S1" s="14" t="s">
        <v>10</v>
      </c>
      <c r="T1" s="14"/>
      <c r="U1" s="14"/>
      <c r="V1" s="19" t="s">
        <v>9</v>
      </c>
      <c r="W1" s="19"/>
      <c r="X1" s="19"/>
    </row>
    <row r="2" spans="1:27" ht="60" x14ac:dyDescent="0.25">
      <c r="A2" s="2" t="s">
        <v>1</v>
      </c>
      <c r="B2" s="1" t="s">
        <v>0</v>
      </c>
      <c r="C2" s="3" t="s">
        <v>2</v>
      </c>
      <c r="D2" s="2" t="s">
        <v>1</v>
      </c>
      <c r="E2" s="1" t="s">
        <v>0</v>
      </c>
      <c r="F2" s="3" t="s">
        <v>2</v>
      </c>
      <c r="G2" s="2" t="s">
        <v>1</v>
      </c>
      <c r="H2" s="1" t="s">
        <v>0</v>
      </c>
      <c r="I2" s="3" t="s">
        <v>2</v>
      </c>
      <c r="J2" s="2" t="s">
        <v>1</v>
      </c>
      <c r="K2" s="1" t="s">
        <v>0</v>
      </c>
      <c r="L2" s="3" t="s">
        <v>2</v>
      </c>
      <c r="M2" s="2" t="s">
        <v>1</v>
      </c>
      <c r="N2" s="1" t="s">
        <v>0</v>
      </c>
      <c r="O2" s="3" t="s">
        <v>2</v>
      </c>
      <c r="P2" s="2" t="s">
        <v>1</v>
      </c>
      <c r="Q2" s="1" t="s">
        <v>0</v>
      </c>
      <c r="R2" s="3" t="s">
        <v>2</v>
      </c>
      <c r="S2" s="2" t="s">
        <v>1</v>
      </c>
      <c r="T2" s="1" t="s">
        <v>0</v>
      </c>
      <c r="U2" s="3" t="s">
        <v>2</v>
      </c>
      <c r="V2" s="2" t="s">
        <v>1</v>
      </c>
      <c r="W2" s="1" t="s">
        <v>0</v>
      </c>
      <c r="X2" s="8" t="s">
        <v>2</v>
      </c>
      <c r="Y2" s="13" t="s">
        <v>13</v>
      </c>
      <c r="Z2" s="8" t="s">
        <v>11</v>
      </c>
    </row>
    <row r="3" spans="1:27" x14ac:dyDescent="0.25">
      <c r="A3" s="21">
        <v>1</v>
      </c>
      <c r="B3" s="1"/>
      <c r="C3" s="9">
        <v>43209</v>
      </c>
      <c r="D3" s="2"/>
      <c r="E3" s="1"/>
      <c r="F3" s="9">
        <v>43209</v>
      </c>
      <c r="G3" s="2"/>
      <c r="H3" s="1"/>
      <c r="I3" s="9">
        <v>43209</v>
      </c>
      <c r="J3" s="2"/>
      <c r="K3" s="1"/>
      <c r="L3" s="9">
        <v>43209</v>
      </c>
      <c r="M3" s="2"/>
      <c r="N3" s="1"/>
      <c r="O3" s="9">
        <v>43209</v>
      </c>
      <c r="P3" s="2"/>
      <c r="Q3" s="1"/>
      <c r="R3" s="9">
        <v>43209</v>
      </c>
      <c r="S3" s="2"/>
      <c r="T3" s="1"/>
      <c r="U3" s="9">
        <v>43209</v>
      </c>
      <c r="V3" s="2"/>
      <c r="W3" s="1"/>
      <c r="X3" s="9">
        <v>43209</v>
      </c>
      <c r="Y3" s="8"/>
      <c r="Z3" s="20">
        <v>5094</v>
      </c>
    </row>
    <row r="4" spans="1:27" x14ac:dyDescent="0.25">
      <c r="A4">
        <v>2</v>
      </c>
      <c r="B4">
        <v>10</v>
      </c>
      <c r="C4" s="4">
        <v>43239</v>
      </c>
      <c r="F4" s="4">
        <v>43239</v>
      </c>
      <c r="I4" s="4">
        <v>43239</v>
      </c>
      <c r="J4" s="21">
        <v>1</v>
      </c>
      <c r="L4" s="4">
        <v>43239</v>
      </c>
      <c r="O4" s="4">
        <v>43239</v>
      </c>
      <c r="R4" s="4">
        <v>43239</v>
      </c>
      <c r="U4" s="4">
        <v>43239</v>
      </c>
      <c r="X4" s="9">
        <v>43239</v>
      </c>
      <c r="Y4" s="12">
        <f>SUM(W4,T4,Q4,N4,H4,E4,B4)</f>
        <v>10</v>
      </c>
      <c r="Z4">
        <v>19017</v>
      </c>
    </row>
    <row r="5" spans="1:27" x14ac:dyDescent="0.25">
      <c r="A5">
        <v>3</v>
      </c>
      <c r="B5">
        <v>8.6</v>
      </c>
      <c r="C5" s="4">
        <v>43270</v>
      </c>
      <c r="D5" s="21">
        <v>1</v>
      </c>
      <c r="E5">
        <v>14</v>
      </c>
      <c r="F5" s="4">
        <v>43270</v>
      </c>
      <c r="G5" s="21">
        <v>1</v>
      </c>
      <c r="H5">
        <v>4.3</v>
      </c>
      <c r="I5" s="4">
        <v>43270</v>
      </c>
      <c r="J5">
        <v>2</v>
      </c>
      <c r="L5" s="4">
        <v>43270</v>
      </c>
      <c r="O5" s="4">
        <v>43270</v>
      </c>
      <c r="R5" s="4">
        <v>43270</v>
      </c>
      <c r="U5" s="4">
        <v>43270</v>
      </c>
      <c r="X5" s="9">
        <v>43270</v>
      </c>
      <c r="Y5" s="12">
        <f t="shared" ref="Y5:Y13" si="0">SUM(W5,T5,Q5,N5,H5,E5,B5)</f>
        <v>26.9</v>
      </c>
      <c r="Z5">
        <v>20508</v>
      </c>
    </row>
    <row r="6" spans="1:27" x14ac:dyDescent="0.25">
      <c r="A6">
        <v>4</v>
      </c>
      <c r="B6">
        <v>7.3</v>
      </c>
      <c r="C6" s="5">
        <v>43300</v>
      </c>
      <c r="D6">
        <v>2</v>
      </c>
      <c r="E6">
        <v>12</v>
      </c>
      <c r="F6" s="4">
        <v>43300</v>
      </c>
      <c r="G6">
        <v>2</v>
      </c>
      <c r="H6">
        <v>9</v>
      </c>
      <c r="I6" s="4">
        <v>43300</v>
      </c>
      <c r="J6">
        <v>3</v>
      </c>
      <c r="L6" s="4">
        <v>43300</v>
      </c>
      <c r="O6" s="4">
        <v>43300</v>
      </c>
      <c r="R6" s="4">
        <v>43300</v>
      </c>
      <c r="U6" s="4">
        <v>43300</v>
      </c>
      <c r="V6" s="21">
        <v>1</v>
      </c>
      <c r="X6" s="9">
        <v>43300</v>
      </c>
      <c r="Y6" s="12">
        <f t="shared" si="0"/>
        <v>28.3</v>
      </c>
      <c r="Z6">
        <v>30075</v>
      </c>
    </row>
    <row r="7" spans="1:27" x14ac:dyDescent="0.25">
      <c r="A7">
        <v>5</v>
      </c>
      <c r="B7">
        <v>7.3</v>
      </c>
      <c r="C7" s="4">
        <v>43331</v>
      </c>
      <c r="D7">
        <v>3</v>
      </c>
      <c r="E7">
        <v>11</v>
      </c>
      <c r="F7" s="4">
        <v>43331</v>
      </c>
      <c r="G7">
        <v>3</v>
      </c>
      <c r="H7">
        <v>8.6999999999999993</v>
      </c>
      <c r="I7" s="4">
        <v>43331</v>
      </c>
      <c r="J7">
        <v>4</v>
      </c>
      <c r="L7" s="5">
        <v>43331</v>
      </c>
      <c r="O7" s="4">
        <v>43331</v>
      </c>
      <c r="P7" s="21">
        <v>1</v>
      </c>
      <c r="Q7">
        <v>13</v>
      </c>
      <c r="R7" s="4">
        <v>43331</v>
      </c>
      <c r="U7" s="4">
        <v>43331</v>
      </c>
      <c r="V7">
        <v>2</v>
      </c>
      <c r="W7">
        <v>12</v>
      </c>
      <c r="X7" s="9">
        <v>43331</v>
      </c>
      <c r="Y7" s="12">
        <f t="shared" si="0"/>
        <v>52</v>
      </c>
      <c r="Z7">
        <v>22775.1</v>
      </c>
    </row>
    <row r="8" spans="1:27" x14ac:dyDescent="0.25">
      <c r="A8">
        <v>6</v>
      </c>
      <c r="B8">
        <v>6.7</v>
      </c>
      <c r="C8" s="4">
        <v>43362</v>
      </c>
      <c r="D8">
        <v>4</v>
      </c>
      <c r="E8">
        <v>9.5</v>
      </c>
      <c r="F8" s="5">
        <v>43362</v>
      </c>
      <c r="G8">
        <v>4</v>
      </c>
      <c r="H8">
        <v>7.6</v>
      </c>
      <c r="I8" s="5">
        <v>43362</v>
      </c>
      <c r="J8">
        <v>5</v>
      </c>
      <c r="L8" s="4">
        <v>43362</v>
      </c>
      <c r="O8" s="4">
        <v>43362</v>
      </c>
      <c r="P8">
        <v>2</v>
      </c>
      <c r="Q8">
        <v>13.6</v>
      </c>
      <c r="R8" s="4">
        <v>43362</v>
      </c>
      <c r="U8" s="4">
        <v>43362</v>
      </c>
      <c r="V8">
        <v>3</v>
      </c>
      <c r="W8">
        <v>10</v>
      </c>
      <c r="X8" s="9">
        <v>43362</v>
      </c>
      <c r="Y8" s="12">
        <f t="shared" si="0"/>
        <v>47.400000000000006</v>
      </c>
      <c r="Z8">
        <v>21077.03</v>
      </c>
    </row>
    <row r="9" spans="1:27" x14ac:dyDescent="0.25">
      <c r="A9">
        <v>7</v>
      </c>
      <c r="B9">
        <v>5.4</v>
      </c>
      <c r="C9" s="4">
        <v>43392</v>
      </c>
      <c r="D9">
        <v>5</v>
      </c>
      <c r="E9">
        <v>8</v>
      </c>
      <c r="F9" s="4">
        <v>43392</v>
      </c>
      <c r="G9">
        <v>5</v>
      </c>
      <c r="H9">
        <v>6</v>
      </c>
      <c r="I9" s="4">
        <v>43392</v>
      </c>
      <c r="J9">
        <v>6</v>
      </c>
      <c r="L9" s="4">
        <v>43392</v>
      </c>
      <c r="M9" s="21">
        <v>1</v>
      </c>
      <c r="N9">
        <v>11.2</v>
      </c>
      <c r="O9" s="4">
        <v>43392</v>
      </c>
      <c r="P9">
        <v>3</v>
      </c>
      <c r="Q9">
        <v>10</v>
      </c>
      <c r="R9" s="4">
        <v>43392</v>
      </c>
      <c r="U9" s="4">
        <v>43392</v>
      </c>
      <c r="V9">
        <v>4</v>
      </c>
      <c r="W9">
        <v>7.7</v>
      </c>
      <c r="X9" s="9">
        <v>43392</v>
      </c>
      <c r="Y9" s="12">
        <f t="shared" si="0"/>
        <v>48.3</v>
      </c>
      <c r="Z9">
        <f>6940*2</f>
        <v>13880</v>
      </c>
      <c r="AA9" t="s">
        <v>12</v>
      </c>
    </row>
    <row r="10" spans="1:27" x14ac:dyDescent="0.25">
      <c r="A10">
        <v>8</v>
      </c>
      <c r="B10">
        <v>3.1</v>
      </c>
      <c r="C10" s="4">
        <v>43423</v>
      </c>
      <c r="D10">
        <v>6</v>
      </c>
      <c r="E10">
        <v>6</v>
      </c>
      <c r="F10" s="4">
        <v>43423</v>
      </c>
      <c r="G10">
        <v>6</v>
      </c>
      <c r="H10">
        <v>4.7</v>
      </c>
      <c r="I10" s="4">
        <v>43423</v>
      </c>
      <c r="J10">
        <v>7</v>
      </c>
      <c r="L10" s="4">
        <v>43423</v>
      </c>
      <c r="M10">
        <v>2</v>
      </c>
      <c r="N10">
        <v>11.4</v>
      </c>
      <c r="O10" s="5">
        <v>43423</v>
      </c>
      <c r="P10">
        <v>4</v>
      </c>
      <c r="Q10">
        <v>8.3000000000000007</v>
      </c>
      <c r="R10" s="4">
        <v>43423</v>
      </c>
      <c r="U10" s="4">
        <v>43423</v>
      </c>
      <c r="V10">
        <v>5</v>
      </c>
      <c r="W10">
        <v>6.7</v>
      </c>
      <c r="X10" s="9">
        <v>43423</v>
      </c>
      <c r="Y10" s="12">
        <f t="shared" si="0"/>
        <v>40.199999999999996</v>
      </c>
      <c r="Z10">
        <v>28132.5</v>
      </c>
    </row>
    <row r="11" spans="1:27" x14ac:dyDescent="0.25">
      <c r="A11">
        <v>9</v>
      </c>
      <c r="B11">
        <v>2.1</v>
      </c>
      <c r="C11" s="4">
        <v>43453</v>
      </c>
      <c r="D11">
        <v>7</v>
      </c>
      <c r="E11">
        <v>6.5</v>
      </c>
      <c r="F11" s="4">
        <v>43453</v>
      </c>
      <c r="G11">
        <v>7</v>
      </c>
      <c r="H11">
        <v>4.4000000000000004</v>
      </c>
      <c r="I11" s="4">
        <v>43453</v>
      </c>
      <c r="J11">
        <v>8</v>
      </c>
      <c r="L11" s="4">
        <v>43453</v>
      </c>
      <c r="M11">
        <v>3</v>
      </c>
      <c r="N11">
        <v>11.7</v>
      </c>
      <c r="O11" s="4">
        <v>43453</v>
      </c>
      <c r="P11">
        <v>5</v>
      </c>
      <c r="Q11">
        <v>8</v>
      </c>
      <c r="R11" s="4">
        <v>43453</v>
      </c>
      <c r="U11" s="4">
        <v>43453</v>
      </c>
      <c r="V11">
        <v>6</v>
      </c>
      <c r="W11">
        <v>7</v>
      </c>
      <c r="X11" s="9">
        <v>43453</v>
      </c>
      <c r="Y11" s="12">
        <f t="shared" si="0"/>
        <v>39.700000000000003</v>
      </c>
      <c r="Z11">
        <v>21688.5</v>
      </c>
    </row>
    <row r="12" spans="1:27" x14ac:dyDescent="0.25">
      <c r="A12">
        <v>10</v>
      </c>
      <c r="B12">
        <v>2.2999999999999998</v>
      </c>
      <c r="C12" s="4">
        <v>43484</v>
      </c>
      <c r="D12">
        <v>8</v>
      </c>
      <c r="E12">
        <v>6.7</v>
      </c>
      <c r="F12" s="4">
        <v>43484</v>
      </c>
      <c r="G12">
        <v>8</v>
      </c>
      <c r="H12">
        <v>4.9000000000000004</v>
      </c>
      <c r="I12" s="4">
        <v>43484</v>
      </c>
      <c r="J12">
        <v>9</v>
      </c>
      <c r="L12" s="4">
        <v>43484</v>
      </c>
      <c r="M12">
        <v>4</v>
      </c>
      <c r="N12">
        <v>11.8</v>
      </c>
      <c r="O12" s="4">
        <v>43484</v>
      </c>
      <c r="P12">
        <v>6</v>
      </c>
      <c r="Q12">
        <v>7</v>
      </c>
      <c r="R12" s="4">
        <v>43484</v>
      </c>
      <c r="U12" s="4">
        <v>43484</v>
      </c>
      <c r="V12">
        <v>7</v>
      </c>
      <c r="W12">
        <v>7.6</v>
      </c>
      <c r="X12" s="9">
        <v>43484</v>
      </c>
      <c r="Y12" s="12">
        <f t="shared" si="0"/>
        <v>40.299999999999997</v>
      </c>
      <c r="Z12">
        <v>27554.98</v>
      </c>
    </row>
    <row r="13" spans="1:27" x14ac:dyDescent="0.25">
      <c r="A13">
        <v>11</v>
      </c>
      <c r="B13">
        <v>0</v>
      </c>
      <c r="C13" s="4">
        <v>43515</v>
      </c>
      <c r="D13">
        <v>9</v>
      </c>
      <c r="E13">
        <v>4.7</v>
      </c>
      <c r="F13" s="4">
        <v>43515</v>
      </c>
      <c r="G13">
        <v>9</v>
      </c>
      <c r="H13">
        <v>3.5</v>
      </c>
      <c r="I13" s="4">
        <v>43515</v>
      </c>
      <c r="J13">
        <v>10</v>
      </c>
      <c r="L13" s="4">
        <v>43515</v>
      </c>
      <c r="M13">
        <v>5</v>
      </c>
      <c r="N13">
        <v>8.1999999999999993</v>
      </c>
      <c r="O13" s="4">
        <v>43515</v>
      </c>
      <c r="P13">
        <v>7</v>
      </c>
      <c r="Q13">
        <v>2.8</v>
      </c>
      <c r="R13" s="4">
        <v>43515</v>
      </c>
      <c r="S13" s="21">
        <v>1</v>
      </c>
      <c r="T13">
        <v>10.28</v>
      </c>
      <c r="U13" s="4">
        <v>43515</v>
      </c>
      <c r="V13">
        <v>8</v>
      </c>
      <c r="W13">
        <v>4.8</v>
      </c>
      <c r="X13" s="9">
        <v>43515</v>
      </c>
      <c r="Y13" s="12">
        <f t="shared" si="0"/>
        <v>34.28</v>
      </c>
    </row>
    <row r="14" spans="1:27" x14ac:dyDescent="0.25">
      <c r="A14">
        <v>12</v>
      </c>
      <c r="B14">
        <v>0</v>
      </c>
      <c r="C14" s="4">
        <v>43543</v>
      </c>
      <c r="D14">
        <v>10</v>
      </c>
      <c r="F14" s="4">
        <v>43543</v>
      </c>
      <c r="G14">
        <v>10</v>
      </c>
      <c r="I14" s="4">
        <v>43543</v>
      </c>
      <c r="J14">
        <v>11</v>
      </c>
      <c r="L14" s="4">
        <v>43543</v>
      </c>
      <c r="M14">
        <v>6</v>
      </c>
      <c r="O14" s="4">
        <v>43543</v>
      </c>
      <c r="P14">
        <v>8</v>
      </c>
      <c r="R14" s="4">
        <v>43543</v>
      </c>
      <c r="S14">
        <v>2</v>
      </c>
      <c r="U14" s="4">
        <v>43543</v>
      </c>
      <c r="V14">
        <v>9</v>
      </c>
      <c r="X14" s="9">
        <v>43543</v>
      </c>
      <c r="Y14" s="12">
        <f t="shared" ref="Y4:Y14" si="1">AVERAGE(W14,T14,Q14,N14,H14,E14,B14)*8</f>
        <v>0</v>
      </c>
    </row>
    <row r="15" spans="1:27" x14ac:dyDescent="0.25">
      <c r="A15">
        <v>13</v>
      </c>
      <c r="B15">
        <v>0</v>
      </c>
      <c r="C15" s="6">
        <v>43574</v>
      </c>
      <c r="D15">
        <v>11</v>
      </c>
      <c r="F15" s="4">
        <v>43574</v>
      </c>
      <c r="G15">
        <v>11</v>
      </c>
      <c r="I15" s="4">
        <v>43574</v>
      </c>
      <c r="J15">
        <v>12</v>
      </c>
      <c r="K15">
        <v>0</v>
      </c>
      <c r="L15" s="4">
        <v>43574</v>
      </c>
      <c r="M15">
        <v>7</v>
      </c>
      <c r="O15" s="4">
        <v>43574</v>
      </c>
      <c r="P15">
        <v>9</v>
      </c>
      <c r="R15" s="4">
        <v>43574</v>
      </c>
      <c r="S15">
        <v>3</v>
      </c>
      <c r="U15" s="4">
        <v>43574</v>
      </c>
      <c r="V15">
        <v>10</v>
      </c>
      <c r="X15" s="9">
        <v>43574</v>
      </c>
      <c r="Y15" s="12">
        <f t="shared" ref="Y15:Y19" si="2">AVERAGE(W15,T15,Q15,N15,H15,E15,B15)*8</f>
        <v>0</v>
      </c>
    </row>
    <row r="16" spans="1:27" x14ac:dyDescent="0.25">
      <c r="A16">
        <v>14</v>
      </c>
      <c r="C16" s="4">
        <v>43604</v>
      </c>
      <c r="D16">
        <v>12</v>
      </c>
      <c r="E16">
        <v>0</v>
      </c>
      <c r="F16" s="4">
        <v>43604</v>
      </c>
      <c r="G16">
        <v>12</v>
      </c>
      <c r="H16">
        <v>0</v>
      </c>
      <c r="I16" s="4">
        <v>43604</v>
      </c>
      <c r="J16">
        <v>13</v>
      </c>
      <c r="K16">
        <v>0</v>
      </c>
      <c r="L16" s="6">
        <v>43604</v>
      </c>
      <c r="M16">
        <v>8</v>
      </c>
      <c r="O16" s="4">
        <v>43604</v>
      </c>
      <c r="P16">
        <v>10</v>
      </c>
      <c r="R16" s="4">
        <v>43604</v>
      </c>
      <c r="S16">
        <v>4</v>
      </c>
      <c r="U16" s="4">
        <v>43604</v>
      </c>
      <c r="V16">
        <v>11</v>
      </c>
      <c r="X16" s="9">
        <v>43604</v>
      </c>
      <c r="Y16" s="12">
        <f t="shared" si="2"/>
        <v>0</v>
      </c>
    </row>
    <row r="17" spans="1:25" x14ac:dyDescent="0.25">
      <c r="A17">
        <v>15</v>
      </c>
      <c r="C17" s="4">
        <v>43635</v>
      </c>
      <c r="D17">
        <v>13</v>
      </c>
      <c r="E17">
        <v>0</v>
      </c>
      <c r="F17" s="6">
        <v>43635</v>
      </c>
      <c r="G17">
        <v>13</v>
      </c>
      <c r="H17">
        <v>0</v>
      </c>
      <c r="I17" s="6">
        <v>43635</v>
      </c>
      <c r="J17">
        <v>14</v>
      </c>
      <c r="L17" s="4">
        <v>43635</v>
      </c>
      <c r="M17">
        <v>9</v>
      </c>
      <c r="O17" s="4">
        <v>43635</v>
      </c>
      <c r="P17">
        <v>11</v>
      </c>
      <c r="R17" s="4">
        <v>43635</v>
      </c>
      <c r="S17">
        <v>5</v>
      </c>
      <c r="U17" s="4">
        <v>43635</v>
      </c>
      <c r="V17">
        <v>12</v>
      </c>
      <c r="X17" s="9">
        <v>43635</v>
      </c>
      <c r="Y17" s="12">
        <f t="shared" si="2"/>
        <v>0</v>
      </c>
    </row>
    <row r="18" spans="1:25" x14ac:dyDescent="0.25">
      <c r="A18">
        <v>16</v>
      </c>
      <c r="C18" s="4">
        <v>43665</v>
      </c>
      <c r="D18">
        <v>14</v>
      </c>
      <c r="F18" s="4">
        <v>43665</v>
      </c>
      <c r="G18">
        <v>14</v>
      </c>
      <c r="I18" s="4">
        <v>43665</v>
      </c>
      <c r="J18">
        <v>15</v>
      </c>
      <c r="L18" s="4">
        <v>43665</v>
      </c>
      <c r="M18">
        <v>10</v>
      </c>
      <c r="N18">
        <v>0</v>
      </c>
      <c r="O18" s="4">
        <v>43665</v>
      </c>
      <c r="P18">
        <v>12</v>
      </c>
      <c r="R18" s="4">
        <v>43665</v>
      </c>
      <c r="S18">
        <v>6</v>
      </c>
      <c r="U18" s="4">
        <v>43665</v>
      </c>
      <c r="V18">
        <v>13</v>
      </c>
      <c r="X18" s="9">
        <v>43665</v>
      </c>
      <c r="Y18" s="12">
        <f t="shared" si="2"/>
        <v>0</v>
      </c>
    </row>
    <row r="19" spans="1:25" x14ac:dyDescent="0.25">
      <c r="C19" s="4">
        <v>43696</v>
      </c>
      <c r="D19">
        <v>15</v>
      </c>
      <c r="F19" s="4">
        <v>43696</v>
      </c>
      <c r="G19">
        <v>15</v>
      </c>
      <c r="I19" s="4">
        <v>43696</v>
      </c>
      <c r="J19">
        <v>16</v>
      </c>
      <c r="L19" s="4">
        <v>43696</v>
      </c>
      <c r="M19">
        <v>11</v>
      </c>
      <c r="N19">
        <v>0</v>
      </c>
      <c r="O19" s="6">
        <v>43696</v>
      </c>
      <c r="P19">
        <v>13</v>
      </c>
      <c r="R19" s="4">
        <v>43696</v>
      </c>
      <c r="S19">
        <v>7</v>
      </c>
      <c r="U19" s="4">
        <v>43696</v>
      </c>
      <c r="V19">
        <v>14</v>
      </c>
      <c r="X19" s="9">
        <v>43696</v>
      </c>
      <c r="Y19" s="12">
        <f t="shared" si="2"/>
        <v>0</v>
      </c>
    </row>
    <row r="20" spans="1:25" x14ac:dyDescent="0.25">
      <c r="C20" s="4">
        <v>43727</v>
      </c>
      <c r="D20">
        <v>16</v>
      </c>
      <c r="F20" s="4">
        <v>43727</v>
      </c>
      <c r="G20">
        <v>16</v>
      </c>
      <c r="I20" s="4">
        <v>43727</v>
      </c>
      <c r="L20" s="4">
        <v>43727</v>
      </c>
      <c r="M20">
        <v>12</v>
      </c>
      <c r="O20" s="4">
        <v>43727</v>
      </c>
      <c r="P20">
        <v>14</v>
      </c>
      <c r="R20" s="4">
        <v>43727</v>
      </c>
      <c r="S20">
        <v>8</v>
      </c>
      <c r="U20" s="4">
        <v>43727</v>
      </c>
      <c r="V20">
        <v>15</v>
      </c>
      <c r="X20" s="9">
        <v>43727</v>
      </c>
    </row>
    <row r="21" spans="1:25" x14ac:dyDescent="0.25">
      <c r="C21" s="4">
        <v>43757</v>
      </c>
      <c r="F21" s="4">
        <v>43757</v>
      </c>
      <c r="I21" s="4">
        <v>43757</v>
      </c>
      <c r="L21" s="4">
        <v>43757</v>
      </c>
      <c r="M21">
        <v>13</v>
      </c>
      <c r="O21" s="4">
        <v>43757</v>
      </c>
      <c r="P21">
        <v>15</v>
      </c>
      <c r="R21" s="4">
        <v>43757</v>
      </c>
      <c r="S21">
        <v>9</v>
      </c>
      <c r="U21" s="4">
        <v>43757</v>
      </c>
      <c r="V21">
        <v>16</v>
      </c>
      <c r="X21" s="9">
        <v>43757</v>
      </c>
    </row>
    <row r="22" spans="1:25" x14ac:dyDescent="0.25">
      <c r="C22" s="4">
        <v>43788</v>
      </c>
      <c r="F22" s="4">
        <v>43788</v>
      </c>
      <c r="I22" s="4">
        <v>43788</v>
      </c>
      <c r="L22" s="4">
        <v>43788</v>
      </c>
      <c r="M22">
        <v>14</v>
      </c>
      <c r="O22" s="4">
        <v>43788</v>
      </c>
      <c r="P22">
        <v>16</v>
      </c>
      <c r="R22" s="4">
        <v>43788</v>
      </c>
      <c r="S22">
        <v>10</v>
      </c>
      <c r="U22" s="4">
        <v>43788</v>
      </c>
      <c r="X22" s="9">
        <v>43788</v>
      </c>
    </row>
    <row r="23" spans="1:25" x14ac:dyDescent="0.25">
      <c r="C23" s="4">
        <v>43818</v>
      </c>
      <c r="F23" s="4">
        <v>43818</v>
      </c>
      <c r="I23" s="4">
        <v>43818</v>
      </c>
      <c r="L23" s="4">
        <v>43818</v>
      </c>
      <c r="M23">
        <v>15</v>
      </c>
      <c r="O23" s="4">
        <v>43818</v>
      </c>
      <c r="R23" s="4">
        <v>43818</v>
      </c>
      <c r="S23">
        <v>11</v>
      </c>
      <c r="U23" s="4">
        <v>43818</v>
      </c>
      <c r="X23" s="9">
        <v>43818</v>
      </c>
    </row>
    <row r="24" spans="1:25" x14ac:dyDescent="0.25">
      <c r="M24">
        <v>16</v>
      </c>
      <c r="S24">
        <v>12</v>
      </c>
    </row>
    <row r="25" spans="1:25" x14ac:dyDescent="0.25">
      <c r="S25">
        <v>13</v>
      </c>
    </row>
    <row r="26" spans="1:25" x14ac:dyDescent="0.25">
      <c r="S26">
        <v>14</v>
      </c>
    </row>
    <row r="27" spans="1:25" x14ac:dyDescent="0.25">
      <c r="S27">
        <v>15</v>
      </c>
    </row>
    <row r="28" spans="1:25" x14ac:dyDescent="0.25">
      <c r="S28">
        <v>16</v>
      </c>
    </row>
  </sheetData>
  <mergeCells count="8">
    <mergeCell ref="A1:C1"/>
    <mergeCell ref="S1:U1"/>
    <mergeCell ref="V1:X1"/>
    <mergeCell ref="D1:F1"/>
    <mergeCell ref="G1:I1"/>
    <mergeCell ref="M1:O1"/>
    <mergeCell ref="J1:L1"/>
    <mergeCell ref="P1:R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T12" sqref="T12:U1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Litres production calculation</vt:lpstr>
      <vt:lpstr>Reports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2019-03-07T17:36:03Z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