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pjd\Dairy_git\"/>
    </mc:Choice>
  </mc:AlternateContent>
  <xr:revisionPtr revIDLastSave="0" documentId="13_ncr:1_{339CC68A-C374-4B00-A448-1C52E1D2F02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ow Feed management-rose garden" sheetId="1" r:id="rId1"/>
    <sheet name="Cow Feed management-kozhi pan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7" i="1" l="1"/>
  <c r="K20" i="2" l="1"/>
  <c r="L17" i="1" l="1"/>
  <c r="K21" i="2"/>
  <c r="N21" i="2" s="1"/>
  <c r="L20" i="2"/>
  <c r="M19" i="2"/>
  <c r="K19" i="2"/>
  <c r="L19" i="2" s="1"/>
  <c r="M18" i="2"/>
  <c r="K18" i="2"/>
  <c r="L18" i="2" s="1"/>
  <c r="M17" i="2"/>
  <c r="K17" i="2"/>
  <c r="N17" i="2" s="1"/>
  <c r="K11" i="2"/>
  <c r="L11" i="2" s="1"/>
  <c r="I7" i="2"/>
  <c r="I6" i="2"/>
  <c r="K3" i="2" s="1"/>
  <c r="K12" i="2" s="1"/>
  <c r="L12" i="2" s="1"/>
  <c r="I5" i="2"/>
  <c r="I4" i="2"/>
  <c r="J3" i="2"/>
  <c r="I3" i="2"/>
  <c r="K10" i="2"/>
  <c r="L10" i="2" s="1"/>
  <c r="L13" i="2" l="1"/>
  <c r="N19" i="2"/>
  <c r="N18" i="2"/>
  <c r="N20" i="2"/>
  <c r="L17" i="2"/>
  <c r="L21" i="2"/>
  <c r="J3" i="1"/>
  <c r="O17" i="2" l="1"/>
  <c r="O19" i="2" s="1"/>
  <c r="M19" i="1"/>
  <c r="M18" i="1"/>
  <c r="M17" i="1"/>
  <c r="N21" i="1"/>
  <c r="N20" i="1"/>
  <c r="K19" i="1"/>
  <c r="L19" i="1" s="1"/>
  <c r="K18" i="1"/>
  <c r="L18" i="1" s="1"/>
  <c r="D11" i="1"/>
  <c r="D3" i="1"/>
  <c r="I7" i="1"/>
  <c r="I6" i="1"/>
  <c r="C15" i="1"/>
  <c r="C14" i="1"/>
  <c r="C13" i="1"/>
  <c r="C7" i="1"/>
  <c r="C6" i="1"/>
  <c r="I5" i="1"/>
  <c r="I4" i="1"/>
  <c r="I3" i="1"/>
  <c r="C12" i="1"/>
  <c r="C11" i="1"/>
  <c r="E11" i="1" s="1"/>
  <c r="C5" i="1"/>
  <c r="C4" i="1"/>
  <c r="C3" i="1"/>
  <c r="K21" i="1"/>
  <c r="L21" i="1" s="1"/>
  <c r="K20" i="1"/>
  <c r="L20" i="1" s="1"/>
  <c r="N19" i="1" l="1"/>
  <c r="N18" i="1"/>
  <c r="N17" i="1"/>
  <c r="O17" i="1"/>
  <c r="O19" i="1" s="1"/>
  <c r="K11" i="1"/>
  <c r="L11" i="1" s="1"/>
  <c r="K3" i="1"/>
  <c r="K12" i="1" s="1"/>
  <c r="L12" i="1" s="1"/>
  <c r="E3" i="1"/>
  <c r="K10" i="1" s="1"/>
  <c r="L10" i="1" s="1"/>
  <c r="L13" i="1" l="1"/>
</calcChain>
</file>

<file path=xl/sharedStrings.xml><?xml version="1.0" encoding="utf-8"?>
<sst xmlns="http://schemas.openxmlformats.org/spreadsheetml/2006/main" count="94" uniqueCount="34">
  <si>
    <t>Ellu punnakku</t>
  </si>
  <si>
    <t>Item</t>
  </si>
  <si>
    <t>No of kgs</t>
  </si>
  <si>
    <t>Thavidu</t>
  </si>
  <si>
    <t>Pottu pusa</t>
  </si>
  <si>
    <t>Total cost</t>
  </si>
  <si>
    <t>Mineral mixture</t>
  </si>
  <si>
    <t>salt</t>
  </si>
  <si>
    <t>Heifer</t>
  </si>
  <si>
    <t>Amount(Rs)</t>
  </si>
  <si>
    <t>Total no. of milking cows</t>
  </si>
  <si>
    <t>Total no. of heifers</t>
  </si>
  <si>
    <t>Amount/day</t>
  </si>
  <si>
    <t>Amount/month</t>
  </si>
  <si>
    <t>Total amount/month</t>
  </si>
  <si>
    <t>Total no. of dry cows</t>
  </si>
  <si>
    <t>Milking cows</t>
  </si>
  <si>
    <t>Dry cows</t>
  </si>
  <si>
    <t>Stock</t>
  </si>
  <si>
    <t>Puttu pusa needed/month</t>
  </si>
  <si>
    <t>Thavidu needed/month</t>
  </si>
  <si>
    <t>Ellu punnaakku needed/month</t>
  </si>
  <si>
    <t>Mineral mixture needed/month</t>
  </si>
  <si>
    <t>Salt/month</t>
  </si>
  <si>
    <t>Amount</t>
  </si>
  <si>
    <t>Rate/kg</t>
  </si>
  <si>
    <t>Salt</t>
  </si>
  <si>
    <t>Kgs/month</t>
  </si>
  <si>
    <t>Mootai/month</t>
  </si>
  <si>
    <t>Total amount/x months</t>
  </si>
  <si>
    <t>X No.of months ==&gt;</t>
  </si>
  <si>
    <t>Kgs/week</t>
  </si>
  <si>
    <t>Total kgs/cow</t>
  </si>
  <si>
    <t>Req Kgs/month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</si>
</sst>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2" borderId="1" xfId="0" applyFont="1" applyFill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opLeftCell="A2" workbookViewId="0">
      <selection activeCell="K17" sqref="K17"/>
    </sheetView>
  </sheetViews>
  <sheetFormatPr defaultRowHeight="15" x14ac:dyDescent="0.25"/>
  <cols>
    <col min="1" max="1" width="15.42578125" bestFit="1" customWidth="1"/>
    <col min="4" max="4" width="11.5703125" bestFit="1" customWidth="1"/>
    <col min="7" max="7" width="15.7109375" customWidth="1"/>
    <col min="8" max="8" width="10.42578125" customWidth="1"/>
    <col min="11" max="11" width="9" customWidth="1"/>
    <col min="13" max="15" width="15.42578125" bestFit="1" customWidth="1"/>
  </cols>
  <sheetData>
    <row r="1" spans="1:15" x14ac:dyDescent="0.25">
      <c r="A1" s="6" t="s">
        <v>16</v>
      </c>
      <c r="B1" s="6"/>
      <c r="C1" s="6"/>
      <c r="D1" s="6"/>
      <c r="H1" s="6" t="s">
        <v>8</v>
      </c>
      <c r="I1" s="6"/>
      <c r="J1" s="6"/>
      <c r="K1" s="6"/>
    </row>
    <row r="2" spans="1:15" x14ac:dyDescent="0.25">
      <c r="A2" t="s">
        <v>1</v>
      </c>
      <c r="B2" t="s">
        <v>2</v>
      </c>
      <c r="C2" t="s">
        <v>9</v>
      </c>
      <c r="D2" t="s">
        <v>32</v>
      </c>
      <c r="E2" t="s">
        <v>5</v>
      </c>
      <c r="G2" t="s">
        <v>1</v>
      </c>
      <c r="H2" t="s">
        <v>2</v>
      </c>
      <c r="I2" t="s">
        <v>9</v>
      </c>
      <c r="J2" t="s">
        <v>32</v>
      </c>
      <c r="K2" t="s">
        <v>5</v>
      </c>
      <c r="M2" s="3" t="s">
        <v>25</v>
      </c>
    </row>
    <row r="3" spans="1:15" x14ac:dyDescent="0.25">
      <c r="A3" t="s">
        <v>3</v>
      </c>
      <c r="B3">
        <v>1.5</v>
      </c>
      <c r="C3">
        <f>N3*B3</f>
        <v>18</v>
      </c>
      <c r="D3">
        <f>SUM(B3:B9)</f>
        <v>3.9</v>
      </c>
      <c r="E3">
        <f>SUM(C3:C7)</f>
        <v>45</v>
      </c>
      <c r="G3" t="s">
        <v>3</v>
      </c>
      <c r="H3">
        <v>0.5</v>
      </c>
      <c r="I3">
        <f>N3*H3</f>
        <v>6</v>
      </c>
      <c r="J3">
        <f>SUM(H3:H9)</f>
        <v>1.6</v>
      </c>
      <c r="K3">
        <f>SUM(I3:I7)</f>
        <v>15.4</v>
      </c>
      <c r="M3" t="s">
        <v>3</v>
      </c>
      <c r="N3">
        <v>12</v>
      </c>
    </row>
    <row r="4" spans="1:15" x14ac:dyDescent="0.25">
      <c r="A4" t="s">
        <v>4</v>
      </c>
      <c r="B4">
        <v>1.5</v>
      </c>
      <c r="C4">
        <f>N4*B4</f>
        <v>21</v>
      </c>
      <c r="G4" t="s">
        <v>4</v>
      </c>
      <c r="H4">
        <v>0.5</v>
      </c>
      <c r="I4">
        <f>N4*H4</f>
        <v>7</v>
      </c>
      <c r="M4" t="s">
        <v>4</v>
      </c>
      <c r="N4">
        <v>14</v>
      </c>
    </row>
    <row r="5" spans="1:15" x14ac:dyDescent="0.25">
      <c r="A5" t="s">
        <v>0</v>
      </c>
      <c r="B5">
        <v>0.5</v>
      </c>
      <c r="C5">
        <f>N5*B5</f>
        <v>6</v>
      </c>
      <c r="G5" t="s">
        <v>0</v>
      </c>
      <c r="H5">
        <v>0.2</v>
      </c>
      <c r="I5">
        <f>N5*H5</f>
        <v>2.4000000000000004</v>
      </c>
      <c r="M5" t="s">
        <v>0</v>
      </c>
      <c r="N5">
        <v>12</v>
      </c>
    </row>
    <row r="6" spans="1:15" x14ac:dyDescent="0.25">
      <c r="A6" t="s">
        <v>6</v>
      </c>
      <c r="B6">
        <v>0.3</v>
      </c>
      <c r="C6">
        <f>N6*B6</f>
        <v>0</v>
      </c>
      <c r="G6" t="s">
        <v>6</v>
      </c>
      <c r="H6">
        <v>0.3</v>
      </c>
      <c r="I6">
        <f>N6*H6</f>
        <v>0</v>
      </c>
      <c r="M6" t="s">
        <v>6</v>
      </c>
      <c r="N6">
        <v>0</v>
      </c>
    </row>
    <row r="7" spans="1:15" x14ac:dyDescent="0.25">
      <c r="A7" t="s">
        <v>7</v>
      </c>
      <c r="B7">
        <v>0.1</v>
      </c>
      <c r="C7">
        <f>N7*B7</f>
        <v>0</v>
      </c>
      <c r="G7" t="s">
        <v>7</v>
      </c>
      <c r="H7">
        <v>0.1</v>
      </c>
      <c r="I7">
        <f>N7*H7</f>
        <v>0</v>
      </c>
      <c r="M7" t="s">
        <v>26</v>
      </c>
      <c r="N7">
        <v>0</v>
      </c>
    </row>
    <row r="9" spans="1:15" ht="30" x14ac:dyDescent="0.25">
      <c r="A9" s="6" t="s">
        <v>17</v>
      </c>
      <c r="B9" s="6"/>
      <c r="C9" s="6"/>
      <c r="D9" s="6"/>
      <c r="K9" s="1" t="s">
        <v>12</v>
      </c>
      <c r="L9" s="1" t="s">
        <v>13</v>
      </c>
    </row>
    <row r="10" spans="1:15" x14ac:dyDescent="0.25">
      <c r="A10" t="s">
        <v>1</v>
      </c>
      <c r="B10" t="s">
        <v>2</v>
      </c>
      <c r="C10" t="s">
        <v>9</v>
      </c>
      <c r="D10" t="s">
        <v>32</v>
      </c>
      <c r="E10" t="s">
        <v>5</v>
      </c>
      <c r="G10" s="5" t="s">
        <v>10</v>
      </c>
      <c r="H10" s="5"/>
      <c r="I10" s="5"/>
      <c r="J10">
        <v>3</v>
      </c>
      <c r="K10">
        <f>E3*J10</f>
        <v>135</v>
      </c>
      <c r="L10">
        <f>K10*30</f>
        <v>4050</v>
      </c>
    </row>
    <row r="11" spans="1:15" x14ac:dyDescent="0.25">
      <c r="A11" t="s">
        <v>3</v>
      </c>
      <c r="B11">
        <v>1</v>
      </c>
      <c r="C11">
        <f>N3*B11</f>
        <v>12</v>
      </c>
      <c r="D11">
        <f>SUM(B11:B18)</f>
        <v>2.9</v>
      </c>
      <c r="E11">
        <f>SUM(C11:C17)</f>
        <v>32</v>
      </c>
      <c r="G11" s="5" t="s">
        <v>15</v>
      </c>
      <c r="H11" s="5"/>
      <c r="I11" s="5"/>
      <c r="J11">
        <v>1</v>
      </c>
      <c r="K11">
        <f>E11*J11</f>
        <v>32</v>
      </c>
      <c r="L11">
        <f>K11*30</f>
        <v>960</v>
      </c>
    </row>
    <row r="12" spans="1:15" x14ac:dyDescent="0.25">
      <c r="A12" t="s">
        <v>4</v>
      </c>
      <c r="B12">
        <v>1</v>
      </c>
      <c r="C12">
        <f>N4*B12</f>
        <v>14</v>
      </c>
      <c r="G12" s="5" t="s">
        <v>11</v>
      </c>
      <c r="H12" s="5"/>
      <c r="I12" s="5"/>
      <c r="J12">
        <v>5</v>
      </c>
      <c r="K12">
        <f>K3*J12</f>
        <v>77</v>
      </c>
      <c r="L12">
        <f>K12*30</f>
        <v>2310</v>
      </c>
    </row>
    <row r="13" spans="1:15" x14ac:dyDescent="0.25">
      <c r="A13" t="s">
        <v>0</v>
      </c>
      <c r="B13">
        <v>0.5</v>
      </c>
      <c r="C13">
        <f>N5*B13</f>
        <v>6</v>
      </c>
      <c r="J13" t="s">
        <v>14</v>
      </c>
      <c r="L13" s="2">
        <f>SUM(L10:L12)</f>
        <v>7320</v>
      </c>
    </row>
    <row r="14" spans="1:15" x14ac:dyDescent="0.25">
      <c r="A14" t="s">
        <v>6</v>
      </c>
      <c r="B14">
        <v>0.3</v>
      </c>
      <c r="C14">
        <f>N6*B14</f>
        <v>0</v>
      </c>
    </row>
    <row r="15" spans="1:15" x14ac:dyDescent="0.25">
      <c r="A15" t="s">
        <v>7</v>
      </c>
      <c r="B15">
        <v>0.1</v>
      </c>
      <c r="C15">
        <f>N7*B15</f>
        <v>0</v>
      </c>
      <c r="K15" s="5" t="s">
        <v>30</v>
      </c>
      <c r="L15" s="5"/>
      <c r="M15" s="4">
        <v>1</v>
      </c>
    </row>
    <row r="16" spans="1:15" ht="45" x14ac:dyDescent="0.25">
      <c r="H16" t="s">
        <v>18</v>
      </c>
      <c r="K16" s="1" t="s">
        <v>33</v>
      </c>
      <c r="L16" t="s">
        <v>24</v>
      </c>
      <c r="M16" t="s">
        <v>31</v>
      </c>
      <c r="N16" t="s">
        <v>28</v>
      </c>
      <c r="O16" t="s">
        <v>14</v>
      </c>
    </row>
    <row r="17" spans="8:15" x14ac:dyDescent="0.25">
      <c r="H17" t="s">
        <v>20</v>
      </c>
      <c r="K17">
        <f>((B3*J10)+(B11*J11)+(H3*J12))*30</f>
        <v>240</v>
      </c>
      <c r="L17">
        <f>K17*N3</f>
        <v>2880</v>
      </c>
      <c r="M17">
        <f>((B3*J10)+(B11*J11)+(H3*J12))*7</f>
        <v>56</v>
      </c>
      <c r="N17">
        <f>(K17/50)*M15</f>
        <v>4.8</v>
      </c>
      <c r="O17" s="2">
        <f>SUM(L17:L21)</f>
        <v>7320</v>
      </c>
    </row>
    <row r="18" spans="8:15" x14ac:dyDescent="0.25">
      <c r="H18" t="s">
        <v>19</v>
      </c>
      <c r="K18">
        <f>((B4*J10)+(B12*J11)+(H4*J12))*30</f>
        <v>240</v>
      </c>
      <c r="L18">
        <f>K18*N4</f>
        <v>3360</v>
      </c>
      <c r="M18">
        <f>((B4*J10)+(B12*J11)+(H4*J12))*7</f>
        <v>56</v>
      </c>
      <c r="N18">
        <f>(K18/50)*$M$15</f>
        <v>4.8</v>
      </c>
      <c r="O18" t="s">
        <v>29</v>
      </c>
    </row>
    <row r="19" spans="8:15" x14ac:dyDescent="0.25">
      <c r="H19" t="s">
        <v>21</v>
      </c>
      <c r="K19">
        <f>((B5*J10)+(B13*J11)+(H5*J12))*30</f>
        <v>90</v>
      </c>
      <c r="L19">
        <f>K19*N5</f>
        <v>1080</v>
      </c>
      <c r="M19">
        <f>((B5*J10)+(B13*J11)+(H5*J12))*7</f>
        <v>21</v>
      </c>
      <c r="N19">
        <f>(K19/50)*$M$15</f>
        <v>1.8</v>
      </c>
      <c r="O19" s="2">
        <f>O17*M15</f>
        <v>7320</v>
      </c>
    </row>
    <row r="20" spans="8:15" x14ac:dyDescent="0.25">
      <c r="H20" t="s">
        <v>22</v>
      </c>
      <c r="K20">
        <f>(B6+B14+H6)*30</f>
        <v>26.999999999999996</v>
      </c>
      <c r="L20">
        <f>K20*N6</f>
        <v>0</v>
      </c>
      <c r="N20">
        <f>(K20/50)*$M$15</f>
        <v>0.53999999999999992</v>
      </c>
    </row>
    <row r="21" spans="8:15" x14ac:dyDescent="0.25">
      <c r="H21" t="s">
        <v>23</v>
      </c>
      <c r="K21">
        <f>(B7+B15+H7)*30</f>
        <v>9.0000000000000018</v>
      </c>
      <c r="L21">
        <f>K21*N7</f>
        <v>0</v>
      </c>
      <c r="N21">
        <f>(K21/50)*$M$15</f>
        <v>0.18000000000000005</v>
      </c>
    </row>
  </sheetData>
  <mergeCells count="7">
    <mergeCell ref="K15:L15"/>
    <mergeCell ref="G12:I12"/>
    <mergeCell ref="A1:D1"/>
    <mergeCell ref="A9:D9"/>
    <mergeCell ref="H1:K1"/>
    <mergeCell ref="G10:I10"/>
    <mergeCell ref="G11:I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434D-2DC7-4877-A7AA-43D9D3867ED0}">
  <dimension ref="A1:O21"/>
  <sheetViews>
    <sheetView tabSelected="1" workbookViewId="0">
      <selection activeCell="H7" sqref="H7"/>
    </sheetView>
  </sheetViews>
  <sheetFormatPr defaultRowHeight="15" x14ac:dyDescent="0.25"/>
  <cols>
    <col min="1" max="1" width="15.42578125" bestFit="1" customWidth="1"/>
    <col min="4" max="4" width="11.5703125" bestFit="1" customWidth="1"/>
    <col min="7" max="7" width="15.7109375" customWidth="1"/>
    <col min="8" max="8" width="10.42578125" customWidth="1"/>
    <col min="11" max="11" width="9" customWidth="1"/>
    <col min="13" max="15" width="15.42578125" bestFit="1" customWidth="1"/>
  </cols>
  <sheetData>
    <row r="1" spans="1:15" x14ac:dyDescent="0.25">
      <c r="A1" s="6"/>
      <c r="B1" s="6"/>
      <c r="C1" s="6"/>
      <c r="D1" s="6"/>
      <c r="H1" s="6" t="s">
        <v>8</v>
      </c>
      <c r="I1" s="6"/>
      <c r="J1" s="6"/>
      <c r="K1" s="6"/>
    </row>
    <row r="2" spans="1:15" x14ac:dyDescent="0.25">
      <c r="G2" t="s">
        <v>1</v>
      </c>
      <c r="H2" t="s">
        <v>2</v>
      </c>
      <c r="I2" t="s">
        <v>9</v>
      </c>
      <c r="J2" t="s">
        <v>32</v>
      </c>
      <c r="K2" t="s">
        <v>5</v>
      </c>
      <c r="M2" s="3" t="s">
        <v>25</v>
      </c>
    </row>
    <row r="3" spans="1:15" x14ac:dyDescent="0.25">
      <c r="G3" t="s">
        <v>3</v>
      </c>
      <c r="H3">
        <v>0.5</v>
      </c>
      <c r="I3">
        <f>N3*H3</f>
        <v>6</v>
      </c>
      <c r="J3">
        <f>SUM(H3:H9)</f>
        <v>1.2659999999999998</v>
      </c>
      <c r="K3">
        <f>SUM(I3:I7)</f>
        <v>15.4</v>
      </c>
      <c r="M3" t="s">
        <v>3</v>
      </c>
      <c r="N3">
        <v>12</v>
      </c>
    </row>
    <row r="4" spans="1:15" x14ac:dyDescent="0.25">
      <c r="G4" t="s">
        <v>4</v>
      </c>
      <c r="H4">
        <v>0.5</v>
      </c>
      <c r="I4">
        <f>N4*H4</f>
        <v>7</v>
      </c>
      <c r="M4" t="s">
        <v>4</v>
      </c>
      <c r="N4">
        <v>14</v>
      </c>
    </row>
    <row r="5" spans="1:15" x14ac:dyDescent="0.25">
      <c r="G5" t="s">
        <v>0</v>
      </c>
      <c r="H5">
        <v>0.2</v>
      </c>
      <c r="I5">
        <f>N5*H5</f>
        <v>2.4000000000000004</v>
      </c>
      <c r="M5" t="s">
        <v>0</v>
      </c>
      <c r="N5">
        <v>12</v>
      </c>
    </row>
    <row r="6" spans="1:15" x14ac:dyDescent="0.25">
      <c r="G6" t="s">
        <v>6</v>
      </c>
      <c r="H6">
        <v>3.3000000000000002E-2</v>
      </c>
      <c r="I6">
        <f>N6*H6</f>
        <v>0</v>
      </c>
      <c r="M6" t="s">
        <v>6</v>
      </c>
      <c r="N6">
        <v>0</v>
      </c>
    </row>
    <row r="7" spans="1:15" x14ac:dyDescent="0.25">
      <c r="G7" t="s">
        <v>7</v>
      </c>
      <c r="H7">
        <v>3.3000000000000002E-2</v>
      </c>
      <c r="I7">
        <f>N7*H7</f>
        <v>0</v>
      </c>
      <c r="M7" t="s">
        <v>26</v>
      </c>
      <c r="N7">
        <v>0</v>
      </c>
    </row>
    <row r="9" spans="1:15" ht="30" x14ac:dyDescent="0.25">
      <c r="A9" s="6"/>
      <c r="B9" s="6"/>
      <c r="C9" s="6"/>
      <c r="D9" s="6"/>
      <c r="K9" s="1" t="s">
        <v>12</v>
      </c>
      <c r="L9" s="1" t="s">
        <v>13</v>
      </c>
    </row>
    <row r="10" spans="1:15" x14ac:dyDescent="0.25">
      <c r="G10" s="5" t="s">
        <v>10</v>
      </c>
      <c r="H10" s="5"/>
      <c r="I10" s="5"/>
      <c r="J10">
        <v>0</v>
      </c>
      <c r="K10">
        <f>E3*J10</f>
        <v>0</v>
      </c>
      <c r="L10">
        <f>K10*30</f>
        <v>0</v>
      </c>
    </row>
    <row r="11" spans="1:15" x14ac:dyDescent="0.25">
      <c r="G11" s="5" t="s">
        <v>15</v>
      </c>
      <c r="H11" s="5"/>
      <c r="I11" s="5"/>
      <c r="J11">
        <v>0</v>
      </c>
      <c r="K11">
        <f>E11*J11</f>
        <v>0</v>
      </c>
      <c r="L11">
        <f>K11*30</f>
        <v>0</v>
      </c>
    </row>
    <row r="12" spans="1:15" x14ac:dyDescent="0.25">
      <c r="G12" s="5" t="s">
        <v>11</v>
      </c>
      <c r="H12" s="5"/>
      <c r="I12" s="5"/>
      <c r="J12">
        <v>5</v>
      </c>
      <c r="K12">
        <f>K3*J12</f>
        <v>77</v>
      </c>
      <c r="L12">
        <f>K12*30</f>
        <v>2310</v>
      </c>
    </row>
    <row r="13" spans="1:15" x14ac:dyDescent="0.25">
      <c r="J13" t="s">
        <v>14</v>
      </c>
      <c r="L13" s="2">
        <f>SUM(L10:L12)</f>
        <v>2310</v>
      </c>
    </row>
    <row r="15" spans="1:15" x14ac:dyDescent="0.25">
      <c r="K15" s="5" t="s">
        <v>30</v>
      </c>
      <c r="L15" s="5"/>
      <c r="M15" s="4">
        <v>2</v>
      </c>
    </row>
    <row r="16" spans="1:15" x14ac:dyDescent="0.25">
      <c r="H16" t="s">
        <v>18</v>
      </c>
      <c r="K16" t="s">
        <v>27</v>
      </c>
      <c r="L16" t="s">
        <v>24</v>
      </c>
      <c r="M16" t="s">
        <v>31</v>
      </c>
      <c r="N16" t="s">
        <v>28</v>
      </c>
      <c r="O16" t="s">
        <v>14</v>
      </c>
    </row>
    <row r="17" spans="8:15" x14ac:dyDescent="0.25">
      <c r="H17" t="s">
        <v>20</v>
      </c>
      <c r="K17">
        <f>((B3*J10)+(B11*J11)+(H3*J12))*30</f>
        <v>75</v>
      </c>
      <c r="L17">
        <f>K17*N3</f>
        <v>900</v>
      </c>
      <c r="M17">
        <f>((B3*J10)+(B11*J11)+(H3*J12))*7</f>
        <v>17.5</v>
      </c>
      <c r="N17">
        <f>(K17/50)*M15</f>
        <v>3</v>
      </c>
      <c r="O17" s="2">
        <f>SUM(L17:L21)</f>
        <v>2310</v>
      </c>
    </row>
    <row r="18" spans="8:15" x14ac:dyDescent="0.25">
      <c r="H18" t="s">
        <v>19</v>
      </c>
      <c r="K18">
        <f>((B4*J10)+(B12*J11)+(H4*J12))*30</f>
        <v>75</v>
      </c>
      <c r="L18">
        <f>K18*N4</f>
        <v>1050</v>
      </c>
      <c r="M18">
        <f>((B4*J10)+(B12*J11)+(H4*J12))*7</f>
        <v>17.5</v>
      </c>
      <c r="N18">
        <f>(K18/50)*$M$15</f>
        <v>3</v>
      </c>
      <c r="O18" t="s">
        <v>29</v>
      </c>
    </row>
    <row r="19" spans="8:15" x14ac:dyDescent="0.25">
      <c r="H19" t="s">
        <v>21</v>
      </c>
      <c r="K19">
        <f>((B5*J10)+(B13*J11)+(H5*J12))*30</f>
        <v>30</v>
      </c>
      <c r="L19">
        <f>K19*N5</f>
        <v>360</v>
      </c>
      <c r="M19">
        <f>((B5*J10)+(B13*J11)+(H5*J12))*7</f>
        <v>7</v>
      </c>
      <c r="N19">
        <f>(K19/50)*$M$15</f>
        <v>1.2</v>
      </c>
      <c r="O19" s="2">
        <f>O17*M15</f>
        <v>4620</v>
      </c>
    </row>
    <row r="20" spans="8:15" x14ac:dyDescent="0.25">
      <c r="H20" t="s">
        <v>22</v>
      </c>
      <c r="K20">
        <f>(H6*J12)*30</f>
        <v>4.95</v>
      </c>
      <c r="L20">
        <f>K20*N6</f>
        <v>0</v>
      </c>
      <c r="N20">
        <f>(K20/50)*$M$15</f>
        <v>0.19800000000000001</v>
      </c>
    </row>
    <row r="21" spans="8:15" x14ac:dyDescent="0.25">
      <c r="H21" t="s">
        <v>23</v>
      </c>
      <c r="K21">
        <f>(B7+B15+H7)*30</f>
        <v>0.99</v>
      </c>
      <c r="L21">
        <f>K21*N7</f>
        <v>0</v>
      </c>
      <c r="N21">
        <f>(K21/50)*$M$15</f>
        <v>3.9599999999999996E-2</v>
      </c>
    </row>
  </sheetData>
  <mergeCells count="7">
    <mergeCell ref="K15:L15"/>
    <mergeCell ref="A1:D1"/>
    <mergeCell ref="H1:K1"/>
    <mergeCell ref="A9:D9"/>
    <mergeCell ref="G10:I10"/>
    <mergeCell ref="G11:I11"/>
    <mergeCell ref="G12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Cow Feed management-rose garden</vt:lpstr>
      <vt:lpstr>Cow Feed management-kozhi panna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2015-06-05T18:17:20Z</dcterms:created>
  <dcterms:modified xsi:type="dcterms:W3CDTF">2019-10-28T09:12:07Z</dcterms:modified>
</cp:coreProperties>
</file>