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5875" windowHeight="15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" i="1"/>
  <c r="G27"/>
  <c r="G25"/>
  <c r="G20"/>
  <c r="G18"/>
  <c r="D27"/>
  <c r="D25"/>
  <c r="D20"/>
  <c r="D18"/>
  <c r="C12"/>
  <c r="H20"/>
  <c r="F20"/>
  <c r="E20"/>
  <c r="C20"/>
  <c r="B20"/>
  <c r="H27"/>
  <c r="F27"/>
  <c r="E27"/>
  <c r="C27"/>
  <c r="B27"/>
  <c r="H25"/>
  <c r="H18"/>
  <c r="F25"/>
  <c r="F18"/>
  <c r="E25"/>
  <c r="E18"/>
  <c r="C25"/>
  <c r="C18"/>
  <c r="B25"/>
  <c r="B18"/>
</calcChain>
</file>

<file path=xl/sharedStrings.xml><?xml version="1.0" encoding="utf-8"?>
<sst xmlns="http://schemas.openxmlformats.org/spreadsheetml/2006/main" count="39" uniqueCount="30">
  <si>
    <t>BNF dose (mg/day)</t>
  </si>
  <si>
    <t>Phenytoin</t>
  </si>
  <si>
    <t>Na channel block (EC50 uM)</t>
  </si>
  <si>
    <t>GABA enhancement (EC50 uM)</t>
  </si>
  <si>
    <t>No</t>
  </si>
  <si>
    <t>Ca channel block</t>
  </si>
  <si>
    <t>Resting Vm (epilepsy)</t>
  </si>
  <si>
    <t>Sodium Valproate</t>
  </si>
  <si>
    <t>Average AP frequency (normal) Hz</t>
  </si>
  <si>
    <t>Average AP frequency (epilepsy) Hz</t>
  </si>
  <si>
    <t>Average AP frequency (with AED) Hz</t>
  </si>
  <si>
    <t>Min. AED concentration which terminates epilepsy</t>
  </si>
  <si>
    <t>AED</t>
  </si>
  <si>
    <t>Resting Vm (at epilepsy terminating conc. of AED) mV</t>
  </si>
  <si>
    <t>Resting Vm (normal) mV</t>
  </si>
  <si>
    <t>Peak I.Na (normal) pA</t>
  </si>
  <si>
    <t>Peak I.Na (epilepsy) pA</t>
  </si>
  <si>
    <t>Peak I.Na % change by AED</t>
  </si>
  <si>
    <t>Peak I.Na (at epilepsy terminating conc. of AED) pA</t>
  </si>
  <si>
    <t>Lamotrigine</t>
  </si>
  <si>
    <t>Gabapentin</t>
  </si>
  <si>
    <t>Midazolam</t>
  </si>
  <si>
    <t>Carbamazepine</t>
  </si>
  <si>
    <t>Topiramate</t>
  </si>
  <si>
    <t>Resting Vm (change by AED) mV</t>
  </si>
  <si>
    <t>Average AP frequency (with AED max conc.) Hz</t>
  </si>
  <si>
    <t>Peak I.Na (at max. conc. of AED) pA</t>
  </si>
  <si>
    <t>Peak I.Na % change by max conc. AED</t>
  </si>
  <si>
    <t>Resting Vm (atmax conc. of AED) mV</t>
  </si>
  <si>
    <t>Resting Vm (change at max conc AED) mV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</si>
</sst>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J16" sqref="J16"/>
    </sheetView>
  </sheetViews>
  <sheetFormatPr defaultRowHeight="15"/>
  <cols>
    <col min="1" max="1" width="59.5703125" customWidth="1"/>
    <col min="2" max="2" width="12.28515625" customWidth="1"/>
    <col min="3" max="3" width="18.7109375" customWidth="1"/>
    <col min="4" max="4" width="14.28515625" customWidth="1"/>
    <col min="5" max="5" width="12.7109375" customWidth="1"/>
    <col min="6" max="6" width="14.5703125" customWidth="1"/>
    <col min="7" max="7" width="18.85546875" customWidth="1"/>
    <col min="8" max="8" width="23.28515625" customWidth="1"/>
  </cols>
  <sheetData>
    <row r="1" spans="1:8">
      <c r="A1" t="s">
        <v>12</v>
      </c>
      <c r="B1" t="s">
        <v>1</v>
      </c>
      <c r="C1" t="s">
        <v>7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4" spans="1:8">
      <c r="A4" t="s">
        <v>0</v>
      </c>
      <c r="B4">
        <v>500</v>
      </c>
      <c r="C4">
        <v>2000</v>
      </c>
      <c r="D4">
        <v>200</v>
      </c>
      <c r="E4">
        <v>3600</v>
      </c>
      <c r="F4">
        <v>10</v>
      </c>
      <c r="G4">
        <v>1200</v>
      </c>
      <c r="H4">
        <v>200</v>
      </c>
    </row>
    <row r="5" spans="1:8">
      <c r="A5" t="s">
        <v>2</v>
      </c>
      <c r="B5" s="1">
        <v>5.0000000000000002E-5</v>
      </c>
      <c r="C5" s="1">
        <v>1.7000000000000001E-4</v>
      </c>
      <c r="D5" s="1">
        <v>5.0000000000000002E-5</v>
      </c>
      <c r="E5" t="s">
        <v>4</v>
      </c>
      <c r="F5" t="s">
        <v>4</v>
      </c>
      <c r="G5" s="1">
        <v>5.0000000000000002E-5</v>
      </c>
      <c r="H5" s="1">
        <v>1.5E-5</v>
      </c>
    </row>
    <row r="6" spans="1:8">
      <c r="A6" t="s">
        <v>3</v>
      </c>
      <c r="B6" t="s">
        <v>4</v>
      </c>
      <c r="C6" s="1">
        <v>2E-3</v>
      </c>
      <c r="D6" t="s">
        <v>4</v>
      </c>
      <c r="E6" t="s">
        <v>4</v>
      </c>
      <c r="F6" s="1">
        <v>9.9999999999999995E-7</v>
      </c>
      <c r="G6" t="s">
        <v>4</v>
      </c>
      <c r="H6" s="1">
        <v>2.5000000000000001E-4</v>
      </c>
    </row>
    <row r="7" spans="1:8">
      <c r="A7" t="s">
        <v>5</v>
      </c>
      <c r="B7" t="s">
        <v>4</v>
      </c>
      <c r="C7" s="1">
        <v>3.0000000000000001E-3</v>
      </c>
      <c r="D7" t="s">
        <v>4</v>
      </c>
      <c r="E7" s="1">
        <v>4.0000000000000003E-5</v>
      </c>
      <c r="F7" t="s">
        <v>4</v>
      </c>
      <c r="G7" t="s">
        <v>4</v>
      </c>
      <c r="H7" s="1">
        <v>2.9999999999999997E-4</v>
      </c>
    </row>
    <row r="9" spans="1:8">
      <c r="A9" t="s">
        <v>8</v>
      </c>
      <c r="B9">
        <v>2.2000000000000002</v>
      </c>
      <c r="C9">
        <v>2.2000000000000002</v>
      </c>
      <c r="D9">
        <v>2.2000000000000002</v>
      </c>
      <c r="E9">
        <v>2.2000000000000002</v>
      </c>
      <c r="F9">
        <v>2.2000000000000002</v>
      </c>
      <c r="G9">
        <v>2.2000000000000002</v>
      </c>
      <c r="H9">
        <v>2.2000000000000002</v>
      </c>
    </row>
    <row r="10" spans="1:8">
      <c r="A10" t="s">
        <v>9</v>
      </c>
      <c r="B10">
        <v>18</v>
      </c>
      <c r="C10">
        <v>18</v>
      </c>
      <c r="D10">
        <v>18</v>
      </c>
      <c r="E10">
        <v>18</v>
      </c>
      <c r="F10">
        <v>18</v>
      </c>
      <c r="G10">
        <v>18</v>
      </c>
      <c r="H10">
        <v>18</v>
      </c>
    </row>
    <row r="11" spans="1:8">
      <c r="A11" t="s">
        <v>11</v>
      </c>
      <c r="B11" s="1">
        <v>1E-4</v>
      </c>
      <c r="C11" s="1">
        <v>5.0000000000000001E-4</v>
      </c>
      <c r="D11" s="1">
        <v>1E-4</v>
      </c>
      <c r="E11" s="1">
        <v>1E-4</v>
      </c>
      <c r="F11" s="1">
        <v>5.0000000000000004E-6</v>
      </c>
      <c r="G11" s="1">
        <v>1E-4</v>
      </c>
      <c r="H11" s="1">
        <v>5.0000000000000002E-5</v>
      </c>
    </row>
    <row r="12" spans="1:8">
      <c r="A12" t="s">
        <v>10</v>
      </c>
      <c r="B12" s="1">
        <v>2.2000000000000002</v>
      </c>
      <c r="C12" s="2">
        <f>12/5</f>
        <v>2.4</v>
      </c>
      <c r="D12" s="1">
        <v>2.2000000000000002</v>
      </c>
      <c r="E12">
        <v>3</v>
      </c>
      <c r="F12">
        <v>3</v>
      </c>
      <c r="G12" s="1">
        <v>2.2000000000000002</v>
      </c>
      <c r="H12">
        <f>11/5</f>
        <v>2.2000000000000002</v>
      </c>
    </row>
    <row r="13" spans="1:8">
      <c r="A13" t="s">
        <v>25</v>
      </c>
      <c r="B13" s="1">
        <v>3.1</v>
      </c>
      <c r="C13">
        <v>0</v>
      </c>
      <c r="D13" s="1">
        <v>3.1</v>
      </c>
      <c r="F13" s="1">
        <v>0</v>
      </c>
      <c r="G13" s="1">
        <v>3.1</v>
      </c>
      <c r="H13" s="1">
        <v>0</v>
      </c>
    </row>
    <row r="14" spans="1:8">
      <c r="B14" s="1"/>
      <c r="D14" s="1"/>
      <c r="G14" s="1"/>
    </row>
    <row r="15" spans="1:8">
      <c r="A15" t="s">
        <v>14</v>
      </c>
      <c r="B15" s="2">
        <v>-75</v>
      </c>
      <c r="C15" s="2">
        <v>-75</v>
      </c>
      <c r="D15" s="2">
        <v>-75</v>
      </c>
      <c r="E15" s="2">
        <v>-75</v>
      </c>
      <c r="F15" s="2">
        <v>-75</v>
      </c>
      <c r="G15" s="2">
        <v>-75</v>
      </c>
      <c r="H15" s="2">
        <v>-75</v>
      </c>
    </row>
    <row r="16" spans="1:8">
      <c r="A16" t="s">
        <v>6</v>
      </c>
      <c r="B16" s="2">
        <v>-75</v>
      </c>
      <c r="C16" s="2">
        <v>-75</v>
      </c>
      <c r="D16" s="2">
        <v>-75</v>
      </c>
      <c r="E16" s="2">
        <v>-75</v>
      </c>
      <c r="F16" s="2">
        <v>-75</v>
      </c>
      <c r="G16" s="2">
        <v>-75</v>
      </c>
      <c r="H16" s="2">
        <v>-75</v>
      </c>
    </row>
    <row r="17" spans="1:8">
      <c r="A17" t="s">
        <v>13</v>
      </c>
      <c r="B17" s="2">
        <v>-75.47</v>
      </c>
      <c r="C17" s="2">
        <v>-78.599999999999994</v>
      </c>
      <c r="D17" s="2">
        <v>-75.47</v>
      </c>
      <c r="E17" s="2">
        <v>-75</v>
      </c>
      <c r="F17" s="2">
        <v>-83.4</v>
      </c>
      <c r="G17" s="2">
        <v>-75.47</v>
      </c>
      <c r="H17" s="2">
        <v>-78.2</v>
      </c>
    </row>
    <row r="18" spans="1:8">
      <c r="A18" t="s">
        <v>24</v>
      </c>
      <c r="B18" s="2">
        <f t="shared" ref="B18:H18" si="0">B17-B16</f>
        <v>-0.46999999999999886</v>
      </c>
      <c r="C18" s="2">
        <f t="shared" si="0"/>
        <v>-3.5999999999999943</v>
      </c>
      <c r="D18" s="2">
        <f t="shared" ref="D18" si="1">D17-D16</f>
        <v>-0.46999999999999886</v>
      </c>
      <c r="E18" s="2">
        <f t="shared" si="0"/>
        <v>0</v>
      </c>
      <c r="F18" s="2">
        <f t="shared" si="0"/>
        <v>-8.4000000000000057</v>
      </c>
      <c r="G18" s="2">
        <f t="shared" ref="G18" si="2">G17-G16</f>
        <v>-0.46999999999999886</v>
      </c>
      <c r="H18" s="2">
        <f t="shared" si="0"/>
        <v>-3.2000000000000028</v>
      </c>
    </row>
    <row r="19" spans="1:8">
      <c r="A19" t="s">
        <v>28</v>
      </c>
      <c r="B19" s="2">
        <v>-75.47</v>
      </c>
      <c r="C19" s="2">
        <v>-83</v>
      </c>
      <c r="D19" s="2">
        <v>-75.47</v>
      </c>
      <c r="E19" s="2">
        <v>-75</v>
      </c>
      <c r="F19" s="2">
        <v>-84</v>
      </c>
      <c r="G19" s="2">
        <v>-75.47</v>
      </c>
      <c r="H19" s="2">
        <v>-84.1</v>
      </c>
    </row>
    <row r="20" spans="1:8">
      <c r="A20" t="s">
        <v>29</v>
      </c>
      <c r="B20" s="2">
        <f>B19-B16</f>
        <v>-0.46999999999999886</v>
      </c>
      <c r="C20" s="2">
        <f t="shared" ref="C20:H20" si="3">C19-C16</f>
        <v>-8</v>
      </c>
      <c r="D20" s="2">
        <f>D19-D16</f>
        <v>-0.46999999999999886</v>
      </c>
      <c r="E20" s="2">
        <f t="shared" si="3"/>
        <v>0</v>
      </c>
      <c r="F20" s="2">
        <f t="shared" si="3"/>
        <v>-9</v>
      </c>
      <c r="G20" s="2">
        <f>G19-G16</f>
        <v>-0.46999999999999886</v>
      </c>
      <c r="H20" s="2">
        <f t="shared" si="3"/>
        <v>-9.0999999999999943</v>
      </c>
    </row>
    <row r="21" spans="1:8">
      <c r="B21" s="2"/>
      <c r="C21" s="2"/>
      <c r="D21" s="2"/>
      <c r="G21" s="2"/>
    </row>
    <row r="22" spans="1:8">
      <c r="A22" t="s">
        <v>15</v>
      </c>
      <c r="B22" s="2">
        <v>-480.7</v>
      </c>
      <c r="C22" s="2">
        <v>-480.7</v>
      </c>
      <c r="D22" s="2">
        <v>-480.7</v>
      </c>
      <c r="E22" s="2">
        <v>-480.7</v>
      </c>
      <c r="F22" s="2">
        <v>-480.7</v>
      </c>
      <c r="G22" s="2">
        <v>-480.7</v>
      </c>
      <c r="H22" s="2">
        <v>-480.7</v>
      </c>
    </row>
    <row r="23" spans="1:8">
      <c r="A23" t="s">
        <v>16</v>
      </c>
      <c r="B23" s="2">
        <v>-484.6</v>
      </c>
      <c r="C23" s="2">
        <v>-484.6</v>
      </c>
      <c r="D23" s="2">
        <v>-484.6</v>
      </c>
      <c r="E23" s="2">
        <v>-476</v>
      </c>
      <c r="F23" s="2">
        <v>-484.6</v>
      </c>
      <c r="G23" s="2">
        <v>-484.6</v>
      </c>
      <c r="H23" s="2">
        <v>-483</v>
      </c>
    </row>
    <row r="24" spans="1:8">
      <c r="A24" t="s">
        <v>18</v>
      </c>
      <c r="B24" s="2">
        <v>-395.7</v>
      </c>
      <c r="C24" s="2">
        <v>-419</v>
      </c>
      <c r="D24" s="2">
        <v>-395.7</v>
      </c>
      <c r="E24" s="2">
        <v>-484</v>
      </c>
      <c r="F24" s="2">
        <v>-573</v>
      </c>
      <c r="G24" s="2">
        <v>-395.7</v>
      </c>
      <c r="H24" s="2">
        <v>-404</v>
      </c>
    </row>
    <row r="25" spans="1:8">
      <c r="A25" t="s">
        <v>17</v>
      </c>
      <c r="B25" s="2">
        <f t="shared" ref="B25:H25" si="4">100*(B24-B23)/B23</f>
        <v>-18.345026826248461</v>
      </c>
      <c r="C25" s="2">
        <f t="shared" si="4"/>
        <v>-13.536937680561291</v>
      </c>
      <c r="D25" s="2">
        <f t="shared" ref="D25" si="5">100*(D24-D23)/D23</f>
        <v>-18.345026826248461</v>
      </c>
      <c r="E25" s="2">
        <f t="shared" si="4"/>
        <v>1.680672268907563</v>
      </c>
      <c r="F25" s="2">
        <f t="shared" si="4"/>
        <v>18.241848947585634</v>
      </c>
      <c r="G25" s="2">
        <f t="shared" ref="G25" si="6">100*(G24-G23)/G23</f>
        <v>-18.345026826248461</v>
      </c>
      <c r="H25" s="2">
        <f t="shared" si="4"/>
        <v>-16.356107660455486</v>
      </c>
    </row>
    <row r="26" spans="1:8">
      <c r="A26" t="s">
        <v>26</v>
      </c>
      <c r="B26" s="2">
        <v>-400</v>
      </c>
      <c r="D26" s="2">
        <v>-400</v>
      </c>
      <c r="E26" s="2">
        <v>-480</v>
      </c>
      <c r="F26" s="2">
        <v>0</v>
      </c>
      <c r="G26" s="2">
        <v>-400</v>
      </c>
      <c r="H26" s="2">
        <v>0</v>
      </c>
    </row>
    <row r="27" spans="1:8">
      <c r="A27" t="s">
        <v>27</v>
      </c>
      <c r="B27">
        <f>100*(B26-B23)/B23</f>
        <v>-17.457697069748249</v>
      </c>
      <c r="C27">
        <f t="shared" ref="C27:H27" si="7">100*(C26-C23)/C23</f>
        <v>-100</v>
      </c>
      <c r="D27">
        <f>100*(D26-D23)/D23</f>
        <v>-17.457697069748249</v>
      </c>
      <c r="E27">
        <f t="shared" si="7"/>
        <v>0.84033613445378152</v>
      </c>
      <c r="F27">
        <f t="shared" si="7"/>
        <v>-100</v>
      </c>
      <c r="G27">
        <f>100*(G26-G23)/G23</f>
        <v>-17.457697069748249</v>
      </c>
      <c r="H27">
        <f t="shared" si="7"/>
        <v>-100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2020-08-10T12:32:35Z</dcterms:created>
  <dcterms:modified xsi:type="dcterms:W3CDTF">2020-08-13T13:04:52Z</dcterms:modified>
</cp:coreProperties>
</file>