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05" windowWidth="6675" windowHeight="6210" activeTab="2"/>
  </bookViews>
  <sheets>
    <sheet name="Amp-Phase" sheetId="4" r:id="rId1"/>
    <sheet name="Phase Plane" sheetId="1" r:id="rId2"/>
    <sheet name="Example 1" sheetId="6" r:id="rId3"/>
    <sheet name="Example 2" sheetId="7" r:id="rId4"/>
  </sheets>
  <calcPr calcId="125725"/>
</workbook>
</file>

<file path=xl/calcChain.xml><?xml version="1.0" encoding="utf-8"?>
<calcChain xmlns="http://schemas.openxmlformats.org/spreadsheetml/2006/main">
  <c r="B17" i="7"/>
  <c r="B126" l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66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26"/>
  <c r="B27" s="1"/>
  <c r="B28" s="1"/>
  <c r="B29" s="1"/>
  <c r="B30" s="1"/>
  <c r="B31" s="1"/>
  <c r="B32" s="1"/>
  <c r="B33" s="1"/>
  <c r="B25"/>
  <c r="C17"/>
  <c r="C18" s="1"/>
  <c r="B19"/>
  <c r="B126" i="6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25"/>
  <c r="B26" s="1"/>
  <c r="C19"/>
  <c r="B7" i="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D2"/>
  <c r="H2" l="1"/>
  <c r="G2"/>
  <c r="B19" i="6"/>
  <c r="D19" s="1"/>
  <c r="B18" i="7"/>
  <c r="D18" s="1"/>
  <c r="G23" s="1"/>
  <c r="D17"/>
  <c r="C27" s="1"/>
  <c r="C19"/>
  <c r="D19" s="1"/>
  <c r="B34"/>
  <c r="B35" s="1"/>
  <c r="B36" s="1"/>
  <c r="B37" s="1"/>
  <c r="C33"/>
  <c r="B27" i="6"/>
  <c r="D17"/>
  <c r="C64" s="1"/>
  <c r="B18"/>
  <c r="D18" s="1"/>
  <c r="C66" s="1"/>
  <c r="D164" i="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D6"/>
  <c r="D7"/>
  <c r="D8"/>
  <c r="D10"/>
  <c r="D12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D9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B7" i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D2"/>
  <c r="E81" i="4" l="1"/>
  <c r="E85"/>
  <c r="E93"/>
  <c r="E97"/>
  <c r="E101"/>
  <c r="E105"/>
  <c r="E109"/>
  <c r="E113"/>
  <c r="E117"/>
  <c r="E121"/>
  <c r="E125"/>
  <c r="E129"/>
  <c r="E133"/>
  <c r="E137"/>
  <c r="E141"/>
  <c r="E145"/>
  <c r="E149"/>
  <c r="E153"/>
  <c r="E157"/>
  <c r="E161"/>
  <c r="D25" i="7"/>
  <c r="F27"/>
  <c r="G27" s="1"/>
  <c r="E12" i="4"/>
  <c r="E89"/>
  <c r="E6"/>
  <c r="E83"/>
  <c r="E87"/>
  <c r="E91"/>
  <c r="E95"/>
  <c r="E99"/>
  <c r="E103"/>
  <c r="E107"/>
  <c r="E111"/>
  <c r="E115"/>
  <c r="E119"/>
  <c r="E123"/>
  <c r="E127"/>
  <c r="E131"/>
  <c r="E135"/>
  <c r="E139"/>
  <c r="E143"/>
  <c r="E147"/>
  <c r="E151"/>
  <c r="E155"/>
  <c r="E159"/>
  <c r="E163"/>
  <c r="F9" i="1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29"/>
  <c r="F133"/>
  <c r="F137"/>
  <c r="F141"/>
  <c r="F145"/>
  <c r="F149"/>
  <c r="F153"/>
  <c r="F157"/>
  <c r="F161"/>
  <c r="F7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4"/>
  <c r="F158"/>
  <c r="F162"/>
  <c r="F6"/>
  <c r="F11"/>
  <c r="F15"/>
  <c r="F19"/>
  <c r="F23"/>
  <c r="F27"/>
  <c r="F12"/>
  <c r="F28"/>
  <c r="F36"/>
  <c r="F44"/>
  <c r="F52"/>
  <c r="F60"/>
  <c r="F68"/>
  <c r="F76"/>
  <c r="F84"/>
  <c r="F92"/>
  <c r="F100"/>
  <c r="F108"/>
  <c r="F116"/>
  <c r="F124"/>
  <c r="F132"/>
  <c r="F140"/>
  <c r="F148"/>
  <c r="F156"/>
  <c r="F164"/>
  <c r="F16"/>
  <c r="F31"/>
  <c r="F39"/>
  <c r="F47"/>
  <c r="F55"/>
  <c r="F63"/>
  <c r="F71"/>
  <c r="F79"/>
  <c r="F87"/>
  <c r="F95"/>
  <c r="F103"/>
  <c r="F111"/>
  <c r="F119"/>
  <c r="F127"/>
  <c r="F135"/>
  <c r="F143"/>
  <c r="F151"/>
  <c r="F159"/>
  <c r="F20"/>
  <c r="F32"/>
  <c r="F40"/>
  <c r="F48"/>
  <c r="F56"/>
  <c r="F64"/>
  <c r="F72"/>
  <c r="F80"/>
  <c r="F88"/>
  <c r="F96"/>
  <c r="F104"/>
  <c r="F112"/>
  <c r="F120"/>
  <c r="F128"/>
  <c r="F136"/>
  <c r="F144"/>
  <c r="F152"/>
  <c r="F160"/>
  <c r="F8"/>
  <c r="F24"/>
  <c r="F35"/>
  <c r="F43"/>
  <c r="F51"/>
  <c r="F59"/>
  <c r="F67"/>
  <c r="F75"/>
  <c r="F83"/>
  <c r="F91"/>
  <c r="F99"/>
  <c r="F107"/>
  <c r="F115"/>
  <c r="F123"/>
  <c r="F131"/>
  <c r="F139"/>
  <c r="F147"/>
  <c r="F155"/>
  <c r="F163"/>
  <c r="D32" i="7"/>
  <c r="C36"/>
  <c r="H17"/>
  <c r="F37"/>
  <c r="G37" s="1"/>
  <c r="D27"/>
  <c r="D24"/>
  <c r="F24"/>
  <c r="G24" s="1"/>
  <c r="F32"/>
  <c r="G32" s="1"/>
  <c r="C28"/>
  <c r="F31"/>
  <c r="G31" s="1"/>
  <c r="F30"/>
  <c r="G30" s="1"/>
  <c r="D37"/>
  <c r="C30"/>
  <c r="D28"/>
  <c r="C29"/>
  <c r="C25"/>
  <c r="E25" s="1"/>
  <c r="F28"/>
  <c r="G28" s="1"/>
  <c r="F26"/>
  <c r="G26" s="1"/>
  <c r="C26"/>
  <c r="C34"/>
  <c r="D26"/>
  <c r="D30"/>
  <c r="D36"/>
  <c r="E36" s="1"/>
  <c r="C31"/>
  <c r="D33"/>
  <c r="E33" s="1"/>
  <c r="D31"/>
  <c r="D29"/>
  <c r="C24"/>
  <c r="C32"/>
  <c r="E32" s="1"/>
  <c r="F25"/>
  <c r="G25" s="1"/>
  <c r="F29"/>
  <c r="G29" s="1"/>
  <c r="F33"/>
  <c r="G33" s="1"/>
  <c r="C35"/>
  <c r="G17"/>
  <c r="B38"/>
  <c r="C37"/>
  <c r="D35"/>
  <c r="F35"/>
  <c r="G35" s="1"/>
  <c r="F36"/>
  <c r="G36" s="1"/>
  <c r="F34"/>
  <c r="G34" s="1"/>
  <c r="D34"/>
  <c r="E27"/>
  <c r="E7" i="4"/>
  <c r="E8"/>
  <c r="F26" i="6"/>
  <c r="G17"/>
  <c r="F25"/>
  <c r="F27"/>
  <c r="F24"/>
  <c r="H17"/>
  <c r="E156" i="4"/>
  <c r="E158"/>
  <c r="E162"/>
  <c r="E164"/>
  <c r="E80"/>
  <c r="E82"/>
  <c r="E84"/>
  <c r="E86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2"/>
  <c r="E124"/>
  <c r="E126"/>
  <c r="E128"/>
  <c r="E130"/>
  <c r="E132"/>
  <c r="E134"/>
  <c r="E136"/>
  <c r="E138"/>
  <c r="E140"/>
  <c r="E142"/>
  <c r="E144"/>
  <c r="E146"/>
  <c r="E148"/>
  <c r="E150"/>
  <c r="E152"/>
  <c r="E154"/>
  <c r="E160"/>
  <c r="D25" i="6"/>
  <c r="C26"/>
  <c r="D27"/>
  <c r="C25"/>
  <c r="D26"/>
  <c r="C27"/>
  <c r="B28"/>
  <c r="C28" s="1"/>
  <c r="C24"/>
  <c r="D24"/>
  <c r="G23"/>
  <c r="D58" i="1"/>
  <c r="G5"/>
  <c r="E10" i="4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0"/>
  <c r="F8"/>
  <c r="F7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F11"/>
  <c r="F9"/>
  <c r="F6"/>
  <c r="E79"/>
  <c r="E77"/>
  <c r="E75"/>
  <c r="E73"/>
  <c r="E71"/>
  <c r="E69"/>
  <c r="E67"/>
  <c r="E65"/>
  <c r="E63"/>
  <c r="E61"/>
  <c r="E59"/>
  <c r="E57"/>
  <c r="E55"/>
  <c r="E53"/>
  <c r="E51"/>
  <c r="E49"/>
  <c r="E47"/>
  <c r="E45"/>
  <c r="E43"/>
  <c r="E41"/>
  <c r="E39"/>
  <c r="E37"/>
  <c r="E35"/>
  <c r="E33"/>
  <c r="E31"/>
  <c r="E29"/>
  <c r="E27"/>
  <c r="E25"/>
  <c r="E23"/>
  <c r="E21"/>
  <c r="E19"/>
  <c r="E17"/>
  <c r="E15"/>
  <c r="E13"/>
  <c r="E11"/>
  <c r="E9"/>
  <c r="E78"/>
  <c r="E76"/>
  <c r="E74"/>
  <c r="E72"/>
  <c r="E70"/>
  <c r="E68"/>
  <c r="E66"/>
  <c r="E64"/>
  <c r="E62"/>
  <c r="E60"/>
  <c r="E58"/>
  <c r="E56"/>
  <c r="E54"/>
  <c r="E52"/>
  <c r="E50"/>
  <c r="E48"/>
  <c r="E46"/>
  <c r="E44"/>
  <c r="E42"/>
  <c r="E40"/>
  <c r="E38"/>
  <c r="E36"/>
  <c r="E34"/>
  <c r="E32"/>
  <c r="E30"/>
  <c r="E28"/>
  <c r="E26"/>
  <c r="E24"/>
  <c r="E22"/>
  <c r="E20"/>
  <c r="E18"/>
  <c r="E16"/>
  <c r="E14"/>
  <c r="C28" i="1"/>
  <c r="D19"/>
  <c r="D152"/>
  <c r="C131"/>
  <c r="D106"/>
  <c r="D66"/>
  <c r="C24"/>
  <c r="D23"/>
  <c r="D13"/>
  <c r="D161"/>
  <c r="C147"/>
  <c r="D136"/>
  <c r="D124"/>
  <c r="C117"/>
  <c r="D98"/>
  <c r="D74"/>
  <c r="C32"/>
  <c r="D31"/>
  <c r="D21"/>
  <c r="D11"/>
  <c r="D159"/>
  <c r="D144"/>
  <c r="C135"/>
  <c r="C123"/>
  <c r="C109"/>
  <c r="D90"/>
  <c r="D70"/>
  <c r="D29"/>
  <c r="D7"/>
  <c r="D140"/>
  <c r="D120"/>
  <c r="D86"/>
  <c r="C7"/>
  <c r="C26"/>
  <c r="D27"/>
  <c r="D15"/>
  <c r="H2"/>
  <c r="D163"/>
  <c r="C151"/>
  <c r="C139"/>
  <c r="D128"/>
  <c r="C119"/>
  <c r="C101"/>
  <c r="D8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E66" s="1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E90" s="1"/>
  <c r="D33"/>
  <c r="D35"/>
  <c r="D37"/>
  <c r="D39"/>
  <c r="D41"/>
  <c r="D43"/>
  <c r="D45"/>
  <c r="D47"/>
  <c r="D49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C91"/>
  <c r="D92"/>
  <c r="C95"/>
  <c r="D96"/>
  <c r="C99"/>
  <c r="D100"/>
  <c r="C103"/>
  <c r="D104"/>
  <c r="C107"/>
  <c r="D108"/>
  <c r="C111"/>
  <c r="D112"/>
  <c r="C115"/>
  <c r="D116"/>
  <c r="C92"/>
  <c r="D93"/>
  <c r="C96"/>
  <c r="D97"/>
  <c r="C100"/>
  <c r="D101"/>
  <c r="C104"/>
  <c r="D105"/>
  <c r="C108"/>
  <c r="D109"/>
  <c r="C112"/>
  <c r="D113"/>
  <c r="C116"/>
  <c r="D117"/>
  <c r="D95"/>
  <c r="C98"/>
  <c r="D103"/>
  <c r="C106"/>
  <c r="D111"/>
  <c r="C114"/>
  <c r="C120"/>
  <c r="D121"/>
  <c r="C124"/>
  <c r="D125"/>
  <c r="C128"/>
  <c r="D129"/>
  <c r="C132"/>
  <c r="D133"/>
  <c r="C136"/>
  <c r="D137"/>
  <c r="C140"/>
  <c r="D141"/>
  <c r="C144"/>
  <c r="E144" s="1"/>
  <c r="D145"/>
  <c r="C148"/>
  <c r="D149"/>
  <c r="C152"/>
  <c r="D153"/>
  <c r="G2"/>
  <c r="D10"/>
  <c r="D14"/>
  <c r="D18"/>
  <c r="D22"/>
  <c r="D26"/>
  <c r="D30"/>
  <c r="C23"/>
  <c r="C27"/>
  <c r="C31"/>
  <c r="C6"/>
  <c r="D34"/>
  <c r="D38"/>
  <c r="D42"/>
  <c r="D46"/>
  <c r="D50"/>
  <c r="D91"/>
  <c r="C94"/>
  <c r="D99"/>
  <c r="C102"/>
  <c r="D107"/>
  <c r="C110"/>
  <c r="D115"/>
  <c r="C118"/>
  <c r="D119"/>
  <c r="C122"/>
  <c r="D123"/>
  <c r="C126"/>
  <c r="D127"/>
  <c r="C130"/>
  <c r="D131"/>
  <c r="C134"/>
  <c r="D135"/>
  <c r="C138"/>
  <c r="D139"/>
  <c r="C142"/>
  <c r="D143"/>
  <c r="C146"/>
  <c r="D147"/>
  <c r="C150"/>
  <c r="D151"/>
  <c r="C154"/>
  <c r="C155"/>
  <c r="C156"/>
  <c r="C157"/>
  <c r="C158"/>
  <c r="C159"/>
  <c r="C160"/>
  <c r="C161"/>
  <c r="C162"/>
  <c r="C163"/>
  <c r="E163" s="1"/>
  <c r="C164"/>
  <c r="D8"/>
  <c r="D12"/>
  <c r="D16"/>
  <c r="D20"/>
  <c r="D24"/>
  <c r="D28"/>
  <c r="E28" s="1"/>
  <c r="D32"/>
  <c r="C25"/>
  <c r="C29"/>
  <c r="E29" s="1"/>
  <c r="D36"/>
  <c r="D40"/>
  <c r="D44"/>
  <c r="D48"/>
  <c r="D52"/>
  <c r="D56"/>
  <c r="D60"/>
  <c r="D64"/>
  <c r="D68"/>
  <c r="D72"/>
  <c r="D76"/>
  <c r="D80"/>
  <c r="D84"/>
  <c r="D88"/>
  <c r="D94"/>
  <c r="C97"/>
  <c r="D102"/>
  <c r="C105"/>
  <c r="D110"/>
  <c r="C113"/>
  <c r="D118"/>
  <c r="C121"/>
  <c r="D122"/>
  <c r="C125"/>
  <c r="D126"/>
  <c r="C129"/>
  <c r="D130"/>
  <c r="C133"/>
  <c r="D134"/>
  <c r="C137"/>
  <c r="D138"/>
  <c r="C141"/>
  <c r="D142"/>
  <c r="C145"/>
  <c r="D146"/>
  <c r="C149"/>
  <c r="D150"/>
  <c r="C153"/>
  <c r="D154"/>
  <c r="D155"/>
  <c r="D156"/>
  <c r="D157"/>
  <c r="D158"/>
  <c r="C30"/>
  <c r="D6"/>
  <c r="D25"/>
  <c r="D17"/>
  <c r="D9"/>
  <c r="D164"/>
  <c r="D162"/>
  <c r="D160"/>
  <c r="D148"/>
  <c r="C143"/>
  <c r="D132"/>
  <c r="C127"/>
  <c r="D114"/>
  <c r="C93"/>
  <c r="D78"/>
  <c r="D62"/>
  <c r="D54"/>
  <c r="E7"/>
  <c r="C8"/>
  <c r="C9"/>
  <c r="E58" l="1"/>
  <c r="E30" i="7"/>
  <c r="E24"/>
  <c r="E34"/>
  <c r="E28"/>
  <c r="E35"/>
  <c r="E31"/>
  <c r="E37"/>
  <c r="E26"/>
  <c r="E29"/>
  <c r="B39"/>
  <c r="D38"/>
  <c r="C38"/>
  <c r="F38"/>
  <c r="G38" s="1"/>
  <c r="E124" i="1"/>
  <c r="E106"/>
  <c r="E109"/>
  <c r="E32"/>
  <c r="E159"/>
  <c r="E24" i="6"/>
  <c r="F28"/>
  <c r="G28" s="1"/>
  <c r="E26"/>
  <c r="E25"/>
  <c r="D28"/>
  <c r="E28" s="1"/>
  <c r="E27"/>
  <c r="G27"/>
  <c r="G25"/>
  <c r="G26"/>
  <c r="B29"/>
  <c r="F29" s="1"/>
  <c r="G24"/>
  <c r="E105" i="1"/>
  <c r="E6"/>
  <c r="E136"/>
  <c r="E128"/>
  <c r="E116"/>
  <c r="E108"/>
  <c r="E100"/>
  <c r="E92"/>
  <c r="E42"/>
  <c r="E26"/>
  <c r="E139"/>
  <c r="E131"/>
  <c r="E123"/>
  <c r="G8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9"/>
  <c r="G13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G98"/>
  <c r="G102"/>
  <c r="G106"/>
  <c r="G110"/>
  <c r="G114"/>
  <c r="G118"/>
  <c r="G122"/>
  <c r="G126"/>
  <c r="G130"/>
  <c r="G134"/>
  <c r="G138"/>
  <c r="G142"/>
  <c r="G146"/>
  <c r="G150"/>
  <c r="G154"/>
  <c r="G158"/>
  <c r="G162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19"/>
  <c r="G123"/>
  <c r="G127"/>
  <c r="G131"/>
  <c r="G135"/>
  <c r="G139"/>
  <c r="G143"/>
  <c r="G147"/>
  <c r="G151"/>
  <c r="G155"/>
  <c r="G159"/>
  <c r="G163"/>
  <c r="G105"/>
  <c r="G121"/>
  <c r="G137"/>
  <c r="G153"/>
  <c r="G109"/>
  <c r="G125"/>
  <c r="G141"/>
  <c r="G157"/>
  <c r="G97"/>
  <c r="G113"/>
  <c r="G129"/>
  <c r="G145"/>
  <c r="G161"/>
  <c r="G101"/>
  <c r="G117"/>
  <c r="G133"/>
  <c r="G149"/>
  <c r="G6"/>
  <c r="E8"/>
  <c r="E23"/>
  <c r="E151"/>
  <c r="E86"/>
  <c r="E82"/>
  <c r="E74"/>
  <c r="E147"/>
  <c r="E153"/>
  <c r="E137"/>
  <c r="E121"/>
  <c r="E120"/>
  <c r="E70"/>
  <c r="E112"/>
  <c r="E104"/>
  <c r="E96"/>
  <c r="E145"/>
  <c r="E129"/>
  <c r="E152"/>
  <c r="E50"/>
  <c r="E34"/>
  <c r="E117"/>
  <c r="E93"/>
  <c r="E31"/>
  <c r="E98"/>
  <c r="E141"/>
  <c r="E125"/>
  <c r="E97"/>
  <c r="E25"/>
  <c r="E164"/>
  <c r="E156"/>
  <c r="E150"/>
  <c r="E101"/>
  <c r="E30"/>
  <c r="E149"/>
  <c r="E133"/>
  <c r="E113"/>
  <c r="E24"/>
  <c r="E161"/>
  <c r="E157"/>
  <c r="E135"/>
  <c r="E119"/>
  <c r="E27"/>
  <c r="E140"/>
  <c r="E115"/>
  <c r="E99"/>
  <c r="E84"/>
  <c r="E76"/>
  <c r="E68"/>
  <c r="E60"/>
  <c r="E52"/>
  <c r="E44"/>
  <c r="E36"/>
  <c r="E155"/>
  <c r="E111"/>
  <c r="E103"/>
  <c r="E95"/>
  <c r="E78"/>
  <c r="E62"/>
  <c r="E54"/>
  <c r="E46"/>
  <c r="E38"/>
  <c r="E9"/>
  <c r="E143"/>
  <c r="E162"/>
  <c r="E158"/>
  <c r="E154"/>
  <c r="E146"/>
  <c r="E138"/>
  <c r="E130"/>
  <c r="E122"/>
  <c r="E110"/>
  <c r="E94"/>
  <c r="E114"/>
  <c r="E89"/>
  <c r="E85"/>
  <c r="E81"/>
  <c r="E77"/>
  <c r="E73"/>
  <c r="E69"/>
  <c r="E65"/>
  <c r="E61"/>
  <c r="E57"/>
  <c r="E53"/>
  <c r="E49"/>
  <c r="E45"/>
  <c r="E41"/>
  <c r="E37"/>
  <c r="E33"/>
  <c r="E148"/>
  <c r="E132"/>
  <c r="E107"/>
  <c r="E91"/>
  <c r="E88"/>
  <c r="E80"/>
  <c r="E72"/>
  <c r="E64"/>
  <c r="E56"/>
  <c r="E48"/>
  <c r="E40"/>
  <c r="E127"/>
  <c r="E160"/>
  <c r="E142"/>
  <c r="E134"/>
  <c r="E126"/>
  <c r="E118"/>
  <c r="E102"/>
  <c r="E87"/>
  <c r="E83"/>
  <c r="E79"/>
  <c r="E75"/>
  <c r="E71"/>
  <c r="E67"/>
  <c r="E63"/>
  <c r="E59"/>
  <c r="E55"/>
  <c r="E51"/>
  <c r="E47"/>
  <c r="E43"/>
  <c r="E39"/>
  <c r="E35"/>
  <c r="C10"/>
  <c r="E10" s="1"/>
  <c r="E38" i="7" l="1"/>
  <c r="B40"/>
  <c r="C39"/>
  <c r="F39"/>
  <c r="G39" s="1"/>
  <c r="D39"/>
  <c r="D29" i="6"/>
  <c r="C29"/>
  <c r="G29"/>
  <c r="B30"/>
  <c r="F30" s="1"/>
  <c r="C11" i="1"/>
  <c r="E11" s="1"/>
  <c r="E39" i="7" l="1"/>
  <c r="B41"/>
  <c r="F40"/>
  <c r="G40" s="1"/>
  <c r="C40"/>
  <c r="D40"/>
  <c r="E29" i="6"/>
  <c r="C30"/>
  <c r="D30"/>
  <c r="G30"/>
  <c r="B31"/>
  <c r="F31" s="1"/>
  <c r="C12" i="1"/>
  <c r="E12" s="1"/>
  <c r="B42" i="7" l="1"/>
  <c r="C41"/>
  <c r="F41"/>
  <c r="G41" s="1"/>
  <c r="D41"/>
  <c r="E40"/>
  <c r="E30" i="6"/>
  <c r="D31"/>
  <c r="C31"/>
  <c r="G31"/>
  <c r="B32"/>
  <c r="F32" s="1"/>
  <c r="C13" i="1"/>
  <c r="E13" s="1"/>
  <c r="E41" i="7" l="1"/>
  <c r="B43"/>
  <c r="D42"/>
  <c r="C42"/>
  <c r="F42"/>
  <c r="G42" s="1"/>
  <c r="E31" i="6"/>
  <c r="C32"/>
  <c r="D32"/>
  <c r="G32"/>
  <c r="B33"/>
  <c r="F33" s="1"/>
  <c r="C14" i="1"/>
  <c r="E14" s="1"/>
  <c r="E42" i="7" l="1"/>
  <c r="B44"/>
  <c r="C43"/>
  <c r="F43"/>
  <c r="G43" s="1"/>
  <c r="D43"/>
  <c r="E32" i="6"/>
  <c r="D33"/>
  <c r="C33"/>
  <c r="G33"/>
  <c r="B34"/>
  <c r="F34" s="1"/>
  <c r="C15" i="1"/>
  <c r="E15" s="1"/>
  <c r="E43" i="7" l="1"/>
  <c r="B45"/>
  <c r="F44"/>
  <c r="G44" s="1"/>
  <c r="C44"/>
  <c r="D44"/>
  <c r="E33" i="6"/>
  <c r="C34"/>
  <c r="D34"/>
  <c r="G34"/>
  <c r="B35"/>
  <c r="F35" s="1"/>
  <c r="C16" i="1"/>
  <c r="E16" s="1"/>
  <c r="E44" i="7" l="1"/>
  <c r="B46"/>
  <c r="C45"/>
  <c r="D45"/>
  <c r="F45"/>
  <c r="G45" s="1"/>
  <c r="E34" i="6"/>
  <c r="D35"/>
  <c r="C35"/>
  <c r="G35"/>
  <c r="B36"/>
  <c r="F36" s="1"/>
  <c r="C17" i="1"/>
  <c r="E17" s="1"/>
  <c r="E45" i="7" l="1"/>
  <c r="B47"/>
  <c r="F46"/>
  <c r="G46" s="1"/>
  <c r="D46"/>
  <c r="C46"/>
  <c r="E35" i="6"/>
  <c r="C36"/>
  <c r="D36"/>
  <c r="G36"/>
  <c r="B37"/>
  <c r="F37" s="1"/>
  <c r="C18" i="1"/>
  <c r="E18" s="1"/>
  <c r="B48" i="7" l="1"/>
  <c r="C47"/>
  <c r="F47"/>
  <c r="G47" s="1"/>
  <c r="D47"/>
  <c r="E46"/>
  <c r="E36" i="6"/>
  <c r="D37"/>
  <c r="C37"/>
  <c r="G37"/>
  <c r="B38"/>
  <c r="F38" s="1"/>
  <c r="C19" i="1"/>
  <c r="E19" s="1"/>
  <c r="E47" i="7" l="1"/>
  <c r="B49"/>
  <c r="F48"/>
  <c r="G48" s="1"/>
  <c r="C48"/>
  <c r="D48"/>
  <c r="E37" i="6"/>
  <c r="C38"/>
  <c r="D38"/>
  <c r="G38"/>
  <c r="B39"/>
  <c r="F39" s="1"/>
  <c r="C20" i="1"/>
  <c r="E20" s="1"/>
  <c r="E48" i="7" l="1"/>
  <c r="B50"/>
  <c r="C49"/>
  <c r="F49"/>
  <c r="G49" s="1"/>
  <c r="D49"/>
  <c r="E38" i="6"/>
  <c r="D39"/>
  <c r="C39"/>
  <c r="G39"/>
  <c r="B40"/>
  <c r="F40" s="1"/>
  <c r="C22" i="1"/>
  <c r="E22" s="1"/>
  <c r="C21"/>
  <c r="E21" s="1"/>
  <c r="E49" i="7" l="1"/>
  <c r="B51"/>
  <c r="D50"/>
  <c r="F50"/>
  <c r="G50" s="1"/>
  <c r="C50"/>
  <c r="E39" i="6"/>
  <c r="C40"/>
  <c r="D40"/>
  <c r="G40"/>
  <c r="B41"/>
  <c r="F41" s="1"/>
  <c r="E50" i="7" l="1"/>
  <c r="B52"/>
  <c r="C51"/>
  <c r="F51"/>
  <c r="G51" s="1"/>
  <c r="D51"/>
  <c r="E40" i="6"/>
  <c r="D41"/>
  <c r="C41"/>
  <c r="G41"/>
  <c r="B42"/>
  <c r="F42" s="1"/>
  <c r="E51" i="7" l="1"/>
  <c r="B53"/>
  <c r="F52"/>
  <c r="G52" s="1"/>
  <c r="D52"/>
  <c r="C52"/>
  <c r="E41" i="6"/>
  <c r="C42"/>
  <c r="D42"/>
  <c r="G42"/>
  <c r="B43"/>
  <c r="F43" s="1"/>
  <c r="E52" i="7" l="1"/>
  <c r="B54"/>
  <c r="C53"/>
  <c r="F53"/>
  <c r="G53" s="1"/>
  <c r="D53"/>
  <c r="E42" i="6"/>
  <c r="D43"/>
  <c r="C43"/>
  <c r="G43"/>
  <c r="B44"/>
  <c r="F44" s="1"/>
  <c r="B55" i="7" l="1"/>
  <c r="D54"/>
  <c r="C54"/>
  <c r="F54"/>
  <c r="G54" s="1"/>
  <c r="E53"/>
  <c r="E43" i="6"/>
  <c r="C44"/>
  <c r="D44"/>
  <c r="G44"/>
  <c r="B45"/>
  <c r="F45" s="1"/>
  <c r="E54" i="7" l="1"/>
  <c r="B56"/>
  <c r="D55"/>
  <c r="C55"/>
  <c r="E55" s="1"/>
  <c r="F55"/>
  <c r="G55" s="1"/>
  <c r="E44" i="6"/>
  <c r="D45"/>
  <c r="C45"/>
  <c r="G45"/>
  <c r="B46"/>
  <c r="F46" s="1"/>
  <c r="B57" i="7" l="1"/>
  <c r="C56"/>
  <c r="D56"/>
  <c r="F56"/>
  <c r="G56" s="1"/>
  <c r="E45" i="6"/>
  <c r="C46"/>
  <c r="D46"/>
  <c r="G46"/>
  <c r="B47"/>
  <c r="F47" s="1"/>
  <c r="E56" i="7" l="1"/>
  <c r="B58"/>
  <c r="C57"/>
  <c r="F57"/>
  <c r="G57" s="1"/>
  <c r="D57"/>
  <c r="E46" i="6"/>
  <c r="D47"/>
  <c r="C47"/>
  <c r="G47"/>
  <c r="B48"/>
  <c r="F48" s="1"/>
  <c r="E57" i="7" l="1"/>
  <c r="B59"/>
  <c r="F58"/>
  <c r="G58" s="1"/>
  <c r="D58"/>
  <c r="C58"/>
  <c r="E47" i="6"/>
  <c r="C48"/>
  <c r="D48"/>
  <c r="G48"/>
  <c r="B49"/>
  <c r="F49" s="1"/>
  <c r="B60" i="7" l="1"/>
  <c r="C59"/>
  <c r="F59"/>
  <c r="G59" s="1"/>
  <c r="D59"/>
  <c r="E58"/>
  <c r="E48" i="6"/>
  <c r="D49"/>
  <c r="C49"/>
  <c r="G49"/>
  <c r="B50"/>
  <c r="F50" s="1"/>
  <c r="B61" i="7" l="1"/>
  <c r="F60"/>
  <c r="G60" s="1"/>
  <c r="C60"/>
  <c r="D60"/>
  <c r="E59"/>
  <c r="E49" i="6"/>
  <c r="C50"/>
  <c r="D50"/>
  <c r="G50"/>
  <c r="B51"/>
  <c r="F51" s="1"/>
  <c r="E60" i="7" l="1"/>
  <c r="B62"/>
  <c r="C61"/>
  <c r="D61"/>
  <c r="F61"/>
  <c r="G61" s="1"/>
  <c r="D51" i="6"/>
  <c r="C51"/>
  <c r="G51"/>
  <c r="E50"/>
  <c r="B52"/>
  <c r="F52" s="1"/>
  <c r="E61" i="7" l="1"/>
  <c r="B63"/>
  <c r="D62"/>
  <c r="C62"/>
  <c r="F62"/>
  <c r="G62" s="1"/>
  <c r="E51" i="6"/>
  <c r="D52"/>
  <c r="C52"/>
  <c r="G52"/>
  <c r="B53"/>
  <c r="F53" s="1"/>
  <c r="B64" i="7" l="1"/>
  <c r="C63"/>
  <c r="F63"/>
  <c r="G63" s="1"/>
  <c r="D63"/>
  <c r="E62"/>
  <c r="E52" i="6"/>
  <c r="D53"/>
  <c r="C53"/>
  <c r="G53"/>
  <c r="B54"/>
  <c r="F54" s="1"/>
  <c r="E63" i="7" l="1"/>
  <c r="F64"/>
  <c r="G64" s="1"/>
  <c r="F18" s="1"/>
  <c r="C64"/>
  <c r="D64"/>
  <c r="E53" i="6"/>
  <c r="D54"/>
  <c r="C54"/>
  <c r="G54"/>
  <c r="B55"/>
  <c r="F55" s="1"/>
  <c r="D124" i="7" l="1"/>
  <c r="D122"/>
  <c r="D120"/>
  <c r="D118"/>
  <c r="D116"/>
  <c r="D114"/>
  <c r="D112"/>
  <c r="D110"/>
  <c r="D108"/>
  <c r="D106"/>
  <c r="D104"/>
  <c r="D102"/>
  <c r="D100"/>
  <c r="D98"/>
  <c r="D123"/>
  <c r="D119"/>
  <c r="D115"/>
  <c r="D111"/>
  <c r="D107"/>
  <c r="D103"/>
  <c r="D99"/>
  <c r="D96"/>
  <c r="D95"/>
  <c r="D88"/>
  <c r="D87"/>
  <c r="D80"/>
  <c r="D79"/>
  <c r="D94"/>
  <c r="D93"/>
  <c r="D86"/>
  <c r="D85"/>
  <c r="D78"/>
  <c r="D76"/>
  <c r="D74"/>
  <c r="D72"/>
  <c r="D70"/>
  <c r="D68"/>
  <c r="D66"/>
  <c r="D121"/>
  <c r="D113"/>
  <c r="D105"/>
  <c r="D92"/>
  <c r="D83"/>
  <c r="D77"/>
  <c r="D97"/>
  <c r="D90"/>
  <c r="D81"/>
  <c r="D75"/>
  <c r="D71"/>
  <c r="D67"/>
  <c r="D117"/>
  <c r="D109"/>
  <c r="D101"/>
  <c r="D91"/>
  <c r="D84"/>
  <c r="D89"/>
  <c r="D82"/>
  <c r="D73"/>
  <c r="D69"/>
  <c r="D65"/>
  <c r="E64"/>
  <c r="E18" s="1"/>
  <c r="E54" i="6"/>
  <c r="D55"/>
  <c r="C55"/>
  <c r="G55"/>
  <c r="B56"/>
  <c r="F56" s="1"/>
  <c r="F123" i="7" l="1"/>
  <c r="G123" s="1"/>
  <c r="F121"/>
  <c r="G121" s="1"/>
  <c r="F119"/>
  <c r="G119" s="1"/>
  <c r="F117"/>
  <c r="G117" s="1"/>
  <c r="F115"/>
  <c r="G115" s="1"/>
  <c r="F113"/>
  <c r="G113" s="1"/>
  <c r="F111"/>
  <c r="G111" s="1"/>
  <c r="F109"/>
  <c r="G109" s="1"/>
  <c r="F107"/>
  <c r="G107" s="1"/>
  <c r="F105"/>
  <c r="G105" s="1"/>
  <c r="F103"/>
  <c r="G103" s="1"/>
  <c r="F101"/>
  <c r="G101" s="1"/>
  <c r="F99"/>
  <c r="G99" s="1"/>
  <c r="C124"/>
  <c r="E124" s="1"/>
  <c r="E19" s="1"/>
  <c r="C122"/>
  <c r="E122" s="1"/>
  <c r="C120"/>
  <c r="E120" s="1"/>
  <c r="C118"/>
  <c r="E118" s="1"/>
  <c r="C116"/>
  <c r="E116" s="1"/>
  <c r="C114"/>
  <c r="E114" s="1"/>
  <c r="C112"/>
  <c r="E112" s="1"/>
  <c r="C110"/>
  <c r="E110" s="1"/>
  <c r="C108"/>
  <c r="E108" s="1"/>
  <c r="C106"/>
  <c r="E106" s="1"/>
  <c r="C104"/>
  <c r="E104" s="1"/>
  <c r="C102"/>
  <c r="E102" s="1"/>
  <c r="C100"/>
  <c r="E100" s="1"/>
  <c r="C98"/>
  <c r="E98" s="1"/>
  <c r="C96"/>
  <c r="E96" s="1"/>
  <c r="C94"/>
  <c r="E94" s="1"/>
  <c r="C92"/>
  <c r="E92" s="1"/>
  <c r="C90"/>
  <c r="E90" s="1"/>
  <c r="C88"/>
  <c r="E88" s="1"/>
  <c r="C86"/>
  <c r="E86" s="1"/>
  <c r="C84"/>
  <c r="E84" s="1"/>
  <c r="C82"/>
  <c r="E82" s="1"/>
  <c r="C80"/>
  <c r="E80" s="1"/>
  <c r="F124"/>
  <c r="G124" s="1"/>
  <c r="F19" s="1"/>
  <c r="F120"/>
  <c r="G120" s="1"/>
  <c r="F116"/>
  <c r="G116" s="1"/>
  <c r="F112"/>
  <c r="G112" s="1"/>
  <c r="F108"/>
  <c r="G108" s="1"/>
  <c r="F104"/>
  <c r="G104" s="1"/>
  <c r="F100"/>
  <c r="G100" s="1"/>
  <c r="C97"/>
  <c r="E97" s="1"/>
  <c r="F93"/>
  <c r="G93" s="1"/>
  <c r="F92"/>
  <c r="G92" s="1"/>
  <c r="C89"/>
  <c r="E89" s="1"/>
  <c r="F85"/>
  <c r="G85" s="1"/>
  <c r="F84"/>
  <c r="G84" s="1"/>
  <c r="C81"/>
  <c r="E81" s="1"/>
  <c r="C77"/>
  <c r="E77" s="1"/>
  <c r="C75"/>
  <c r="E75" s="1"/>
  <c r="C73"/>
  <c r="E73" s="1"/>
  <c r="C71"/>
  <c r="E71" s="1"/>
  <c r="C69"/>
  <c r="E69" s="1"/>
  <c r="C67"/>
  <c r="E67" s="1"/>
  <c r="C65"/>
  <c r="E65" s="1"/>
  <c r="C123"/>
  <c r="E123" s="1"/>
  <c r="C119"/>
  <c r="E119" s="1"/>
  <c r="C115"/>
  <c r="E115" s="1"/>
  <c r="C111"/>
  <c r="E111" s="1"/>
  <c r="C107"/>
  <c r="E107" s="1"/>
  <c r="C103"/>
  <c r="E103" s="1"/>
  <c r="C99"/>
  <c r="E99" s="1"/>
  <c r="C95"/>
  <c r="E95" s="1"/>
  <c r="F91"/>
  <c r="G91" s="1"/>
  <c r="F90"/>
  <c r="G90" s="1"/>
  <c r="C87"/>
  <c r="E87" s="1"/>
  <c r="F83"/>
  <c r="G83" s="1"/>
  <c r="F82"/>
  <c r="G82" s="1"/>
  <c r="C79"/>
  <c r="E79" s="1"/>
  <c r="F77"/>
  <c r="G77" s="1"/>
  <c r="F75"/>
  <c r="G75" s="1"/>
  <c r="F73"/>
  <c r="G73" s="1"/>
  <c r="F71"/>
  <c r="G71" s="1"/>
  <c r="F69"/>
  <c r="G69" s="1"/>
  <c r="F67"/>
  <c r="G67" s="1"/>
  <c r="F65"/>
  <c r="G65" s="1"/>
  <c r="F118"/>
  <c r="G118" s="1"/>
  <c r="F110"/>
  <c r="G110" s="1"/>
  <c r="F102"/>
  <c r="G102" s="1"/>
  <c r="F97"/>
  <c r="G97" s="1"/>
  <c r="F88"/>
  <c r="G88" s="1"/>
  <c r="C85"/>
  <c r="E85" s="1"/>
  <c r="F81"/>
  <c r="G81" s="1"/>
  <c r="C78"/>
  <c r="E78" s="1"/>
  <c r="C74"/>
  <c r="E74" s="1"/>
  <c r="C70"/>
  <c r="E70" s="1"/>
  <c r="C66"/>
  <c r="E66" s="1"/>
  <c r="H18"/>
  <c r="C68"/>
  <c r="E68" s="1"/>
  <c r="C117"/>
  <c r="E117" s="1"/>
  <c r="F94"/>
  <c r="G94" s="1"/>
  <c r="C91"/>
  <c r="E91" s="1"/>
  <c r="F87"/>
  <c r="G87" s="1"/>
  <c r="F74"/>
  <c r="G74" s="1"/>
  <c r="C121"/>
  <c r="E121" s="1"/>
  <c r="C113"/>
  <c r="E113" s="1"/>
  <c r="C105"/>
  <c r="E105" s="1"/>
  <c r="F95"/>
  <c r="G95" s="1"/>
  <c r="F86"/>
  <c r="G86" s="1"/>
  <c r="C83"/>
  <c r="E83" s="1"/>
  <c r="F79"/>
  <c r="G79" s="1"/>
  <c r="F76"/>
  <c r="G76" s="1"/>
  <c r="F72"/>
  <c r="G72" s="1"/>
  <c r="F68"/>
  <c r="G68" s="1"/>
  <c r="G18"/>
  <c r="F122"/>
  <c r="G122" s="1"/>
  <c r="F114"/>
  <c r="G114" s="1"/>
  <c r="F106"/>
  <c r="G106" s="1"/>
  <c r="F98"/>
  <c r="G98" s="1"/>
  <c r="F96"/>
  <c r="G96" s="1"/>
  <c r="C93"/>
  <c r="E93" s="1"/>
  <c r="F89"/>
  <c r="G89" s="1"/>
  <c r="F80"/>
  <c r="G80" s="1"/>
  <c r="C76"/>
  <c r="E76" s="1"/>
  <c r="C72"/>
  <c r="E72" s="1"/>
  <c r="C109"/>
  <c r="E109" s="1"/>
  <c r="C101"/>
  <c r="E101" s="1"/>
  <c r="F78"/>
  <c r="G78" s="1"/>
  <c r="F70"/>
  <c r="G70" s="1"/>
  <c r="F66"/>
  <c r="G66" s="1"/>
  <c r="E55" i="6"/>
  <c r="C56"/>
  <c r="D56"/>
  <c r="G56"/>
  <c r="B57"/>
  <c r="F57" s="1"/>
  <c r="C182" i="7" l="1"/>
  <c r="C180"/>
  <c r="C178"/>
  <c r="C176"/>
  <c r="C174"/>
  <c r="C172"/>
  <c r="C170"/>
  <c r="C168"/>
  <c r="C166"/>
  <c r="C164"/>
  <c r="C162"/>
  <c r="C160"/>
  <c r="C158"/>
  <c r="C156"/>
  <c r="C154"/>
  <c r="C152"/>
  <c r="C150"/>
  <c r="C148"/>
  <c r="C146"/>
  <c r="C144"/>
  <c r="C142"/>
  <c r="C140"/>
  <c r="C138"/>
  <c r="C136"/>
  <c r="C134"/>
  <c r="C132"/>
  <c r="C130"/>
  <c r="C128"/>
  <c r="F182"/>
  <c r="G182" s="1"/>
  <c r="F180"/>
  <c r="G180" s="1"/>
  <c r="F178"/>
  <c r="G178" s="1"/>
  <c r="F176"/>
  <c r="G176" s="1"/>
  <c r="F174"/>
  <c r="G174" s="1"/>
  <c r="F172"/>
  <c r="G172" s="1"/>
  <c r="F170"/>
  <c r="G170" s="1"/>
  <c r="F168"/>
  <c r="G168" s="1"/>
  <c r="F166"/>
  <c r="G166" s="1"/>
  <c r="F164"/>
  <c r="G164" s="1"/>
  <c r="F162"/>
  <c r="G162" s="1"/>
  <c r="F160"/>
  <c r="G160" s="1"/>
  <c r="F158"/>
  <c r="G158" s="1"/>
  <c r="F156"/>
  <c r="G156" s="1"/>
  <c r="F154"/>
  <c r="G154" s="1"/>
  <c r="F152"/>
  <c r="G152" s="1"/>
  <c r="F150"/>
  <c r="G150" s="1"/>
  <c r="F148"/>
  <c r="G148" s="1"/>
  <c r="F146"/>
  <c r="G146" s="1"/>
  <c r="F144"/>
  <c r="G144" s="1"/>
  <c r="F142"/>
  <c r="G142" s="1"/>
  <c r="F140"/>
  <c r="G140" s="1"/>
  <c r="F138"/>
  <c r="G138" s="1"/>
  <c r="F136"/>
  <c r="G136" s="1"/>
  <c r="F134"/>
  <c r="G134" s="1"/>
  <c r="F132"/>
  <c r="G132" s="1"/>
  <c r="F130"/>
  <c r="G130" s="1"/>
  <c r="F128"/>
  <c r="G128" s="1"/>
  <c r="F126"/>
  <c r="G126" s="1"/>
  <c r="C181"/>
  <c r="C177"/>
  <c r="C173"/>
  <c r="C169"/>
  <c r="C165"/>
  <c r="C161"/>
  <c r="C157"/>
  <c r="C153"/>
  <c r="C149"/>
  <c r="C145"/>
  <c r="C141"/>
  <c r="C137"/>
  <c r="C133"/>
  <c r="C129"/>
  <c r="C125"/>
  <c r="F179"/>
  <c r="G179" s="1"/>
  <c r="F175"/>
  <c r="G175" s="1"/>
  <c r="F171"/>
  <c r="G171" s="1"/>
  <c r="F167"/>
  <c r="G167" s="1"/>
  <c r="F163"/>
  <c r="G163" s="1"/>
  <c r="F159"/>
  <c r="G159" s="1"/>
  <c r="F155"/>
  <c r="G155" s="1"/>
  <c r="F151"/>
  <c r="G151" s="1"/>
  <c r="F147"/>
  <c r="G147" s="1"/>
  <c r="F143"/>
  <c r="G143" s="1"/>
  <c r="F139"/>
  <c r="G139" s="1"/>
  <c r="F135"/>
  <c r="G135" s="1"/>
  <c r="F131"/>
  <c r="G131" s="1"/>
  <c r="F127"/>
  <c r="G127" s="1"/>
  <c r="F125"/>
  <c r="G125" s="1"/>
  <c r="C179"/>
  <c r="C171"/>
  <c r="C163"/>
  <c r="C155"/>
  <c r="C147"/>
  <c r="C139"/>
  <c r="C131"/>
  <c r="C126"/>
  <c r="G19"/>
  <c r="F181"/>
  <c r="G181" s="1"/>
  <c r="F173"/>
  <c r="G173" s="1"/>
  <c r="F165"/>
  <c r="G165" s="1"/>
  <c r="F157"/>
  <c r="G157" s="1"/>
  <c r="F149"/>
  <c r="G149" s="1"/>
  <c r="F141"/>
  <c r="G141" s="1"/>
  <c r="F133"/>
  <c r="G133" s="1"/>
  <c r="C175"/>
  <c r="C167"/>
  <c r="C159"/>
  <c r="C151"/>
  <c r="C143"/>
  <c r="C135"/>
  <c r="C127"/>
  <c r="F169"/>
  <c r="G169" s="1"/>
  <c r="F137"/>
  <c r="G137" s="1"/>
  <c r="H19"/>
  <c r="F161"/>
  <c r="G161" s="1"/>
  <c r="F177"/>
  <c r="G177" s="1"/>
  <c r="F145"/>
  <c r="G145" s="1"/>
  <c r="F153"/>
  <c r="G153" s="1"/>
  <c r="F129"/>
  <c r="G129" s="1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82"/>
  <c r="D178"/>
  <c r="D174"/>
  <c r="D170"/>
  <c r="D166"/>
  <c r="D162"/>
  <c r="D158"/>
  <c r="D154"/>
  <c r="D150"/>
  <c r="D146"/>
  <c r="D142"/>
  <c r="D138"/>
  <c r="D134"/>
  <c r="D130"/>
  <c r="D126"/>
  <c r="D176"/>
  <c r="D168"/>
  <c r="D160"/>
  <c r="D152"/>
  <c r="D144"/>
  <c r="D136"/>
  <c r="D128"/>
  <c r="D180"/>
  <c r="D148"/>
  <c r="D156"/>
  <c r="D164"/>
  <c r="D132"/>
  <c r="D172"/>
  <c r="D140"/>
  <c r="D125"/>
  <c r="E56" i="6"/>
  <c r="D57"/>
  <c r="C57"/>
  <c r="G57"/>
  <c r="B58"/>
  <c r="F58" s="1"/>
  <c r="E151" i="7" l="1"/>
  <c r="E126"/>
  <c r="E129"/>
  <c r="E145"/>
  <c r="E161"/>
  <c r="E138"/>
  <c r="E154"/>
  <c r="E170"/>
  <c r="E177"/>
  <c r="E143"/>
  <c r="E175"/>
  <c r="E141"/>
  <c r="E157"/>
  <c r="E173"/>
  <c r="E136"/>
  <c r="E144"/>
  <c r="E152"/>
  <c r="E168"/>
  <c r="E176"/>
  <c r="E167"/>
  <c r="E147"/>
  <c r="E179"/>
  <c r="E125"/>
  <c r="E128"/>
  <c r="E160"/>
  <c r="E155"/>
  <c r="E146"/>
  <c r="E162"/>
  <c r="E178"/>
  <c r="E127"/>
  <c r="E159"/>
  <c r="E131"/>
  <c r="E163"/>
  <c r="E133"/>
  <c r="E149"/>
  <c r="E165"/>
  <c r="E181"/>
  <c r="E132"/>
  <c r="E140"/>
  <c r="E148"/>
  <c r="E156"/>
  <c r="E164"/>
  <c r="E172"/>
  <c r="E180"/>
  <c r="E130"/>
  <c r="E135"/>
  <c r="E139"/>
  <c r="E171"/>
  <c r="E137"/>
  <c r="E153"/>
  <c r="E169"/>
  <c r="E134"/>
  <c r="E142"/>
  <c r="E150"/>
  <c r="E158"/>
  <c r="E166"/>
  <c r="E174"/>
  <c r="E182"/>
  <c r="E57" i="6"/>
  <c r="D58"/>
  <c r="C58"/>
  <c r="G58"/>
  <c r="B59"/>
  <c r="F59" s="1"/>
  <c r="E58" l="1"/>
  <c r="C59"/>
  <c r="D59"/>
  <c r="G59"/>
  <c r="B60"/>
  <c r="F60" s="1"/>
  <c r="C60" l="1"/>
  <c r="D60"/>
  <c r="G60"/>
  <c r="E59"/>
  <c r="B61"/>
  <c r="F61" s="1"/>
  <c r="E60" l="1"/>
  <c r="D61"/>
  <c r="C61"/>
  <c r="G61"/>
  <c r="B62"/>
  <c r="F62" s="1"/>
  <c r="E61" l="1"/>
  <c r="C62"/>
  <c r="D62"/>
  <c r="G62"/>
  <c r="B63"/>
  <c r="F63" s="1"/>
  <c r="E62" l="1"/>
  <c r="D63"/>
  <c r="C63"/>
  <c r="G63"/>
  <c r="B64"/>
  <c r="F64" s="1"/>
  <c r="E63" l="1"/>
  <c r="D64"/>
  <c r="E64" s="1"/>
  <c r="G64"/>
  <c r="F18" s="1"/>
  <c r="C65" l="1"/>
  <c r="D65"/>
  <c r="B66"/>
  <c r="H18" l="1"/>
  <c r="G18"/>
  <c r="F66"/>
  <c r="G66" s="1"/>
  <c r="F65"/>
  <c r="G65" s="1"/>
  <c r="E65"/>
  <c r="D66"/>
  <c r="E66" s="1"/>
  <c r="B67"/>
  <c r="F67" s="1"/>
  <c r="C67" l="1"/>
  <c r="D67"/>
  <c r="G67"/>
  <c r="B68"/>
  <c r="F68" s="1"/>
  <c r="E67" l="1"/>
  <c r="C68"/>
  <c r="D68"/>
  <c r="G68"/>
  <c r="B69"/>
  <c r="F69" s="1"/>
  <c r="E68" l="1"/>
  <c r="C69"/>
  <c r="D69"/>
  <c r="G69"/>
  <c r="B70"/>
  <c r="F70" s="1"/>
  <c r="E69" l="1"/>
  <c r="C70"/>
  <c r="D70"/>
  <c r="G70"/>
  <c r="B71"/>
  <c r="F71" s="1"/>
  <c r="E70" l="1"/>
  <c r="C71"/>
  <c r="D71"/>
  <c r="G71"/>
  <c r="B72"/>
  <c r="F72" s="1"/>
  <c r="E71" l="1"/>
  <c r="C72"/>
  <c r="D72"/>
  <c r="G72"/>
  <c r="B73"/>
  <c r="F73" s="1"/>
  <c r="E72" l="1"/>
  <c r="C73"/>
  <c r="D73"/>
  <c r="G73"/>
  <c r="B74"/>
  <c r="F74" s="1"/>
  <c r="E73" l="1"/>
  <c r="C74"/>
  <c r="D74"/>
  <c r="G74"/>
  <c r="B75"/>
  <c r="F75" s="1"/>
  <c r="E74" l="1"/>
  <c r="C75"/>
  <c r="D75"/>
  <c r="G75"/>
  <c r="B76"/>
  <c r="F76" s="1"/>
  <c r="E75" l="1"/>
  <c r="C76"/>
  <c r="D76"/>
  <c r="G76"/>
  <c r="B77"/>
  <c r="F77" s="1"/>
  <c r="E76" l="1"/>
  <c r="C77"/>
  <c r="D77"/>
  <c r="G77"/>
  <c r="B78"/>
  <c r="F78" s="1"/>
  <c r="C78" l="1"/>
  <c r="D78"/>
  <c r="G78"/>
  <c r="E77"/>
  <c r="B79"/>
  <c r="F79" s="1"/>
  <c r="E78" l="1"/>
  <c r="C79"/>
  <c r="D79"/>
  <c r="G79"/>
  <c r="B80"/>
  <c r="F80" s="1"/>
  <c r="E79" l="1"/>
  <c r="C80"/>
  <c r="D80"/>
  <c r="G80"/>
  <c r="B81"/>
  <c r="F81" s="1"/>
  <c r="E80" l="1"/>
  <c r="C81"/>
  <c r="D81"/>
  <c r="G81"/>
  <c r="B82"/>
  <c r="F82" s="1"/>
  <c r="E81" l="1"/>
  <c r="C82"/>
  <c r="D82"/>
  <c r="G82"/>
  <c r="B83"/>
  <c r="F83" s="1"/>
  <c r="E82" l="1"/>
  <c r="C83"/>
  <c r="D83"/>
  <c r="G83"/>
  <c r="B84"/>
  <c r="F84" s="1"/>
  <c r="E83" l="1"/>
  <c r="C84"/>
  <c r="D84"/>
  <c r="G84"/>
  <c r="B85"/>
  <c r="F85" s="1"/>
  <c r="E84" l="1"/>
  <c r="C85"/>
  <c r="D85"/>
  <c r="G85"/>
  <c r="B86"/>
  <c r="F86" s="1"/>
  <c r="E85" l="1"/>
  <c r="C86"/>
  <c r="D86"/>
  <c r="G86"/>
  <c r="B87"/>
  <c r="F87" s="1"/>
  <c r="E86" l="1"/>
  <c r="C87"/>
  <c r="D87"/>
  <c r="G87"/>
  <c r="B88"/>
  <c r="F88" s="1"/>
  <c r="E87" l="1"/>
  <c r="C88"/>
  <c r="D88"/>
  <c r="G88"/>
  <c r="B89"/>
  <c r="F89" s="1"/>
  <c r="E88" l="1"/>
  <c r="C89"/>
  <c r="D89"/>
  <c r="G89"/>
  <c r="B90"/>
  <c r="F90" s="1"/>
  <c r="E89" l="1"/>
  <c r="C90"/>
  <c r="D90"/>
  <c r="G90"/>
  <c r="B91"/>
  <c r="F91" s="1"/>
  <c r="E90" l="1"/>
  <c r="C91"/>
  <c r="D91"/>
  <c r="G91"/>
  <c r="B92"/>
  <c r="F92" s="1"/>
  <c r="E91" l="1"/>
  <c r="C92"/>
  <c r="D92"/>
  <c r="G92"/>
  <c r="B93"/>
  <c r="F93" s="1"/>
  <c r="E92" l="1"/>
  <c r="C93"/>
  <c r="D93"/>
  <c r="G93"/>
  <c r="B94"/>
  <c r="F94" s="1"/>
  <c r="E93" l="1"/>
  <c r="C94"/>
  <c r="D94"/>
  <c r="G94"/>
  <c r="B95"/>
  <c r="F95" s="1"/>
  <c r="E94" l="1"/>
  <c r="C95"/>
  <c r="D95"/>
  <c r="G95"/>
  <c r="B96"/>
  <c r="F96" s="1"/>
  <c r="E95" l="1"/>
  <c r="C96"/>
  <c r="D96"/>
  <c r="G96"/>
  <c r="B97"/>
  <c r="F97" s="1"/>
  <c r="E96" l="1"/>
  <c r="C97"/>
  <c r="D97"/>
  <c r="G97"/>
  <c r="B98"/>
  <c r="F98" s="1"/>
  <c r="E97" l="1"/>
  <c r="C98"/>
  <c r="D98"/>
  <c r="G98"/>
  <c r="B99"/>
  <c r="F99" s="1"/>
  <c r="E98" l="1"/>
  <c r="C99"/>
  <c r="D99"/>
  <c r="G99"/>
  <c r="B100"/>
  <c r="F100" s="1"/>
  <c r="E99" l="1"/>
  <c r="C100"/>
  <c r="D100"/>
  <c r="G100"/>
  <c r="B101"/>
  <c r="F101" s="1"/>
  <c r="E100" l="1"/>
  <c r="C101"/>
  <c r="D101"/>
  <c r="G101"/>
  <c r="B102"/>
  <c r="F102" s="1"/>
  <c r="E101" l="1"/>
  <c r="C102"/>
  <c r="D102"/>
  <c r="G102"/>
  <c r="B103"/>
  <c r="F103" s="1"/>
  <c r="E102" l="1"/>
  <c r="C103"/>
  <c r="D103"/>
  <c r="G103"/>
  <c r="B104"/>
  <c r="F104" s="1"/>
  <c r="E103" l="1"/>
  <c r="C104"/>
  <c r="D104"/>
  <c r="G104"/>
  <c r="B105"/>
  <c r="F105" s="1"/>
  <c r="E104" l="1"/>
  <c r="C105"/>
  <c r="D105"/>
  <c r="G105"/>
  <c r="B106"/>
  <c r="F106" s="1"/>
  <c r="E105" l="1"/>
  <c r="C106"/>
  <c r="D106"/>
  <c r="G106"/>
  <c r="B107"/>
  <c r="F107" s="1"/>
  <c r="E106" l="1"/>
  <c r="C107"/>
  <c r="D107"/>
  <c r="G107"/>
  <c r="B108"/>
  <c r="F108" s="1"/>
  <c r="E107" l="1"/>
  <c r="C108"/>
  <c r="D108"/>
  <c r="G108"/>
  <c r="B109"/>
  <c r="F109" s="1"/>
  <c r="E108" l="1"/>
  <c r="C109"/>
  <c r="D109"/>
  <c r="G109"/>
  <c r="B110"/>
  <c r="F110" s="1"/>
  <c r="E109" l="1"/>
  <c r="C110"/>
  <c r="D110"/>
  <c r="G110"/>
  <c r="B111"/>
  <c r="F111" s="1"/>
  <c r="E110" l="1"/>
  <c r="C111"/>
  <c r="D111"/>
  <c r="G111"/>
  <c r="B112"/>
  <c r="F112" s="1"/>
  <c r="E111" l="1"/>
  <c r="C112"/>
  <c r="D112"/>
  <c r="G112"/>
  <c r="B113"/>
  <c r="F113" s="1"/>
  <c r="E112" l="1"/>
  <c r="C113"/>
  <c r="D113"/>
  <c r="G113"/>
  <c r="B114"/>
  <c r="F114" s="1"/>
  <c r="E113" l="1"/>
  <c r="C114"/>
  <c r="D114"/>
  <c r="G114"/>
  <c r="B115"/>
  <c r="F115" s="1"/>
  <c r="E114" l="1"/>
  <c r="C115"/>
  <c r="D115"/>
  <c r="G115"/>
  <c r="B116"/>
  <c r="F116" s="1"/>
  <c r="C116" l="1"/>
  <c r="D116"/>
  <c r="G116"/>
  <c r="E115"/>
  <c r="B117"/>
  <c r="F117" s="1"/>
  <c r="E116" l="1"/>
  <c r="C117"/>
  <c r="D117"/>
  <c r="G117"/>
  <c r="B118"/>
  <c r="F118" s="1"/>
  <c r="E117" l="1"/>
  <c r="C118"/>
  <c r="D118"/>
  <c r="G118"/>
  <c r="B119"/>
  <c r="F119" s="1"/>
  <c r="C119" l="1"/>
  <c r="D119"/>
  <c r="G119"/>
  <c r="E118"/>
  <c r="B120"/>
  <c r="F120" s="1"/>
  <c r="E119" l="1"/>
  <c r="C120"/>
  <c r="D120"/>
  <c r="G120"/>
  <c r="B121"/>
  <c r="F121" s="1"/>
  <c r="C121" l="1"/>
  <c r="D121"/>
  <c r="G121"/>
  <c r="E120"/>
  <c r="B122"/>
  <c r="F122" s="1"/>
  <c r="C122" l="1"/>
  <c r="D122"/>
  <c r="G122"/>
  <c r="E121"/>
  <c r="B123"/>
  <c r="F123" s="1"/>
  <c r="E122" l="1"/>
  <c r="C123"/>
  <c r="D123"/>
  <c r="G123"/>
  <c r="B124"/>
  <c r="F124" s="1"/>
  <c r="E123" l="1"/>
  <c r="C124"/>
  <c r="D124"/>
  <c r="G124"/>
  <c r="F19" s="1"/>
  <c r="D125" s="1"/>
  <c r="D126" l="1"/>
  <c r="D128"/>
  <c r="D130"/>
  <c r="D132"/>
  <c r="D134"/>
  <c r="D136"/>
  <c r="D138"/>
  <c r="D140"/>
  <c r="D142"/>
  <c r="D144"/>
  <c r="D146"/>
  <c r="D148"/>
  <c r="D150"/>
  <c r="D152"/>
  <c r="D154"/>
  <c r="D156"/>
  <c r="D159"/>
  <c r="D161"/>
  <c r="D163"/>
  <c r="D165"/>
  <c r="D167"/>
  <c r="D169"/>
  <c r="D171"/>
  <c r="D173"/>
  <c r="D175"/>
  <c r="D177"/>
  <c r="D179"/>
  <c r="D181"/>
  <c r="D127"/>
  <c r="D129"/>
  <c r="D131"/>
  <c r="D133"/>
  <c r="D135"/>
  <c r="D137"/>
  <c r="D139"/>
  <c r="D141"/>
  <c r="D143"/>
  <c r="D145"/>
  <c r="D147"/>
  <c r="D149"/>
  <c r="D151"/>
  <c r="D153"/>
  <c r="D155"/>
  <c r="D157"/>
  <c r="D160"/>
  <c r="D162"/>
  <c r="D164"/>
  <c r="D166"/>
  <c r="D168"/>
  <c r="D170"/>
  <c r="D172"/>
  <c r="D174"/>
  <c r="D176"/>
  <c r="D178"/>
  <c r="D180"/>
  <c r="D182"/>
  <c r="D158"/>
  <c r="E124"/>
  <c r="E19" s="1"/>
  <c r="F127" l="1"/>
  <c r="G127" s="1"/>
  <c r="F129"/>
  <c r="G129" s="1"/>
  <c r="F131"/>
  <c r="G131" s="1"/>
  <c r="F133"/>
  <c r="G133" s="1"/>
  <c r="F135"/>
  <c r="G135" s="1"/>
  <c r="F137"/>
  <c r="G137" s="1"/>
  <c r="F139"/>
  <c r="G139" s="1"/>
  <c r="F141"/>
  <c r="G141" s="1"/>
  <c r="F143"/>
  <c r="G143" s="1"/>
  <c r="F145"/>
  <c r="G145" s="1"/>
  <c r="F147"/>
  <c r="G147" s="1"/>
  <c r="F149"/>
  <c r="G149" s="1"/>
  <c r="F151"/>
  <c r="G151" s="1"/>
  <c r="F153"/>
  <c r="G153" s="1"/>
  <c r="F155"/>
  <c r="G155" s="1"/>
  <c r="F157"/>
  <c r="G157" s="1"/>
  <c r="F158"/>
  <c r="G158" s="1"/>
  <c r="F160"/>
  <c r="G160" s="1"/>
  <c r="F162"/>
  <c r="G162" s="1"/>
  <c r="F164"/>
  <c r="G164" s="1"/>
  <c r="F166"/>
  <c r="G166" s="1"/>
  <c r="F168"/>
  <c r="G168" s="1"/>
  <c r="F170"/>
  <c r="G170" s="1"/>
  <c r="F172"/>
  <c r="G172" s="1"/>
  <c r="F174"/>
  <c r="G174" s="1"/>
  <c r="F176"/>
  <c r="G176" s="1"/>
  <c r="F178"/>
  <c r="G178" s="1"/>
  <c r="F180"/>
  <c r="G180" s="1"/>
  <c r="F182"/>
  <c r="G182" s="1"/>
  <c r="F126"/>
  <c r="G126" s="1"/>
  <c r="F128"/>
  <c r="G128" s="1"/>
  <c r="F130"/>
  <c r="G130" s="1"/>
  <c r="F132"/>
  <c r="G132" s="1"/>
  <c r="F134"/>
  <c r="G134" s="1"/>
  <c r="F136"/>
  <c r="G136" s="1"/>
  <c r="F138"/>
  <c r="G138" s="1"/>
  <c r="F140"/>
  <c r="G140" s="1"/>
  <c r="F142"/>
  <c r="G142" s="1"/>
  <c r="F144"/>
  <c r="G144" s="1"/>
  <c r="F146"/>
  <c r="G146" s="1"/>
  <c r="F148"/>
  <c r="G148" s="1"/>
  <c r="F150"/>
  <c r="G150" s="1"/>
  <c r="F152"/>
  <c r="G152" s="1"/>
  <c r="F154"/>
  <c r="G154" s="1"/>
  <c r="F156"/>
  <c r="G156" s="1"/>
  <c r="F159"/>
  <c r="G159" s="1"/>
  <c r="F161"/>
  <c r="G161" s="1"/>
  <c r="F163"/>
  <c r="G163" s="1"/>
  <c r="F165"/>
  <c r="G165" s="1"/>
  <c r="F167"/>
  <c r="G167" s="1"/>
  <c r="F169"/>
  <c r="G169" s="1"/>
  <c r="F171"/>
  <c r="G171" s="1"/>
  <c r="F173"/>
  <c r="G173" s="1"/>
  <c r="F175"/>
  <c r="G175" s="1"/>
  <c r="F177"/>
  <c r="G177" s="1"/>
  <c r="F179"/>
  <c r="G179" s="1"/>
  <c r="F181"/>
  <c r="G181" s="1"/>
  <c r="F125"/>
  <c r="G125" s="1"/>
  <c r="C125"/>
  <c r="C179"/>
  <c r="E179" s="1"/>
  <c r="C175"/>
  <c r="E175" s="1"/>
  <c r="C171"/>
  <c r="E171" s="1"/>
  <c r="C167"/>
  <c r="E167" s="1"/>
  <c r="C163"/>
  <c r="E163" s="1"/>
  <c r="C159"/>
  <c r="E159" s="1"/>
  <c r="C156"/>
  <c r="E156" s="1"/>
  <c r="C152"/>
  <c r="E152" s="1"/>
  <c r="C148"/>
  <c r="E148" s="1"/>
  <c r="C144"/>
  <c r="E144" s="1"/>
  <c r="C140"/>
  <c r="E140" s="1"/>
  <c r="C136"/>
  <c r="E136" s="1"/>
  <c r="C132"/>
  <c r="E132" s="1"/>
  <c r="C128"/>
  <c r="E128" s="1"/>
  <c r="C182"/>
  <c r="E182" s="1"/>
  <c r="C178"/>
  <c r="E178" s="1"/>
  <c r="C174"/>
  <c r="E174" s="1"/>
  <c r="C170"/>
  <c r="E170" s="1"/>
  <c r="C166"/>
  <c r="E166" s="1"/>
  <c r="C162"/>
  <c r="E162" s="1"/>
  <c r="C157"/>
  <c r="E157" s="1"/>
  <c r="C153"/>
  <c r="E153" s="1"/>
  <c r="C149"/>
  <c r="E149" s="1"/>
  <c r="C145"/>
  <c r="E145" s="1"/>
  <c r="C141"/>
  <c r="E141" s="1"/>
  <c r="C137"/>
  <c r="E137" s="1"/>
  <c r="C133"/>
  <c r="E133" s="1"/>
  <c r="C129"/>
  <c r="E129" s="1"/>
  <c r="C181"/>
  <c r="E181" s="1"/>
  <c r="C177"/>
  <c r="E177" s="1"/>
  <c r="C173"/>
  <c r="E173" s="1"/>
  <c r="C169"/>
  <c r="E169" s="1"/>
  <c r="C165"/>
  <c r="E165" s="1"/>
  <c r="C161"/>
  <c r="E161" s="1"/>
  <c r="C158"/>
  <c r="E158" s="1"/>
  <c r="C154"/>
  <c r="E154" s="1"/>
  <c r="C150"/>
  <c r="E150" s="1"/>
  <c r="C146"/>
  <c r="E146" s="1"/>
  <c r="C142"/>
  <c r="E142" s="1"/>
  <c r="C138"/>
  <c r="E138" s="1"/>
  <c r="C134"/>
  <c r="E134" s="1"/>
  <c r="C130"/>
  <c r="E130" s="1"/>
  <c r="C126"/>
  <c r="E126" s="1"/>
  <c r="C180"/>
  <c r="E180" s="1"/>
  <c r="C176"/>
  <c r="E176" s="1"/>
  <c r="C172"/>
  <c r="E172" s="1"/>
  <c r="C168"/>
  <c r="E168" s="1"/>
  <c r="C164"/>
  <c r="E164" s="1"/>
  <c r="C160"/>
  <c r="E160" s="1"/>
  <c r="C155"/>
  <c r="E155" s="1"/>
  <c r="C151"/>
  <c r="E151" s="1"/>
  <c r="C147"/>
  <c r="E147" s="1"/>
  <c r="C143"/>
  <c r="E143" s="1"/>
  <c r="C139"/>
  <c r="E139" s="1"/>
  <c r="C135"/>
  <c r="E135" s="1"/>
  <c r="C131"/>
  <c r="E131" s="1"/>
  <c r="C127"/>
  <c r="E127" s="1"/>
  <c r="H19"/>
  <c r="G19"/>
  <c r="E125"/>
</calcChain>
</file>

<file path=xl/sharedStrings.xml><?xml version="1.0" encoding="utf-8"?>
<sst xmlns="http://schemas.openxmlformats.org/spreadsheetml/2006/main" count="90" uniqueCount="39">
  <si>
    <t>m (lb_m)</t>
  </si>
  <si>
    <t>k (lb/in)</t>
  </si>
  <si>
    <t>w (rad/s)</t>
  </si>
  <si>
    <t>Time</t>
  </si>
  <si>
    <t>u_o (in)</t>
  </si>
  <si>
    <t>v_o (in/s)</t>
  </si>
  <si>
    <t>Amplitude (in)</t>
  </si>
  <si>
    <t>Phase (rad)</t>
  </si>
  <si>
    <t>Total Disp (in)</t>
  </si>
  <si>
    <t>Cosine Disp (in)</t>
  </si>
  <si>
    <t>Sine Disp (in)</t>
  </si>
  <si>
    <t>Total Disp (in) [Amp-Phase]</t>
  </si>
  <si>
    <t>Total Velocity/w (in/rad)</t>
  </si>
  <si>
    <t>Total Velocity (in/s)</t>
  </si>
  <si>
    <t>Original</t>
  </si>
  <si>
    <t>EI (lb*in^2)</t>
  </si>
  <si>
    <t>L (in)</t>
  </si>
  <si>
    <t>m</t>
  </si>
  <si>
    <t>Mass (lb_m)</t>
  </si>
  <si>
    <t>Velocity (in/s)</t>
  </si>
  <si>
    <t>Impluse 1</t>
  </si>
  <si>
    <t>Force (lb)</t>
  </si>
  <si>
    <t>Delta T (sec)</t>
  </si>
  <si>
    <t>Impluse 2</t>
  </si>
  <si>
    <t xml:space="preserve">               Mass (lb_m)</t>
  </si>
  <si>
    <t>Initial Displacement (in)</t>
  </si>
  <si>
    <t>Initial Velocity (in/s)</t>
  </si>
  <si>
    <t>Following Impluse 1</t>
  </si>
  <si>
    <t>Following Impluse 2</t>
  </si>
  <si>
    <t>(t=0.2s)</t>
  </si>
  <si>
    <t>(t=0.5s)</t>
  </si>
  <si>
    <t>First Impluse</t>
  </si>
  <si>
    <t>Second Impluse</t>
  </si>
  <si>
    <t>Impact 2</t>
  </si>
  <si>
    <t>Impact 1</t>
  </si>
  <si>
    <t>Following Impact 1</t>
  </si>
  <si>
    <t>Following Impact 2</t>
  </si>
  <si>
    <t>First Impact</t>
  </si>
  <si>
    <t>Second Impact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</si>
</sst>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47"/>
          <c:y val="3.0272718977612564E-2"/>
          <c:w val="0.846196371230163"/>
          <c:h val="0.84947501194252562"/>
        </c:manualLayout>
      </c:layout>
      <c:scatterChart>
        <c:scatterStyle val="lineMarker"/>
        <c:ser>
          <c:idx val="0"/>
          <c:order val="0"/>
          <c:tx>
            <c:v>Cosine Response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'Amp-Phase'!$B$6:$B$164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xVal>
          <c:yVal>
            <c:numRef>
              <c:f>'Amp-Phase'!$C$6:$C$164</c:f>
              <c:numCache>
                <c:formatCode>General</c:formatCode>
                <c:ptCount val="159"/>
                <c:pt idx="0">
                  <c:v>1</c:v>
                </c:pt>
                <c:pt idx="1">
                  <c:v>0.99750104149307106</c:v>
                </c:pt>
                <c:pt idx="2">
                  <c:v>0.9900166555595229</c:v>
                </c:pt>
                <c:pt idx="3">
                  <c:v>0.97758424853915116</c:v>
                </c:pt>
                <c:pt idx="4">
                  <c:v>0.96026595657052616</c:v>
                </c:pt>
                <c:pt idx="5">
                  <c:v>0.93814833503972872</c:v>
                </c:pt>
                <c:pt idx="6">
                  <c:v>0.91134192598371377</c:v>
                </c:pt>
                <c:pt idx="7">
                  <c:v>0.87998070561038277</c:v>
                </c:pt>
                <c:pt idx="8">
                  <c:v>0.84422141469661516</c:v>
                </c:pt>
                <c:pt idx="9">
                  <c:v>0.80424277521087195</c:v>
                </c:pt>
                <c:pt idx="10">
                  <c:v>0.76024459707563019</c:v>
                </c:pt>
                <c:pt idx="11">
                  <c:v>0.71244677953397051</c:v>
                </c:pt>
                <c:pt idx="12">
                  <c:v>0.66108821211140978</c:v>
                </c:pt>
                <c:pt idx="13">
                  <c:v>0.6064255806658766</c:v>
                </c:pt>
                <c:pt idx="14">
                  <c:v>0.54873208449309463</c:v>
                </c:pt>
                <c:pt idx="15">
                  <c:v>0.48829607089917504</c:v>
                </c:pt>
                <c:pt idx="16">
                  <c:v>0.42541959406470836</c:v>
                </c:pt>
                <c:pt idx="17">
                  <c:v>0.36041690540303722</c:v>
                </c:pt>
                <c:pt idx="18">
                  <c:v>0.29361288295777016</c:v>
                </c:pt>
                <c:pt idx="19">
                  <c:v>0.22534140768928065</c:v>
                </c:pt>
                <c:pt idx="20">
                  <c:v>0.15594369476537415</c:v>
                </c:pt>
                <c:pt idx="21">
                  <c:v>8.5766588196195953E-2</c:v>
                </c:pt>
                <c:pt idx="22">
                  <c:v>1.5160827336651425E-2</c:v>
                </c:pt>
                <c:pt idx="23">
                  <c:v>-5.5520706079783107E-2</c:v>
                </c:pt>
                <c:pt idx="24">
                  <c:v>-0.12592475161468009</c:v>
                </c:pt>
                <c:pt idx="25">
                  <c:v>-0.19569943569101603</c:v>
                </c:pt>
                <c:pt idx="26">
                  <c:v>-0.26449603022810964</c:v>
                </c:pt>
                <c:pt idx="27">
                  <c:v>-0.3319706955556283</c:v>
                </c:pt>
                <c:pt idx="28">
                  <c:v>-0.39778619889572731</c:v>
                </c:pt>
                <c:pt idx="29">
                  <c:v>-0.46161359982448746</c:v>
                </c:pt>
                <c:pt idx="30">
                  <c:v>-0.52313389428885637</c:v>
                </c:pt>
                <c:pt idx="31">
                  <c:v>-0.58203960896243367</c:v>
                </c:pt>
                <c:pt idx="32">
                  <c:v>-0.63803633797163817</c:v>
                </c:pt>
                <c:pt idx="33">
                  <c:v>-0.69084421431183485</c:v>
                </c:pt>
                <c:pt idx="34">
                  <c:v>-0.74019930859939687</c:v>
                </c:pt>
                <c:pt idx="35">
                  <c:v>-0.78585494816886403</c:v>
                </c:pt>
                <c:pt idx="36">
                  <c:v>-0.82758294992245396</c:v>
                </c:pt>
                <c:pt idx="37">
                  <c:v>-0.86517476077024758</c:v>
                </c:pt>
                <c:pt idx="38">
                  <c:v>-0.89844249996122716</c:v>
                </c:pt>
                <c:pt idx="39">
                  <c:v>-0.92721989809567751</c:v>
                </c:pt>
                <c:pt idx="40">
                  <c:v>-0.95136312812584789</c:v>
                </c:pt>
                <c:pt idx="41">
                  <c:v>-0.97075152419160093</c:v>
                </c:pt>
                <c:pt idx="42">
                  <c:v>-0.98528818469836843</c:v>
                </c:pt>
                <c:pt idx="43">
                  <c:v>-0.99490045662327864</c:v>
                </c:pt>
                <c:pt idx="44">
                  <c:v>-0.99954029862893656</c:v>
                </c:pt>
                <c:pt idx="45">
                  <c:v>-0.9991845211700402</c:v>
                </c:pt>
                <c:pt idx="46">
                  <c:v>-0.99383490239280459</c:v>
                </c:pt>
                <c:pt idx="47">
                  <c:v>-0.98351817924793428</c:v>
                </c:pt>
                <c:pt idx="48">
                  <c:v>-0.96828591386156215</c:v>
                </c:pt>
                <c:pt idx="49">
                  <c:v>-0.94821423583202225</c:v>
                </c:pt>
                <c:pt idx="50">
                  <c:v>-0.92340346174043542</c:v>
                </c:pt>
                <c:pt idx="51">
                  <c:v>-0.89397759377676078</c:v>
                </c:pt>
                <c:pt idx="52">
                  <c:v>-0.86008369998714163</c:v>
                </c:pt>
                <c:pt idx="53">
                  <c:v>-0.82189117924001454</c:v>
                </c:pt>
                <c:pt idx="54">
                  <c:v>-0.77959091458462437</c:v>
                </c:pt>
                <c:pt idx="55">
                  <c:v>-0.73339431923338239</c:v>
                </c:pt>
                <c:pt idx="56">
                  <c:v>-0.68353227993617749</c:v>
                </c:pt>
                <c:pt idx="57">
                  <c:v>-0.63025400302755841</c:v>
                </c:pt>
                <c:pt idx="58">
                  <c:v>-0.57382576891415515</c:v>
                </c:pt>
                <c:pt idx="59">
                  <c:v>-0.51452960122730651</c:v>
                </c:pt>
                <c:pt idx="60">
                  <c:v>-0.45266185729235042</c:v>
                </c:pt>
                <c:pt idx="61">
                  <c:v>-0.38853174695930837</c:v>
                </c:pt>
                <c:pt idx="62">
                  <c:v>-0.32245978719771362</c:v>
                </c:pt>
                <c:pt idx="63">
                  <c:v>-0.25477620017939928</c:v>
                </c:pt>
                <c:pt idx="64">
                  <c:v>-0.18581926285548223</c:v>
                </c:pt>
                <c:pt idx="65">
                  <c:v>-0.11593361627623722</c:v>
                </c:pt>
                <c:pt idx="66">
                  <c:v>-4.5468543103727159E-2</c:v>
                </c:pt>
                <c:pt idx="67">
                  <c:v>2.5223778073957242E-2</c:v>
                </c:pt>
                <c:pt idx="68">
                  <c:v>9.5790032902051153E-2</c:v>
                </c:pt>
                <c:pt idx="69">
                  <c:v>0.16587753709494588</c:v>
                </c:pt>
                <c:pt idx="70">
                  <c:v>0.23513599912297695</c:v>
                </c:pt>
                <c:pt idx="71">
                  <c:v>0.30321927094042167</c:v>
                </c:pt>
                <c:pt idx="72">
                  <c:v>0.36978707800470284</c:v>
                </c:pt>
                <c:pt idx="73">
                  <c:v>0.43450671994031947</c:v>
                </c:pt>
                <c:pt idx="74">
                  <c:v>0.49705473334771083</c:v>
                </c:pt>
                <c:pt idx="75">
                  <c:v>0.55711850844648581</c:v>
                </c:pt>
                <c:pt idx="76">
                  <c:v>0.61439785147316017</c:v>
                </c:pt>
                <c:pt idx="77">
                  <c:v>0.66860648502467923</c:v>
                </c:pt>
                <c:pt idx="78">
                  <c:v>0.71947347884911761</c:v>
                </c:pt>
                <c:pt idx="79">
                  <c:v>0.76674460393259658</c:v>
                </c:pt>
                <c:pt idx="80">
                  <c:v>0.81018360311479753</c:v>
                </c:pt>
                <c:pt idx="81">
                  <c:v>0.84957337188264181</c:v>
                </c:pt>
                <c:pt idx="82">
                  <c:v>0.88471704344063329</c:v>
                </c:pt>
                <c:pt idx="83">
                  <c:v>0.9154389726347627</c:v>
                </c:pt>
                <c:pt idx="84">
                  <c:v>0.94158561381241268</c:v>
                </c:pt>
                <c:pt idx="85">
                  <c:v>0.9630262882307854</c:v>
                </c:pt>
                <c:pt idx="86">
                  <c:v>0.97965383717841703</c:v>
                </c:pt>
                <c:pt idx="87">
                  <c:v>0.99138515754552359</c:v>
                </c:pt>
                <c:pt idx="88">
                  <c:v>0.99816161716644725</c:v>
                </c:pt>
                <c:pt idx="89">
                  <c:v>0.99994934785835465</c:v>
                </c:pt>
                <c:pt idx="90">
                  <c:v>0.99673941469160476</c:v>
                </c:pt>
                <c:pt idx="91">
                  <c:v>0.98854786064578493</c:v>
                </c:pt>
                <c:pt idx="92">
                  <c:v>0.97541562642823076</c:v>
                </c:pt>
                <c:pt idx="93">
                  <c:v>0.95740834585576784</c:v>
                </c:pt>
                <c:pt idx="94">
                  <c:v>0.93461601782234305</c:v>
                </c:pt>
                <c:pt idx="95">
                  <c:v>0.90715255649201987</c:v>
                </c:pt>
                <c:pt idx="96">
                  <c:v>0.8751552219654406</c:v>
                </c:pt>
                <c:pt idx="97">
                  <c:v>0.83878393426523323</c:v>
                </c:pt>
                <c:pt idx="98">
                  <c:v>0.79822047406901142</c:v>
                </c:pt>
                <c:pt idx="99">
                  <c:v>0.75366757418463037</c:v>
                </c:pt>
                <c:pt idx="100">
                  <c:v>0.70534790630843902</c:v>
                </c:pt>
                <c:pt idx="101">
                  <c:v>0.65350296813061892</c:v>
                </c:pt>
                <c:pt idx="102">
                  <c:v>0.59839187634977287</c:v>
                </c:pt>
                <c:pt idx="103">
                  <c:v>0.54029007162916398</c:v>
                </c:pt>
                <c:pt idx="104">
                  <c:v>0.47948794196714123</c:v>
                </c:pt>
                <c:pt idx="105">
                  <c:v>0.41628937136202115</c:v>
                </c:pt>
                <c:pt idx="106">
                  <c:v>0.35101022102508184</c:v>
                </c:pt>
                <c:pt idx="107">
                  <c:v>0.28397675073244405</c:v>
                </c:pt>
                <c:pt idx="108">
                  <c:v>0.2155239882057805</c:v>
                </c:pt>
                <c:pt idx="109">
                  <c:v>0.14599405467156878</c:v>
                </c:pt>
                <c:pt idx="110">
                  <c:v>7.5734454967591042E-2</c:v>
                </c:pt>
                <c:pt idx="111">
                  <c:v>5.0963407425964032E-3</c:v>
                </c:pt>
                <c:pt idx="112">
                  <c:v>-6.5567244570504071E-2</c:v>
                </c:pt>
                <c:pt idx="113">
                  <c:v>-0.13590313023641384</c:v>
                </c:pt>
                <c:pt idx="114">
                  <c:v>-0.2055597833354785</c:v>
                </c:pt>
                <c:pt idx="115">
                  <c:v>-0.27418906569604584</c:v>
                </c:pt>
                <c:pt idx="116">
                  <c:v>-0.34144797386015707</c:v>
                </c:pt>
                <c:pt idx="117">
                  <c:v>-0.40700035338636703</c:v>
                </c:pt>
                <c:pt idx="118">
                  <c:v>-0.47051857892173937</c:v>
                </c:pt>
                <c:pt idx="119">
                  <c:v>-0.53168519164618255</c:v>
                </c:pt>
                <c:pt idx="120">
                  <c:v>-0.59019448590528101</c:v>
                </c:pt>
                <c:pt idx="121">
                  <c:v>-0.64575403710178836</c:v>
                </c:pt>
                <c:pt idx="122">
                  <c:v>-0.69808616320949723</c:v>
                </c:pt>
                <c:pt idx="123">
                  <c:v>-0.74692931260496265</c:v>
                </c:pt>
                <c:pt idx="124">
                  <c:v>-0.79203937128081048</c:v>
                </c:pt>
                <c:pt idx="125">
                  <c:v>-0.83319088290728971</c:v>
                </c:pt>
                <c:pt idx="126">
                  <c:v>-0.87017817564429423</c:v>
                </c:pt>
                <c:pt idx="127">
                  <c:v>-0.9028163900721583</c:v>
                </c:pt>
                <c:pt idx="128">
                  <c:v>-0.93094240310369103</c:v>
                </c:pt>
                <c:pt idx="129">
                  <c:v>-0.95441564325983008</c:v>
                </c:pt>
                <c:pt idx="130">
                  <c:v>-0.97311879323422878</c:v>
                </c:pt>
                <c:pt idx="131">
                  <c:v>-0.98695837623541727</c:v>
                </c:pt>
                <c:pt idx="132">
                  <c:v>-0.9958652231760492</c:v>
                </c:pt>
                <c:pt idx="133">
                  <c:v>-0.99979481837426021</c:v>
                </c:pt>
                <c:pt idx="134">
                  <c:v>-0.99872752203935145</c:v>
                </c:pt>
                <c:pt idx="135">
                  <c:v>-0.99266866842983403</c:v>
                </c:pt>
                <c:pt idx="136">
                  <c:v>-0.98164853919324757</c:v>
                </c:pt>
                <c:pt idx="137">
                  <c:v>-0.96572221202099851</c:v>
                </c:pt>
                <c:pt idx="138">
                  <c:v>-0.9449692853746291</c:v>
                </c:pt>
                <c:pt idx="139">
                  <c:v>-0.9194934806593128</c:v>
                </c:pt>
                <c:pt idx="140">
                  <c:v>-0.889422123832878</c:v>
                </c:pt>
                <c:pt idx="141">
                  <c:v>-0.85490550904123719</c:v>
                </c:pt>
                <c:pt idx="142">
                  <c:v>-0.81611614746071826</c:v>
                </c:pt>
                <c:pt idx="143">
                  <c:v>-0.77324790510152031</c:v>
                </c:pt>
                <c:pt idx="144">
                  <c:v>-0.72651503388148642</c:v>
                </c:pt>
                <c:pt idx="145">
                  <c:v>-0.67615110081279284</c:v>
                </c:pt>
                <c:pt idx="146">
                  <c:v>-0.62240782065340816</c:v>
                </c:pt>
                <c:pt idx="147">
                  <c:v>-0.56555379785762161</c:v>
                </c:pt>
                <c:pt idx="148">
                  <c:v>-0.50587318411327065</c:v>
                </c:pt>
                <c:pt idx="149">
                  <c:v>-0.4436642581751854</c:v>
                </c:pt>
                <c:pt idx="150">
                  <c:v>-0.3792379350927258</c:v>
                </c:pt>
                <c:pt idx="151">
                  <c:v>-0.31291621228216426</c:v>
                </c:pt>
                <c:pt idx="152">
                  <c:v>-0.2450305602103274</c:v>
                </c:pt>
                <c:pt idx="153">
                  <c:v>-0.17592026573270017</c:v>
                </c:pt>
                <c:pt idx="154">
                  <c:v>-0.10593073636588511</c:v>
                </c:pt>
                <c:pt idx="155">
                  <c:v>-3.5411773969496491E-2</c:v>
                </c:pt>
                <c:pt idx="156">
                  <c:v>3.5284173534505164E-2</c:v>
                </c:pt>
                <c:pt idx="157">
                  <c:v>0.10580377366727881</c:v>
                </c:pt>
                <c:pt idx="158">
                  <c:v>0.17579457531951037</c:v>
                </c:pt>
              </c:numCache>
            </c:numRef>
          </c:yVal>
        </c:ser>
        <c:ser>
          <c:idx val="1"/>
          <c:order val="1"/>
          <c:tx>
            <c:v>Sine Response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'Amp-Phase'!$B$6:$B$164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xVal>
          <c:yVal>
            <c:numRef>
              <c:f>'Amp-Phase'!$D$6:$D$164</c:f>
              <c:numCache>
                <c:formatCode>General</c:formatCode>
                <c:ptCount val="159"/>
                <c:pt idx="0">
                  <c:v>0</c:v>
                </c:pt>
                <c:pt idx="1">
                  <c:v>4.9958343748760001E-2</c:v>
                </c:pt>
                <c:pt idx="2">
                  <c:v>9.9666999841313914E-2</c:v>
                </c:pt>
                <c:pt idx="3">
                  <c:v>0.14887752853964076</c:v>
                </c:pt>
                <c:pt idx="4">
                  <c:v>0.1973439797050982</c:v>
                </c:pt>
                <c:pt idx="5">
                  <c:v>0.24482412203680515</c:v>
                </c:pt>
                <c:pt idx="6">
                  <c:v>0.2910806537235815</c:v>
                </c:pt>
                <c:pt idx="7">
                  <c:v>0.33588238845870788</c:v>
                </c:pt>
                <c:pt idx="8">
                  <c:v>0.37900541088990125</c:v>
                </c:pt>
                <c:pt idx="9">
                  <c:v>0.42023419572966375</c:v>
                </c:pt>
                <c:pt idx="10">
                  <c:v>0.45936268493278415</c:v>
                </c:pt>
                <c:pt idx="11">
                  <c:v>0.49619531755734747</c:v>
                </c:pt>
                <c:pt idx="12">
                  <c:v>0.53054800716209438</c:v>
                </c:pt>
                <c:pt idx="13">
                  <c:v>0.56224906185517742</c:v>
                </c:pt>
                <c:pt idx="14">
                  <c:v>0.59114004239598894</c:v>
                </c:pt>
                <c:pt idx="15">
                  <c:v>0.61707655406133677</c:v>
                </c:pt>
                <c:pt idx="16">
                  <c:v>0.63992896831828872</c:v>
                </c:pt>
                <c:pt idx="17">
                  <c:v>0.65958307069682209</c:v>
                </c:pt>
                <c:pt idx="18">
                  <c:v>0.67594063162426721</c:v>
                </c:pt>
                <c:pt idx="19">
                  <c:v>0.68891989736855952</c:v>
                </c:pt>
                <c:pt idx="20">
                  <c:v>0.69845599863660834</c:v>
                </c:pt>
                <c:pt idx="21">
                  <c:v>0.70450127478564017</c:v>
                </c:pt>
                <c:pt idx="22">
                  <c:v>0.70702551202713615</c:v>
                </c:pt>
                <c:pt idx="23">
                  <c:v>0.70601609443284019</c:v>
                </c:pt>
                <c:pt idx="24">
                  <c:v>0.70147806698812076</c:v>
                </c:pt>
                <c:pt idx="25">
                  <c:v>0.69343411037755343</c:v>
                </c:pt>
                <c:pt idx="26">
                  <c:v>0.6819244276287405</c:v>
                </c:pt>
                <c:pt idx="27">
                  <c:v>0.66700654318091668</c:v>
                </c:pt>
                <c:pt idx="28">
                  <c:v>0.64875501538257441</c:v>
                </c:pt>
                <c:pt idx="29">
                  <c:v>0.62726106385502589</c:v>
                </c:pt>
                <c:pt idx="30">
                  <c:v>0.60263211358430591</c:v>
                </c:pt>
                <c:pt idx="31">
                  <c:v>0.5749912580200055</c:v>
                </c:pt>
                <c:pt idx="32">
                  <c:v>0.54447664386442762</c:v>
                </c:pt>
                <c:pt idx="33">
                  <c:v>0.5112407806268312</c:v>
                </c:pt>
                <c:pt idx="34">
                  <c:v>0.47544977839356217</c:v>
                </c:pt>
                <c:pt idx="35">
                  <c:v>0.43728251762362508</c:v>
                </c:pt>
                <c:pt idx="36">
                  <c:v>0.39692975511899387</c:v>
                </c:pt>
                <c:pt idx="37">
                  <c:v>0.35459317063794737</c:v>
                </c:pt>
                <c:pt idx="38">
                  <c:v>0.31048435891637133</c:v>
                </c:pt>
                <c:pt idx="39">
                  <c:v>0.26482377213483071</c:v>
                </c:pt>
                <c:pt idx="40">
                  <c:v>0.21783961811686309</c:v>
                </c:pt>
                <c:pt idx="41">
                  <c:v>0.16976671976521718</c:v>
                </c:pt>
                <c:pt idx="42">
                  <c:v>0.12084534143646954</c:v>
                </c:pt>
                <c:pt idx="43">
                  <c:v>7.1319988119711408E-2</c:v>
                </c:pt>
                <c:pt idx="44">
                  <c:v>2.1438183420901327E-2</c:v>
                </c:pt>
                <c:pt idx="45">
                  <c:v>-2.8550767539573977E-2</c:v>
                </c:pt>
                <c:pt idx="46">
                  <c:v>-7.8397024133204846E-2</c:v>
                </c:pt>
                <c:pt idx="47">
                  <c:v>-0.12785145890608424</c:v>
                </c:pt>
                <c:pt idx="48">
                  <c:v>-0.17666690269725038</c:v>
                </c:pt>
                <c:pt idx="49">
                  <c:v>-0.22459937996964063</c:v>
                </c:pt>
                <c:pt idx="50">
                  <c:v>-0.27140932817957841</c:v>
                </c:pt>
                <c:pt idx="51">
                  <c:v>-0.3168627950904877</c:v>
                </c:pt>
                <c:pt idx="52">
                  <c:v>-0.36073260804675567</c:v>
                </c:pt>
                <c:pt idx="53">
                  <c:v>-0.40279950936381376</c:v>
                </c:pt>
                <c:pt idx="54">
                  <c:v>-0.44285325215984855</c:v>
                </c:pt>
                <c:pt idx="55">
                  <c:v>-0.48069365115227158</c:v>
                </c:pt>
                <c:pt idx="56">
                  <c:v>-0.51613158316714691</c:v>
                </c:pt>
                <c:pt idx="57">
                  <c:v>-0.54898993236112181</c:v>
                </c:pt>
                <c:pt idx="58">
                  <c:v>-0.57910447543171273</c:v>
                </c:pt>
                <c:pt idx="59">
                  <c:v>-0.60632470239174197</c:v>
                </c:pt>
                <c:pt idx="60">
                  <c:v>-0.63051456880576506</c:v>
                </c:pt>
                <c:pt idx="61">
                  <c:v>-0.65155317572886862</c:v>
                </c:pt>
                <c:pt idx="62">
                  <c:v>-0.66933537394956388</c:v>
                </c:pt>
                <c:pt idx="63">
                  <c:v>-0.68377228951681956</c:v>
                </c:pt>
                <c:pt idx="64">
                  <c:v>-0.69479176792469444</c:v>
                </c:pt>
                <c:pt idx="65">
                  <c:v>-0.7023387347345702</c:v>
                </c:pt>
                <c:pt idx="66">
                  <c:v>-0.70637547083262464</c:v>
                </c:pt>
                <c:pt idx="67">
                  <c:v>-0.70688180094683284</c:v>
                </c:pt>
                <c:pt idx="68">
                  <c:v>-0.70385519448130229</c:v>
                </c:pt>
                <c:pt idx="69">
                  <c:v>-0.69731077816398146</c:v>
                </c:pt>
                <c:pt idx="70">
                  <c:v>-0.68728126044452842</c:v>
                </c:pt>
                <c:pt idx="71">
                  <c:v>-0.67381676802019363</c:v>
                </c:pt>
                <c:pt idx="72">
                  <c:v>-0.65698459530674835</c:v>
                </c:pt>
                <c:pt idx="73">
                  <c:v>-0.63686886810657684</c:v>
                </c:pt>
                <c:pt idx="74">
                  <c:v>-0.61357012315489912</c:v>
                </c:pt>
                <c:pt idx="75">
                  <c:v>-0.58720480564551014</c:v>
                </c:pt>
                <c:pt idx="76">
                  <c:v>-0.55790468724736686</c:v>
                </c:pt>
                <c:pt idx="77">
                  <c:v>-0.52581620752071889</c:v>
                </c:pt>
                <c:pt idx="78">
                  <c:v>-0.49109974202434081</c:v>
                </c:pt>
                <c:pt idx="79">
                  <c:v>-0.45392880077179815</c:v>
                </c:pt>
                <c:pt idx="80">
                  <c:v>-0.41448916104279748</c:v>
                </c:pt>
                <c:pt idx="81">
                  <c:v>-0.37297793888376185</c:v>
                </c:pt>
                <c:pt idx="82">
                  <c:v>-0.32960260393818536</c:v>
                </c:pt>
                <c:pt idx="83">
                  <c:v>-0.28457994253057439</c:v>
                </c:pt>
                <c:pt idx="84">
                  <c:v>-0.23813497418638663</c:v>
                </c:pt>
                <c:pt idx="85">
                  <c:v>-0.1904998270031186</c:v>
                </c:pt>
                <c:pt idx="86">
                  <c:v>-0.14191257749333477</c:v>
                </c:pt>
                <c:pt idx="87">
                  <c:v>-9.2616060698016575E-2</c:v>
                </c:pt>
                <c:pt idx="88">
                  <c:v>-4.2856656517178626E-2</c:v>
                </c:pt>
                <c:pt idx="89">
                  <c:v>7.1169416764229609E-3</c:v>
                </c:pt>
                <c:pt idx="90">
                  <c:v>5.7054969986133325E-2</c:v>
                </c:pt>
                <c:pt idx="91">
                  <c:v>0.10670784229062483</c:v>
                </c:pt>
                <c:pt idx="92">
                  <c:v>0.15582739765461998</c:v>
                </c:pt>
                <c:pt idx="93">
                  <c:v>0.20416814061665248</c:v>
                </c:pt>
                <c:pt idx="94">
                  <c:v>0.25148846815500869</c:v>
                </c:pt>
                <c:pt idx="95">
                  <c:v>0.29755187719958398</c:v>
                </c:pt>
                <c:pt idx="96">
                  <c:v>0.34212814665459806</c:v>
                </c:pt>
                <c:pt idx="97">
                  <c:v>0.38499448802452801</c:v>
                </c:pt>
                <c:pt idx="98">
                  <c:v>0.42593665889251808</c:v>
                </c:pt>
                <c:pt idx="99">
                  <c:v>0.46475003368620355</c:v>
                </c:pt>
                <c:pt idx="100">
                  <c:v>0.50124062637933764</c:v>
                </c:pt>
                <c:pt idx="101">
                  <c:v>0.53522606001785411</c:v>
                </c:pt>
                <c:pt idx="102">
                  <c:v>0.56653647822474684</c:v>
                </c:pt>
                <c:pt idx="103">
                  <c:v>0.59501539412814886</c:v>
                </c:pt>
                <c:pt idx="104">
                  <c:v>0.62052047246973063</c:v>
                </c:pt>
                <c:pt idx="105">
                  <c:v>0.64292424098450862</c:v>
                </c:pt>
                <c:pt idx="106">
                  <c:v>0.66211472749664879</c:v>
                </c:pt>
                <c:pt idx="107">
                  <c:v>0.67799601954710742</c:v>
                </c:pt>
                <c:pt idx="108">
                  <c:v>0.69048874375614355</c:v>
                </c:pt>
                <c:pt idx="109">
                  <c:v>0.69953046252488349</c:v>
                </c:pt>
                <c:pt idx="110">
                  <c:v>0.7050759860932585</c:v>
                </c:pt>
                <c:pt idx="111">
                  <c:v>0.70709759839467534</c:v>
                </c:pt>
                <c:pt idx="112">
                  <c:v>0.70558519557861743</c:v>
                </c:pt>
                <c:pt idx="113">
                  <c:v>0.70054633650885079</c:v>
                </c:pt>
                <c:pt idx="114">
                  <c:v>0.69200620498485088</c:v>
                </c:pt>
                <c:pt idx="115">
                  <c:v>0.680007483875262</c:v>
                </c:pt>
                <c:pt idx="116">
                  <c:v>0.66461014179246214</c:v>
                </c:pt>
                <c:pt idx="117">
                  <c:v>0.64589113337441484</c:v>
                </c:pt>
                <c:pt idx="118">
                  <c:v>0.62394401467177596</c:v>
                </c:pt>
                <c:pt idx="119">
                  <c:v>0.59887847556251428</c:v>
                </c:pt>
                <c:pt idx="120">
                  <c:v>0.57081979153100537</c:v>
                </c:pt>
                <c:pt idx="121">
                  <c:v>0.53990819755155695</c:v>
                </c:pt>
                <c:pt idx="122">
                  <c:v>0.50629818720564423</c:v>
                </c:pt>
                <c:pt idx="123">
                  <c:v>0.470157740535811</c:v>
                </c:pt>
                <c:pt idx="124">
                  <c:v>0.43166748449535686</c:v>
                </c:pt>
                <c:pt idx="125">
                  <c:v>0.3910197901898132</c:v>
                </c:pt>
                <c:pt idx="126">
                  <c:v>0.34841781142212558</c:v>
                </c:pt>
                <c:pt idx="127">
                  <c:v>0.30407446934680032</c:v>
                </c:pt>
                <c:pt idx="128">
                  <c:v>0.25821138830764684</c:v>
                </c:pt>
                <c:pt idx="129">
                  <c:v>0.21105778817769871</c:v>
                </c:pt>
                <c:pt idx="130">
                  <c:v>0.16284933873731003</c:v>
                </c:pt>
                <c:pt idx="131">
                  <c:v>0.11382698181615065</c:v>
                </c:pt>
                <c:pt idx="132">
                  <c:v>6.4235727085936264E-2</c:v>
                </c:pt>
                <c:pt idx="133">
                  <c:v>1.4323427522421543E-2</c:v>
                </c:pt>
                <c:pt idx="134">
                  <c:v>-3.5660459343205511E-2</c:v>
                </c:pt>
                <c:pt idx="135">
                  <c:v>-8.5466118192357915E-2</c:v>
                </c:pt>
                <c:pt idx="136">
                  <c:v>-0.13484462447528833</c:v>
                </c:pt>
                <c:pt idx="137">
                  <c:v>-0.18354918851532648</c:v>
                </c:pt>
                <c:pt idx="138">
                  <c:v>-0.23133638894320402</c:v>
                </c:pt>
                <c:pt idx="139">
                  <c:v>-0.27796738929685788</c:v>
                </c:pt>
                <c:pt idx="140">
                  <c:v>-0.32320913170624732</c:v>
                </c:pt>
                <c:pt idx="141">
                  <c:v>-0.36683550169724793</c:v>
                </c:pt>
                <c:pt idx="142">
                  <c:v>-0.40862845829302874</c:v>
                </c:pt>
                <c:pt idx="143">
                  <c:v>-0.4483791237647613</c:v>
                </c:pt>
                <c:pt idx="144">
                  <c:v>-0.48588882758517021</c:v>
                </c:pt>
                <c:pt idx="145">
                  <c:v>-0.52097009936734773</c:v>
                </c:pt>
                <c:pt idx="146">
                  <c:v>-0.55344760582618602</c:v>
                </c:pt>
                <c:pt idx="147">
                  <c:v>-0.58315902707958678</c:v>
                </c:pt>
                <c:pt idx="148">
                  <c:v>-0.60995586790976153</c:v>
                </c:pt>
                <c:pt idx="149">
                  <c:v>-0.63370419993000771</c:v>
                </c:pt>
                <c:pt idx="150">
                  <c:v>-0.6542853309476705</c:v>
                </c:pt>
                <c:pt idx="151">
                  <c:v>-0.67159639817787264</c:v>
                </c:pt>
                <c:pt idx="152">
                  <c:v>-0.68555088234317552</c:v>
                </c:pt>
                <c:pt idx="153">
                  <c:v>-0.69607904008975019</c:v>
                </c:pt>
                <c:pt idx="154">
                  <c:v>-0.70312825255887035</c:v>
                </c:pt>
                <c:pt idx="155">
                  <c:v>-0.70666328837160253</c:v>
                </c:pt>
                <c:pt idx="156">
                  <c:v>-0.70666647971231333</c:v>
                </c:pt>
                <c:pt idx="157">
                  <c:v>-0.70313781063094705</c:v>
                </c:pt>
                <c:pt idx="158">
                  <c:v>-0.69609491712274152</c:v>
                </c:pt>
              </c:numCache>
            </c:numRef>
          </c:yVal>
        </c:ser>
        <c:ser>
          <c:idx val="2"/>
          <c:order val="2"/>
          <c:tx>
            <c:v>Total Response</c:v>
          </c:tx>
          <c:marker>
            <c:symbol val="none"/>
          </c:marker>
          <c:xVal>
            <c:numRef>
              <c:f>'Amp-Phase'!$B$6:$B$164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xVal>
          <c:yVal>
            <c:numRef>
              <c:f>'Amp-Phase'!$E$6:$E$164</c:f>
              <c:numCache>
                <c:formatCode>General</c:formatCode>
                <c:ptCount val="159"/>
                <c:pt idx="0">
                  <c:v>1</c:v>
                </c:pt>
                <c:pt idx="1">
                  <c:v>1.047459385241831</c:v>
                </c:pt>
                <c:pt idx="2">
                  <c:v>1.0896836554008369</c:v>
                </c:pt>
                <c:pt idx="3">
                  <c:v>1.1264617770787919</c:v>
                </c:pt>
                <c:pt idx="4">
                  <c:v>1.1576099362756245</c:v>
                </c:pt>
                <c:pt idx="5">
                  <c:v>1.1829724570765339</c:v>
                </c:pt>
                <c:pt idx="6">
                  <c:v>1.2024225797072954</c:v>
                </c:pt>
                <c:pt idx="7">
                  <c:v>1.2158630940690907</c:v>
                </c:pt>
                <c:pt idx="8">
                  <c:v>1.2232268255865164</c:v>
                </c:pt>
                <c:pt idx="9">
                  <c:v>1.2244769709405356</c:v>
                </c:pt>
                <c:pt idx="10">
                  <c:v>1.2196072820084143</c:v>
                </c:pt>
                <c:pt idx="11">
                  <c:v>1.2086420970913179</c:v>
                </c:pt>
                <c:pt idx="12">
                  <c:v>1.1916362192735042</c:v>
                </c:pt>
                <c:pt idx="13">
                  <c:v>1.1686746425210539</c:v>
                </c:pt>
                <c:pt idx="14">
                  <c:v>1.1398721268890837</c:v>
                </c:pt>
                <c:pt idx="15">
                  <c:v>1.1053726249605118</c:v>
                </c:pt>
                <c:pt idx="16">
                  <c:v>1.065348562382997</c:v>
                </c:pt>
                <c:pt idx="17">
                  <c:v>1.0199999760998593</c:v>
                </c:pt>
                <c:pt idx="18">
                  <c:v>0.96955351458203731</c:v>
                </c:pt>
                <c:pt idx="19">
                  <c:v>0.9142613050578402</c:v>
                </c:pt>
                <c:pt idx="20">
                  <c:v>0.85439969340198252</c:v>
                </c:pt>
                <c:pt idx="21">
                  <c:v>0.79026786298183616</c:v>
                </c:pt>
                <c:pt idx="22">
                  <c:v>0.72218633936378762</c:v>
                </c:pt>
                <c:pt idx="23">
                  <c:v>0.65049538835305709</c:v>
                </c:pt>
                <c:pt idx="24">
                  <c:v>0.57555331537344068</c:v>
                </c:pt>
                <c:pt idx="25">
                  <c:v>0.49773467468653743</c:v>
                </c:pt>
                <c:pt idx="26">
                  <c:v>0.41742839740063087</c:v>
                </c:pt>
                <c:pt idx="27">
                  <c:v>0.33503584762528837</c:v>
                </c:pt>
                <c:pt idx="28">
                  <c:v>0.2509688164868471</c:v>
                </c:pt>
                <c:pt idx="29">
                  <c:v>0.16564746403053843</c:v>
                </c:pt>
                <c:pt idx="30">
                  <c:v>7.9498219295449535E-2</c:v>
                </c:pt>
                <c:pt idx="31">
                  <c:v>-7.0483509424281721E-3</c:v>
                </c:pt>
                <c:pt idx="32">
                  <c:v>-9.3559694107210545E-2</c:v>
                </c:pt>
                <c:pt idx="33">
                  <c:v>-0.17960343368500364</c:v>
                </c:pt>
                <c:pt idx="34">
                  <c:v>-0.26474953020583469</c:v>
                </c:pt>
                <c:pt idx="35">
                  <c:v>-0.34857243054523895</c:v>
                </c:pt>
                <c:pt idx="36">
                  <c:v>-0.43065319480346009</c:v>
                </c:pt>
                <c:pt idx="37">
                  <c:v>-0.5105815901323002</c:v>
                </c:pt>
                <c:pt idx="38">
                  <c:v>-0.58795814104485578</c:v>
                </c:pt>
                <c:pt idx="39">
                  <c:v>-0.66239612596084685</c:v>
                </c:pt>
                <c:pt idx="40">
                  <c:v>-0.73352351000898475</c:v>
                </c:pt>
                <c:pt idx="41">
                  <c:v>-0.80098480442638376</c:v>
                </c:pt>
                <c:pt idx="42">
                  <c:v>-0.86444284326189891</c:v>
                </c:pt>
                <c:pt idx="43">
                  <c:v>-0.92358046850356723</c:v>
                </c:pt>
                <c:pt idx="44">
                  <c:v>-0.97810211520803525</c:v>
                </c:pt>
                <c:pt idx="45">
                  <c:v>-1.0277352887096143</c:v>
                </c:pt>
                <c:pt idx="46">
                  <c:v>-1.0722319265260094</c:v>
                </c:pt>
                <c:pt idx="47">
                  <c:v>-1.1113696381540186</c:v>
                </c:pt>
                <c:pt idx="48">
                  <c:v>-1.1449528165588125</c:v>
                </c:pt>
                <c:pt idx="49">
                  <c:v>-1.1728136158016629</c:v>
                </c:pt>
                <c:pt idx="50">
                  <c:v>-1.1948127899200138</c:v>
                </c:pt>
                <c:pt idx="51">
                  <c:v>-1.2108403888672485</c:v>
                </c:pt>
                <c:pt idx="52">
                  <c:v>-1.2208163080338972</c:v>
                </c:pt>
                <c:pt idx="53">
                  <c:v>-1.2246906886038282</c:v>
                </c:pt>
                <c:pt idx="54">
                  <c:v>-1.222444166744473</c:v>
                </c:pt>
                <c:pt idx="55">
                  <c:v>-1.214087970385654</c:v>
                </c:pt>
                <c:pt idx="56">
                  <c:v>-1.1996638631033245</c:v>
                </c:pt>
                <c:pt idx="57">
                  <c:v>-1.1792439353886803</c:v>
                </c:pt>
                <c:pt idx="58">
                  <c:v>-1.152930244345868</c:v>
                </c:pt>
                <c:pt idx="59">
                  <c:v>-1.1208543036190486</c:v>
                </c:pt>
                <c:pt idx="60">
                  <c:v>-1.0831764260981154</c:v>
                </c:pt>
                <c:pt idx="61">
                  <c:v>-1.040084922688177</c:v>
                </c:pt>
                <c:pt idx="62">
                  <c:v>-0.9917951611472775</c:v>
                </c:pt>
                <c:pt idx="63">
                  <c:v>-0.93854848969621885</c:v>
                </c:pt>
                <c:pt idx="64">
                  <c:v>-0.88061103078017666</c:v>
                </c:pt>
                <c:pt idx="65">
                  <c:v>-0.81827235101080742</c:v>
                </c:pt>
                <c:pt idx="66">
                  <c:v>-0.75184401393635181</c:v>
                </c:pt>
                <c:pt idx="67">
                  <c:v>-0.68165802287287558</c:v>
                </c:pt>
                <c:pt idx="68">
                  <c:v>-0.60806516157925117</c:v>
                </c:pt>
                <c:pt idx="69">
                  <c:v>-0.53143324106903556</c:v>
                </c:pt>
                <c:pt idx="70">
                  <c:v>-0.45214526132155147</c:v>
                </c:pt>
                <c:pt idx="71">
                  <c:v>-0.37059749707977196</c:v>
                </c:pt>
                <c:pt idx="72">
                  <c:v>-0.28719751730204551</c:v>
                </c:pt>
                <c:pt idx="73">
                  <c:v>-0.20236214816625736</c:v>
                </c:pt>
                <c:pt idx="74">
                  <c:v>-0.11651538980718829</c:v>
                </c:pt>
                <c:pt idx="75">
                  <c:v>-3.0086297199024337E-2</c:v>
                </c:pt>
                <c:pt idx="76">
                  <c:v>5.6493164225793313E-2</c:v>
                </c:pt>
                <c:pt idx="77">
                  <c:v>0.14279027750396034</c:v>
                </c:pt>
                <c:pt idx="78">
                  <c:v>0.2283737368247768</c:v>
                </c:pt>
                <c:pt idx="79">
                  <c:v>0.31281580316079843</c:v>
                </c:pt>
                <c:pt idx="80">
                  <c:v>0.39569444207200005</c:v>
                </c:pt>
                <c:pt idx="81">
                  <c:v>0.47659543299887996</c:v>
                </c:pt>
                <c:pt idx="82">
                  <c:v>0.55511443950244788</c:v>
                </c:pt>
                <c:pt idx="83">
                  <c:v>0.63085903010418831</c:v>
                </c:pt>
                <c:pt idx="84">
                  <c:v>0.70345063962602605</c:v>
                </c:pt>
                <c:pt idx="85">
                  <c:v>0.77252646122766677</c:v>
                </c:pt>
                <c:pt idx="86">
                  <c:v>0.83774125968508228</c:v>
                </c:pt>
                <c:pt idx="87">
                  <c:v>0.89876909684750705</c:v>
                </c:pt>
                <c:pt idx="88">
                  <c:v>0.95530496064926862</c:v>
                </c:pt>
                <c:pt idx="89">
                  <c:v>1.0070662895347775</c:v>
                </c:pt>
                <c:pt idx="90">
                  <c:v>1.053794384677738</c:v>
                </c:pt>
                <c:pt idx="91">
                  <c:v>1.0952557029364098</c:v>
                </c:pt>
                <c:pt idx="92">
                  <c:v>1.1312430240828508</c:v>
                </c:pt>
                <c:pt idx="93">
                  <c:v>1.1615764864724203</c:v>
                </c:pt>
                <c:pt idx="94">
                  <c:v>1.1861044859773517</c:v>
                </c:pt>
                <c:pt idx="95">
                  <c:v>1.204704433691604</c:v>
                </c:pt>
                <c:pt idx="96">
                  <c:v>1.2172833686200386</c:v>
                </c:pt>
                <c:pt idx="97">
                  <c:v>1.2237784222897612</c:v>
                </c:pt>
                <c:pt idx="98">
                  <c:v>1.2241571329615295</c:v>
                </c:pt>
                <c:pt idx="99">
                  <c:v>1.218417607870834</c:v>
                </c:pt>
                <c:pt idx="100">
                  <c:v>1.2065885326877765</c:v>
                </c:pt>
                <c:pt idx="101">
                  <c:v>1.188729028148473</c:v>
                </c:pt>
                <c:pt idx="102">
                  <c:v>1.1649283545745197</c:v>
                </c:pt>
                <c:pt idx="103">
                  <c:v>1.1353054657573129</c:v>
                </c:pt>
                <c:pt idx="104">
                  <c:v>1.1000084144368718</c:v>
                </c:pt>
                <c:pt idx="105">
                  <c:v>1.0592136123465297</c:v>
                </c:pt>
                <c:pt idx="106">
                  <c:v>1.0131249485217306</c:v>
                </c:pt>
                <c:pt idx="107">
                  <c:v>0.96197277027955153</c:v>
                </c:pt>
                <c:pt idx="108">
                  <c:v>0.906012731961924</c:v>
                </c:pt>
                <c:pt idx="109">
                  <c:v>0.84552451719645227</c:v>
                </c:pt>
                <c:pt idx="110">
                  <c:v>0.78081044106084951</c:v>
                </c:pt>
                <c:pt idx="111">
                  <c:v>0.71219393913727169</c:v>
                </c:pt>
                <c:pt idx="112">
                  <c:v>0.64001795100811332</c:v>
                </c:pt>
                <c:pt idx="113">
                  <c:v>0.56464320627243691</c:v>
                </c:pt>
                <c:pt idx="114">
                  <c:v>0.48644642164937235</c:v>
                </c:pt>
                <c:pt idx="115">
                  <c:v>0.40581841817921616</c:v>
                </c:pt>
                <c:pt idx="116">
                  <c:v>0.32316216793230507</c:v>
                </c:pt>
                <c:pt idx="117">
                  <c:v>0.23889077998804781</c:v>
                </c:pt>
                <c:pt idx="118">
                  <c:v>0.15342543575003659</c:v>
                </c:pt>
                <c:pt idx="119">
                  <c:v>6.7193283916331725E-2</c:v>
                </c:pt>
                <c:pt idx="120">
                  <c:v>-1.9374694374275636E-2</c:v>
                </c:pt>
                <c:pt idx="121">
                  <c:v>-0.10584583955023141</c:v>
                </c:pt>
                <c:pt idx="122">
                  <c:v>-0.191787976003853</c:v>
                </c:pt>
                <c:pt idx="123">
                  <c:v>-0.27677157206915165</c:v>
                </c:pt>
                <c:pt idx="124">
                  <c:v>-0.36037188678545362</c:v>
                </c:pt>
                <c:pt idx="125">
                  <c:v>-0.44217109271747651</c:v>
                </c:pt>
                <c:pt idx="126">
                  <c:v>-0.52176036422216865</c:v>
                </c:pt>
                <c:pt idx="127">
                  <c:v>-0.59874192072535792</c:v>
                </c:pt>
                <c:pt idx="128">
                  <c:v>-0.67273101479604414</c:v>
                </c:pt>
                <c:pt idx="129">
                  <c:v>-0.74335785508213137</c:v>
                </c:pt>
                <c:pt idx="130">
                  <c:v>-0.81026945449691878</c:v>
                </c:pt>
                <c:pt idx="131">
                  <c:v>-0.87313139441926657</c:v>
                </c:pt>
                <c:pt idx="132">
                  <c:v>-0.93162949609011292</c:v>
                </c:pt>
                <c:pt idx="133">
                  <c:v>-0.98547139085183866</c:v>
                </c:pt>
                <c:pt idx="134">
                  <c:v>-1.0343879813825569</c:v>
                </c:pt>
                <c:pt idx="135">
                  <c:v>-1.078134786622192</c:v>
                </c:pt>
                <c:pt idx="136">
                  <c:v>-1.1164931636685358</c:v>
                </c:pt>
                <c:pt idx="137">
                  <c:v>-1.1492714005363249</c:v>
                </c:pt>
                <c:pt idx="138">
                  <c:v>-1.1763056743178331</c:v>
                </c:pt>
                <c:pt idx="139">
                  <c:v>-1.1974608699561706</c:v>
                </c:pt>
                <c:pt idx="140">
                  <c:v>-1.2126312555391254</c:v>
                </c:pt>
                <c:pt idx="141">
                  <c:v>-1.2217410107384852</c:v>
                </c:pt>
                <c:pt idx="142">
                  <c:v>-1.224744605753747</c:v>
                </c:pt>
                <c:pt idx="143">
                  <c:v>-1.2216270288662816</c:v>
                </c:pt>
                <c:pt idx="144">
                  <c:v>-1.2124038614666566</c:v>
                </c:pt>
                <c:pt idx="145">
                  <c:v>-1.1971212001801406</c:v>
                </c:pt>
                <c:pt idx="146">
                  <c:v>-1.1758554264795942</c:v>
                </c:pt>
                <c:pt idx="147">
                  <c:v>-1.1487128249372085</c:v>
                </c:pt>
                <c:pt idx="148">
                  <c:v>-1.1158290520230323</c:v>
                </c:pt>
                <c:pt idx="149">
                  <c:v>-1.0773684581051932</c:v>
                </c:pt>
                <c:pt idx="150">
                  <c:v>-1.0335232660403963</c:v>
                </c:pt>
                <c:pt idx="151">
                  <c:v>-0.98451261046003691</c:v>
                </c:pt>
                <c:pt idx="152">
                  <c:v>-0.93058144255350295</c:v>
                </c:pt>
                <c:pt idx="153">
                  <c:v>-0.87199930582245033</c:v>
                </c:pt>
                <c:pt idx="154">
                  <c:v>-0.80905898892475547</c:v>
                </c:pt>
                <c:pt idx="155">
                  <c:v>-0.74207506234109899</c:v>
                </c:pt>
                <c:pt idx="156">
                  <c:v>-0.67138230617780814</c:v>
                </c:pt>
                <c:pt idx="157">
                  <c:v>-0.59733403696366827</c:v>
                </c:pt>
                <c:pt idx="158">
                  <c:v>-0.52030034180323115</c:v>
                </c:pt>
              </c:numCache>
            </c:numRef>
          </c:yVal>
        </c:ser>
        <c:ser>
          <c:idx val="3"/>
          <c:order val="3"/>
          <c:tx>
            <c:v>Amp-Phase</c:v>
          </c:tx>
          <c:spPr>
            <a:ln>
              <a:solidFill>
                <a:srgbClr val="FFFF00"/>
              </a:solidFill>
              <a:prstDash val="sysDot"/>
            </a:ln>
          </c:spPr>
          <c:marker>
            <c:symbol val="none"/>
          </c:marker>
          <c:xVal>
            <c:numRef>
              <c:f>'Amp-Phase'!$B$6:$B$164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xVal>
          <c:yVal>
            <c:numRef>
              <c:f>'Amp-Phase'!$F$6:$F$164</c:f>
              <c:numCache>
                <c:formatCode>General</c:formatCode>
                <c:ptCount val="159"/>
                <c:pt idx="0">
                  <c:v>0.99999999999999989</c:v>
                </c:pt>
                <c:pt idx="1">
                  <c:v>1.0474593852418308</c:v>
                </c:pt>
                <c:pt idx="2">
                  <c:v>1.0896836554008369</c:v>
                </c:pt>
                <c:pt idx="3">
                  <c:v>1.1264617770787917</c:v>
                </c:pt>
                <c:pt idx="4">
                  <c:v>1.1576099362756243</c:v>
                </c:pt>
                <c:pt idx="5">
                  <c:v>1.1829724570765339</c:v>
                </c:pt>
                <c:pt idx="6">
                  <c:v>1.2024225797072952</c:v>
                </c:pt>
                <c:pt idx="7">
                  <c:v>1.2158630940690907</c:v>
                </c:pt>
                <c:pt idx="8">
                  <c:v>1.2232268255865164</c:v>
                </c:pt>
                <c:pt idx="9">
                  <c:v>1.2244769709405359</c:v>
                </c:pt>
                <c:pt idx="10">
                  <c:v>1.2196072820084143</c:v>
                </c:pt>
                <c:pt idx="11">
                  <c:v>1.2086420970913179</c:v>
                </c:pt>
                <c:pt idx="12">
                  <c:v>1.1916362192735042</c:v>
                </c:pt>
                <c:pt idx="13">
                  <c:v>1.1686746425210539</c:v>
                </c:pt>
                <c:pt idx="14">
                  <c:v>1.1398721268890835</c:v>
                </c:pt>
                <c:pt idx="15">
                  <c:v>1.1053726249605118</c:v>
                </c:pt>
                <c:pt idx="16">
                  <c:v>1.065348562382997</c:v>
                </c:pt>
                <c:pt idx="17">
                  <c:v>1.0199999760998593</c:v>
                </c:pt>
                <c:pt idx="18">
                  <c:v>0.96955351458203753</c:v>
                </c:pt>
                <c:pt idx="19">
                  <c:v>0.91426130505784009</c:v>
                </c:pt>
                <c:pt idx="20">
                  <c:v>0.85439969340198263</c:v>
                </c:pt>
                <c:pt idx="21">
                  <c:v>0.79026786298183593</c:v>
                </c:pt>
                <c:pt idx="22">
                  <c:v>0.72218633936378773</c:v>
                </c:pt>
                <c:pt idx="23">
                  <c:v>0.65049538835305698</c:v>
                </c:pt>
                <c:pt idx="24">
                  <c:v>0.57555331537344079</c:v>
                </c:pt>
                <c:pt idx="25">
                  <c:v>0.49773467468653748</c:v>
                </c:pt>
                <c:pt idx="26">
                  <c:v>0.41742839740063076</c:v>
                </c:pt>
                <c:pt idx="27">
                  <c:v>0.33503584762528854</c:v>
                </c:pt>
                <c:pt idx="28">
                  <c:v>0.25096881648684699</c:v>
                </c:pt>
                <c:pt idx="29">
                  <c:v>0.16564746403053862</c:v>
                </c:pt>
                <c:pt idx="30">
                  <c:v>7.9498219295449632E-2</c:v>
                </c:pt>
                <c:pt idx="31">
                  <c:v>-7.0483509424280489E-3</c:v>
                </c:pt>
                <c:pt idx="32">
                  <c:v>-9.3559694107210392E-2</c:v>
                </c:pt>
                <c:pt idx="33">
                  <c:v>-0.17960343368500348</c:v>
                </c:pt>
                <c:pt idx="34">
                  <c:v>-0.26474953020583447</c:v>
                </c:pt>
                <c:pt idx="35">
                  <c:v>-0.3485724305452389</c:v>
                </c:pt>
                <c:pt idx="36">
                  <c:v>-0.43065319480345987</c:v>
                </c:pt>
                <c:pt idx="37">
                  <c:v>-0.51058159013229998</c:v>
                </c:pt>
                <c:pt idx="38">
                  <c:v>-0.58795814104485566</c:v>
                </c:pt>
                <c:pt idx="39">
                  <c:v>-0.66239612596084652</c:v>
                </c:pt>
                <c:pt idx="40">
                  <c:v>-0.73352351000898464</c:v>
                </c:pt>
                <c:pt idx="41">
                  <c:v>-0.80098480442638353</c:v>
                </c:pt>
                <c:pt idx="42">
                  <c:v>-0.8644428432618988</c:v>
                </c:pt>
                <c:pt idx="43">
                  <c:v>-0.92358046850356712</c:v>
                </c:pt>
                <c:pt idx="44">
                  <c:v>-0.97810211520803536</c:v>
                </c:pt>
                <c:pt idx="45">
                  <c:v>-1.0277352887096143</c:v>
                </c:pt>
                <c:pt idx="46">
                  <c:v>-1.0722319265260092</c:v>
                </c:pt>
                <c:pt idx="47">
                  <c:v>-1.1113696381540183</c:v>
                </c:pt>
                <c:pt idx="48">
                  <c:v>-1.1449528165588123</c:v>
                </c:pt>
                <c:pt idx="49">
                  <c:v>-1.1728136158016629</c:v>
                </c:pt>
                <c:pt idx="50">
                  <c:v>-1.1948127899200138</c:v>
                </c:pt>
                <c:pt idx="51">
                  <c:v>-1.2108403888672485</c:v>
                </c:pt>
                <c:pt idx="52">
                  <c:v>-1.2208163080338972</c:v>
                </c:pt>
                <c:pt idx="53">
                  <c:v>-1.2246906886038282</c:v>
                </c:pt>
                <c:pt idx="54">
                  <c:v>-1.222444166744473</c:v>
                </c:pt>
                <c:pt idx="55">
                  <c:v>-1.2140879703856537</c:v>
                </c:pt>
                <c:pt idx="56">
                  <c:v>-1.1996638631033243</c:v>
                </c:pt>
                <c:pt idx="57">
                  <c:v>-1.1792439353886801</c:v>
                </c:pt>
                <c:pt idx="58">
                  <c:v>-1.1529302443458678</c:v>
                </c:pt>
                <c:pt idx="59">
                  <c:v>-1.1208543036190481</c:v>
                </c:pt>
                <c:pt idx="60">
                  <c:v>-1.0831764260981152</c:v>
                </c:pt>
                <c:pt idx="61">
                  <c:v>-1.0400849226881768</c:v>
                </c:pt>
                <c:pt idx="62">
                  <c:v>-0.99179516114727728</c:v>
                </c:pt>
                <c:pt idx="63">
                  <c:v>-0.9385484896962184</c:v>
                </c:pt>
                <c:pt idx="64">
                  <c:v>-0.88061103078017644</c:v>
                </c:pt>
                <c:pt idx="65">
                  <c:v>-0.81827235101080709</c:v>
                </c:pt>
                <c:pt idx="66">
                  <c:v>-0.75184401393635147</c:v>
                </c:pt>
                <c:pt idx="67">
                  <c:v>-0.68165802287287525</c:v>
                </c:pt>
                <c:pt idx="68">
                  <c:v>-0.60806516157925083</c:v>
                </c:pt>
                <c:pt idx="69">
                  <c:v>-0.53143324106903522</c:v>
                </c:pt>
                <c:pt idx="70">
                  <c:v>-0.45214526132155097</c:v>
                </c:pt>
                <c:pt idx="71">
                  <c:v>-0.37059749707977163</c:v>
                </c:pt>
                <c:pt idx="72">
                  <c:v>-0.28719751730204512</c:v>
                </c:pt>
                <c:pt idx="73">
                  <c:v>-0.20236214816625694</c:v>
                </c:pt>
                <c:pt idx="74">
                  <c:v>-0.11651538980718781</c:v>
                </c:pt>
                <c:pt idx="75">
                  <c:v>-3.008629719902399E-2</c:v>
                </c:pt>
                <c:pt idx="76">
                  <c:v>5.6493164225793743E-2</c:v>
                </c:pt>
                <c:pt idx="77">
                  <c:v>0.14279027750396073</c:v>
                </c:pt>
                <c:pt idx="78">
                  <c:v>0.22837373682477713</c:v>
                </c:pt>
                <c:pt idx="79">
                  <c:v>0.31281580316079877</c:v>
                </c:pt>
                <c:pt idx="80">
                  <c:v>0.39569444207200039</c:v>
                </c:pt>
                <c:pt idx="81">
                  <c:v>0.4765954329988803</c:v>
                </c:pt>
                <c:pt idx="82">
                  <c:v>0.55511443950244821</c:v>
                </c:pt>
                <c:pt idx="83">
                  <c:v>0.63085903010418865</c:v>
                </c:pt>
                <c:pt idx="84">
                  <c:v>0.70345063962602639</c:v>
                </c:pt>
                <c:pt idx="85">
                  <c:v>0.77252646122766699</c:v>
                </c:pt>
                <c:pt idx="86">
                  <c:v>0.83774125968508251</c:v>
                </c:pt>
                <c:pt idx="87">
                  <c:v>0.89876909684750728</c:v>
                </c:pt>
                <c:pt idx="88">
                  <c:v>0.95530496064926873</c:v>
                </c:pt>
                <c:pt idx="89">
                  <c:v>1.0070662895347777</c:v>
                </c:pt>
                <c:pt idx="90">
                  <c:v>1.0537943846777382</c:v>
                </c:pt>
                <c:pt idx="91">
                  <c:v>1.0952557029364098</c:v>
                </c:pt>
                <c:pt idx="92">
                  <c:v>1.1312430240828508</c:v>
                </c:pt>
                <c:pt idx="93">
                  <c:v>1.1615764864724203</c:v>
                </c:pt>
                <c:pt idx="94">
                  <c:v>1.186104485977352</c:v>
                </c:pt>
                <c:pt idx="95">
                  <c:v>1.204704433691604</c:v>
                </c:pt>
                <c:pt idx="96">
                  <c:v>1.2172833686200386</c:v>
                </c:pt>
                <c:pt idx="97">
                  <c:v>1.2237784222897612</c:v>
                </c:pt>
                <c:pt idx="98">
                  <c:v>1.2241571329615295</c:v>
                </c:pt>
                <c:pt idx="99">
                  <c:v>1.2184176078708338</c:v>
                </c:pt>
                <c:pt idx="100">
                  <c:v>1.2065885326877765</c:v>
                </c:pt>
                <c:pt idx="101">
                  <c:v>1.1887290281484728</c:v>
                </c:pt>
                <c:pt idx="102">
                  <c:v>1.1649283545745195</c:v>
                </c:pt>
                <c:pt idx="103">
                  <c:v>1.1353054657573127</c:v>
                </c:pt>
                <c:pt idx="104">
                  <c:v>1.1000084144368716</c:v>
                </c:pt>
                <c:pt idx="105">
                  <c:v>1.0592136123465297</c:v>
                </c:pt>
                <c:pt idx="106">
                  <c:v>1.0131249485217311</c:v>
                </c:pt>
                <c:pt idx="107">
                  <c:v>0.96197277027955186</c:v>
                </c:pt>
                <c:pt idx="108">
                  <c:v>0.90601273196192444</c:v>
                </c:pt>
                <c:pt idx="109">
                  <c:v>0.84552451719645272</c:v>
                </c:pt>
                <c:pt idx="110">
                  <c:v>0.78081044106084918</c:v>
                </c:pt>
                <c:pt idx="111">
                  <c:v>0.71219393913727136</c:v>
                </c:pt>
                <c:pt idx="112">
                  <c:v>0.64001795100811298</c:v>
                </c:pt>
                <c:pt idx="113">
                  <c:v>0.56464320627243669</c:v>
                </c:pt>
                <c:pt idx="114">
                  <c:v>0.48644642164937202</c:v>
                </c:pt>
                <c:pt idx="115">
                  <c:v>0.40581841817921577</c:v>
                </c:pt>
                <c:pt idx="116">
                  <c:v>0.32316216793230468</c:v>
                </c:pt>
                <c:pt idx="117">
                  <c:v>0.23889077998804742</c:v>
                </c:pt>
                <c:pt idx="118">
                  <c:v>0.1534254357500362</c:v>
                </c:pt>
                <c:pt idx="119">
                  <c:v>6.7193283916331351E-2</c:v>
                </c:pt>
                <c:pt idx="120">
                  <c:v>-1.9374694374275938E-2</c:v>
                </c:pt>
                <c:pt idx="121">
                  <c:v>-0.10584583955023173</c:v>
                </c:pt>
                <c:pt idx="122">
                  <c:v>-0.19178797600385336</c:v>
                </c:pt>
                <c:pt idx="123">
                  <c:v>-0.27677157206915193</c:v>
                </c:pt>
                <c:pt idx="124">
                  <c:v>-0.3603718867854539</c:v>
                </c:pt>
                <c:pt idx="125">
                  <c:v>-0.4421710927174769</c:v>
                </c:pt>
                <c:pt idx="126">
                  <c:v>-0.52176036422216898</c:v>
                </c:pt>
                <c:pt idx="127">
                  <c:v>-0.59874192072535826</c:v>
                </c:pt>
                <c:pt idx="128">
                  <c:v>-0.67273101479604447</c:v>
                </c:pt>
                <c:pt idx="129">
                  <c:v>-0.7433578550821317</c:v>
                </c:pt>
                <c:pt idx="130">
                  <c:v>-0.8102694544969189</c:v>
                </c:pt>
                <c:pt idx="131">
                  <c:v>-0.87313139441926679</c:v>
                </c:pt>
                <c:pt idx="132">
                  <c:v>-0.93162949609011314</c:v>
                </c:pt>
                <c:pt idx="133">
                  <c:v>-0.98547139085183877</c:v>
                </c:pt>
                <c:pt idx="134">
                  <c:v>-1.0343879813825572</c:v>
                </c:pt>
                <c:pt idx="135">
                  <c:v>-1.078134786622192</c:v>
                </c:pt>
                <c:pt idx="136">
                  <c:v>-1.116493163668536</c:v>
                </c:pt>
                <c:pt idx="137">
                  <c:v>-1.1492714005363249</c:v>
                </c:pt>
                <c:pt idx="138">
                  <c:v>-1.1763056743178333</c:v>
                </c:pt>
                <c:pt idx="139">
                  <c:v>-1.1974608699561706</c:v>
                </c:pt>
                <c:pt idx="140">
                  <c:v>-1.2126312555391254</c:v>
                </c:pt>
                <c:pt idx="141">
                  <c:v>-1.221741010738485</c:v>
                </c:pt>
                <c:pt idx="142">
                  <c:v>-1.224744605753747</c:v>
                </c:pt>
                <c:pt idx="143">
                  <c:v>-1.2216270288662814</c:v>
                </c:pt>
                <c:pt idx="144">
                  <c:v>-1.2124038614666566</c:v>
                </c:pt>
                <c:pt idx="145">
                  <c:v>-1.1971212001801403</c:v>
                </c:pt>
                <c:pt idx="146">
                  <c:v>-1.175855426479594</c:v>
                </c:pt>
                <c:pt idx="147">
                  <c:v>-1.1487128249372083</c:v>
                </c:pt>
                <c:pt idx="148">
                  <c:v>-1.1158290520230318</c:v>
                </c:pt>
                <c:pt idx="149">
                  <c:v>-1.077368458105193</c:v>
                </c:pt>
                <c:pt idx="150">
                  <c:v>-1.0335232660403961</c:v>
                </c:pt>
                <c:pt idx="151">
                  <c:v>-0.98451261046003669</c:v>
                </c:pt>
                <c:pt idx="152">
                  <c:v>-0.93058144255350261</c:v>
                </c:pt>
                <c:pt idx="153">
                  <c:v>-0.87199930582245</c:v>
                </c:pt>
                <c:pt idx="154">
                  <c:v>-0.80905898892475525</c:v>
                </c:pt>
                <c:pt idx="155">
                  <c:v>-0.74207506234109855</c:v>
                </c:pt>
                <c:pt idx="156">
                  <c:v>-0.67138230617780781</c:v>
                </c:pt>
                <c:pt idx="157">
                  <c:v>-0.59733403696366794</c:v>
                </c:pt>
                <c:pt idx="158">
                  <c:v>-0.5203003418032307</c:v>
                </c:pt>
              </c:numCache>
            </c:numRef>
          </c:yVal>
        </c:ser>
        <c:axId val="50988928"/>
        <c:axId val="51007488"/>
      </c:scatterChart>
      <c:valAx>
        <c:axId val="50988928"/>
        <c:scaling>
          <c:orientation val="minMax"/>
        </c:scaling>
        <c:axPos val="b"/>
        <c:title>
          <c:tx>
            <c:rich>
              <a:bodyPr anchor="b" anchorCtr="1"/>
              <a:lstStyle/>
              <a:p>
                <a:pPr>
                  <a:defRPr sz="2000" b="0"/>
                </a:pPr>
                <a:r>
                  <a:rPr lang="en-US" sz="2000" b="0"/>
                  <a:t>Time (s)</a:t>
                </a:r>
              </a:p>
            </c:rich>
          </c:tx>
        </c:title>
        <c:numFmt formatCode="General" sourceLinked="1"/>
        <c:tickLblPos val="nextTo"/>
        <c:crossAx val="51007488"/>
        <c:crosses val="autoZero"/>
        <c:crossBetween val="midCat"/>
      </c:valAx>
      <c:valAx>
        <c:axId val="5100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Displacement (in)</a:t>
                </a:r>
              </a:p>
            </c:rich>
          </c:tx>
        </c:title>
        <c:numFmt formatCode="General" sourceLinked="1"/>
        <c:tickLblPos val="nextTo"/>
        <c:crossAx val="50988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053494675563358"/>
          <c:y val="1.9656806702843102E-2"/>
          <c:w val="0.21661224227080633"/>
          <c:h val="0.22362419421498667"/>
        </c:manualLayout>
      </c:layout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56"/>
          <c:y val="3.0272718977612523E-2"/>
          <c:w val="0.846196371230163"/>
          <c:h val="0.84947501194252562"/>
        </c:manualLayout>
      </c:layout>
      <c:scatterChart>
        <c:scatterStyle val="lineMarker"/>
        <c:ser>
          <c:idx val="0"/>
          <c:order val="0"/>
          <c:tx>
            <c:v>Cosine Response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'Example 2'!$B$24:$B$182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0.23500000000000004</c:v>
                </c:pt>
                <c:pt idx="49">
                  <c:v>0.24000000000000005</c:v>
                </c:pt>
                <c:pt idx="50">
                  <c:v>0.24500000000000005</c:v>
                </c:pt>
                <c:pt idx="51">
                  <c:v>0.25000000000000006</c:v>
                </c:pt>
                <c:pt idx="52">
                  <c:v>0.25500000000000006</c:v>
                </c:pt>
                <c:pt idx="53">
                  <c:v>0.26000000000000006</c:v>
                </c:pt>
                <c:pt idx="54">
                  <c:v>0.26500000000000007</c:v>
                </c:pt>
                <c:pt idx="55">
                  <c:v>0.27000000000000007</c:v>
                </c:pt>
                <c:pt idx="56">
                  <c:v>0.27500000000000008</c:v>
                </c:pt>
                <c:pt idx="57">
                  <c:v>0.28000000000000008</c:v>
                </c:pt>
                <c:pt idx="58">
                  <c:v>0.28500000000000009</c:v>
                </c:pt>
                <c:pt idx="59">
                  <c:v>0.29000000000000009</c:v>
                </c:pt>
                <c:pt idx="60">
                  <c:v>0.2950000000000001</c:v>
                </c:pt>
                <c:pt idx="61">
                  <c:v>0.3000000000000001</c:v>
                </c:pt>
                <c:pt idx="62">
                  <c:v>0.3050000000000001</c:v>
                </c:pt>
                <c:pt idx="63">
                  <c:v>0.31000000000000011</c:v>
                </c:pt>
                <c:pt idx="64">
                  <c:v>0.31500000000000011</c:v>
                </c:pt>
                <c:pt idx="65">
                  <c:v>0.32000000000000012</c:v>
                </c:pt>
                <c:pt idx="66">
                  <c:v>0.32500000000000012</c:v>
                </c:pt>
                <c:pt idx="67">
                  <c:v>0.33000000000000013</c:v>
                </c:pt>
                <c:pt idx="68">
                  <c:v>0.33500000000000013</c:v>
                </c:pt>
                <c:pt idx="69">
                  <c:v>0.34000000000000014</c:v>
                </c:pt>
                <c:pt idx="70">
                  <c:v>0.34500000000000014</c:v>
                </c:pt>
                <c:pt idx="71">
                  <c:v>0.35000000000000014</c:v>
                </c:pt>
                <c:pt idx="72">
                  <c:v>0.35500000000000015</c:v>
                </c:pt>
                <c:pt idx="73">
                  <c:v>0.36000000000000015</c:v>
                </c:pt>
                <c:pt idx="74">
                  <c:v>0.36500000000000016</c:v>
                </c:pt>
                <c:pt idx="75">
                  <c:v>0.37000000000000016</c:v>
                </c:pt>
                <c:pt idx="76">
                  <c:v>0.37500000000000017</c:v>
                </c:pt>
                <c:pt idx="77">
                  <c:v>0.38000000000000017</c:v>
                </c:pt>
                <c:pt idx="78">
                  <c:v>0.38500000000000018</c:v>
                </c:pt>
                <c:pt idx="79">
                  <c:v>0.39000000000000018</c:v>
                </c:pt>
                <c:pt idx="80">
                  <c:v>0.39500000000000018</c:v>
                </c:pt>
                <c:pt idx="81">
                  <c:v>0.40000000000000019</c:v>
                </c:pt>
                <c:pt idx="82">
                  <c:v>0.40500000000000019</c:v>
                </c:pt>
                <c:pt idx="83">
                  <c:v>0.4100000000000002</c:v>
                </c:pt>
                <c:pt idx="84">
                  <c:v>0.4150000000000002</c:v>
                </c:pt>
                <c:pt idx="85">
                  <c:v>0.42000000000000021</c:v>
                </c:pt>
                <c:pt idx="86">
                  <c:v>0.42500000000000021</c:v>
                </c:pt>
                <c:pt idx="87">
                  <c:v>0.43000000000000022</c:v>
                </c:pt>
                <c:pt idx="88">
                  <c:v>0.43500000000000022</c:v>
                </c:pt>
                <c:pt idx="89">
                  <c:v>0.44000000000000022</c:v>
                </c:pt>
                <c:pt idx="90">
                  <c:v>0.44500000000000023</c:v>
                </c:pt>
                <c:pt idx="91">
                  <c:v>0.45000000000000023</c:v>
                </c:pt>
                <c:pt idx="92">
                  <c:v>0.45500000000000024</c:v>
                </c:pt>
                <c:pt idx="93">
                  <c:v>0.46000000000000024</c:v>
                </c:pt>
                <c:pt idx="94">
                  <c:v>0.46500000000000025</c:v>
                </c:pt>
                <c:pt idx="95">
                  <c:v>0.47000000000000025</c:v>
                </c:pt>
                <c:pt idx="96">
                  <c:v>0.47500000000000026</c:v>
                </c:pt>
                <c:pt idx="97">
                  <c:v>0.48000000000000026</c:v>
                </c:pt>
                <c:pt idx="98">
                  <c:v>0.48500000000000026</c:v>
                </c:pt>
                <c:pt idx="99">
                  <c:v>0.49000000000000027</c:v>
                </c:pt>
                <c:pt idx="100">
                  <c:v>0.49500000000000027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0.56500000000000006</c:v>
                </c:pt>
                <c:pt idx="116">
                  <c:v>0.57000000000000006</c:v>
                </c:pt>
                <c:pt idx="117">
                  <c:v>0.57500000000000007</c:v>
                </c:pt>
                <c:pt idx="118">
                  <c:v>0.58000000000000007</c:v>
                </c:pt>
                <c:pt idx="119">
                  <c:v>0.58500000000000008</c:v>
                </c:pt>
                <c:pt idx="120">
                  <c:v>0.59000000000000008</c:v>
                </c:pt>
                <c:pt idx="121">
                  <c:v>0.59500000000000008</c:v>
                </c:pt>
                <c:pt idx="122">
                  <c:v>0.60000000000000009</c:v>
                </c:pt>
                <c:pt idx="123">
                  <c:v>0.60500000000000009</c:v>
                </c:pt>
                <c:pt idx="124">
                  <c:v>0.6100000000000001</c:v>
                </c:pt>
                <c:pt idx="125">
                  <c:v>0.6150000000000001</c:v>
                </c:pt>
                <c:pt idx="126">
                  <c:v>0.62000000000000011</c:v>
                </c:pt>
                <c:pt idx="127">
                  <c:v>0.62500000000000011</c:v>
                </c:pt>
                <c:pt idx="128">
                  <c:v>0.63000000000000012</c:v>
                </c:pt>
                <c:pt idx="129">
                  <c:v>0.63500000000000012</c:v>
                </c:pt>
                <c:pt idx="130">
                  <c:v>0.64000000000000012</c:v>
                </c:pt>
                <c:pt idx="131">
                  <c:v>0.64500000000000013</c:v>
                </c:pt>
                <c:pt idx="132">
                  <c:v>0.65000000000000013</c:v>
                </c:pt>
                <c:pt idx="133">
                  <c:v>0.65500000000000014</c:v>
                </c:pt>
                <c:pt idx="134">
                  <c:v>0.66000000000000014</c:v>
                </c:pt>
                <c:pt idx="135">
                  <c:v>0.66500000000000015</c:v>
                </c:pt>
                <c:pt idx="136">
                  <c:v>0.67000000000000015</c:v>
                </c:pt>
                <c:pt idx="137">
                  <c:v>0.67500000000000016</c:v>
                </c:pt>
                <c:pt idx="138">
                  <c:v>0.68000000000000016</c:v>
                </c:pt>
                <c:pt idx="139">
                  <c:v>0.68500000000000016</c:v>
                </c:pt>
                <c:pt idx="140">
                  <c:v>0.69000000000000017</c:v>
                </c:pt>
                <c:pt idx="141">
                  <c:v>0.69500000000000017</c:v>
                </c:pt>
                <c:pt idx="142">
                  <c:v>0.70000000000000018</c:v>
                </c:pt>
                <c:pt idx="143">
                  <c:v>0.70500000000000018</c:v>
                </c:pt>
                <c:pt idx="144">
                  <c:v>0.71000000000000019</c:v>
                </c:pt>
                <c:pt idx="145">
                  <c:v>0.71500000000000019</c:v>
                </c:pt>
                <c:pt idx="146">
                  <c:v>0.7200000000000002</c:v>
                </c:pt>
                <c:pt idx="147">
                  <c:v>0.7250000000000002</c:v>
                </c:pt>
                <c:pt idx="148">
                  <c:v>0.7300000000000002</c:v>
                </c:pt>
                <c:pt idx="149">
                  <c:v>0.73500000000000021</c:v>
                </c:pt>
                <c:pt idx="150">
                  <c:v>0.74000000000000021</c:v>
                </c:pt>
                <c:pt idx="151">
                  <c:v>0.74500000000000022</c:v>
                </c:pt>
                <c:pt idx="152">
                  <c:v>0.75000000000000022</c:v>
                </c:pt>
                <c:pt idx="153">
                  <c:v>0.75500000000000023</c:v>
                </c:pt>
                <c:pt idx="154">
                  <c:v>0.76000000000000023</c:v>
                </c:pt>
                <c:pt idx="155">
                  <c:v>0.76500000000000024</c:v>
                </c:pt>
                <c:pt idx="156">
                  <c:v>0.77000000000000024</c:v>
                </c:pt>
                <c:pt idx="157">
                  <c:v>0.77500000000000024</c:v>
                </c:pt>
                <c:pt idx="158">
                  <c:v>0.78000000000000025</c:v>
                </c:pt>
              </c:numCache>
            </c:numRef>
          </c:xVal>
          <c:yVal>
            <c:numRef>
              <c:f>'Example 2'!$C$24:$C$182</c:f>
              <c:numCache>
                <c:formatCode>General</c:formatCode>
                <c:ptCount val="159"/>
                <c:pt idx="0">
                  <c:v>-1</c:v>
                </c:pt>
                <c:pt idx="1">
                  <c:v>-0.98691737001950741</c:v>
                </c:pt>
                <c:pt idx="2">
                  <c:v>-0.94801179049244244</c:v>
                </c:pt>
                <c:pt idx="3">
                  <c:v>-0.8843012360210637</c:v>
                </c:pt>
                <c:pt idx="4">
                  <c:v>-0.7974527098253732</c:v>
                </c:pt>
                <c:pt idx="5">
                  <c:v>-0.68973862617050974</c:v>
                </c:pt>
                <c:pt idx="6">
                  <c:v>-0.56397735205676203</c:v>
                </c:pt>
                <c:pt idx="7">
                  <c:v>-0.42345946391434092</c:v>
                </c:pt>
                <c:pt idx="8">
                  <c:v>-0.27186164881566172</c:v>
                </c:pt>
                <c:pt idx="9">
                  <c:v>-0.11315050300229883</c:v>
                </c:pt>
                <c:pt idx="10">
                  <c:v>4.8521255136835445E-2</c:v>
                </c:pt>
                <c:pt idx="11">
                  <c:v>0.20892344202168134</c:v>
                </c:pt>
                <c:pt idx="12">
                  <c:v>0.3638590927340859</c:v>
                </c:pt>
                <c:pt idx="13">
                  <c:v>0.50927427569593486</c:v>
                </c:pt>
                <c:pt idx="14">
                  <c:v>0.6413641648427576</c:v>
                </c:pt>
                <c:pt idx="15">
                  <c:v>0.75667259388680941</c:v>
                </c:pt>
                <c:pt idx="16">
                  <c:v>0.85218248780645967</c:v>
                </c:pt>
                <c:pt idx="17">
                  <c:v>0.92539480539845453</c:v>
                </c:pt>
                <c:pt idx="18">
                  <c:v>0.97439392734065366</c:v>
                </c:pt>
                <c:pt idx="19">
                  <c:v>0.99789777886957909</c:v>
                </c:pt>
                <c:pt idx="20">
                  <c:v>0.99529137559989211</c:v>
                </c:pt>
                <c:pt idx="21">
                  <c:v>0.9666429147507074</c:v>
                </c:pt>
                <c:pt idx="22">
                  <c:v>0.91270199074762581</c:v>
                </c:pt>
                <c:pt idx="23">
                  <c:v>0.83487998188972368</c:v>
                </c:pt>
                <c:pt idx="24">
                  <c:v>0.73521312126945459</c:v>
                </c:pt>
                <c:pt idx="25">
                  <c:v>0.61630921820444284</c:v>
                </c:pt>
                <c:pt idx="26">
                  <c:v>0.48127942422876024</c:v>
                </c:pt>
                <c:pt idx="27">
                  <c:v>0.33365682900425808</c:v>
                </c:pt>
                <c:pt idx="28">
                  <c:v>0.17730401611110227</c:v>
                </c:pt>
                <c:pt idx="29">
                  <c:v>1.6311997544272785E-2</c:v>
                </c:pt>
                <c:pt idx="30">
                  <c:v>-0.14510682867878644</c:v>
                </c:pt>
                <c:pt idx="31">
                  <c:v>-0.30272889700735017</c:v>
                </c:pt>
                <c:pt idx="32">
                  <c:v>-0.45242998504801507</c:v>
                </c:pt>
                <c:pt idx="33">
                  <c:v>-0.59029312491575314</c:v>
                </c:pt>
                <c:pt idx="34">
                  <c:v>-0.71271109171688829</c:v>
                </c:pt>
                <c:pt idx="35">
                  <c:v>-0.81648078752617392</c:v>
                </c:pt>
                <c:pt idx="36">
                  <c:v>-0.89888705127668678</c:v>
                </c:pt>
                <c:pt idx="37">
                  <c:v>-0.95777370165498155</c:v>
                </c:pt>
                <c:pt idx="38">
                  <c:v>-0.99159995414567892</c:v>
                </c:pt>
                <c:pt idx="39">
                  <c:v>-0.99948073605885324</c:v>
                </c:pt>
                <c:pt idx="40">
                  <c:v>-0.98120984468705086</c:v>
                </c:pt>
                <c:pt idx="41">
                  <c:v>-1.0407847396129535</c:v>
                </c:pt>
                <c:pt idx="42">
                  <c:v>-1.0291100642115458</c:v>
                </c:pt>
                <c:pt idx="43">
                  <c:v>-0.9943479520045988</c:v>
                </c:pt>
                <c:pt idx="44">
                  <c:v>-0.93727826910820156</c:v>
                </c:pt>
                <c:pt idx="45">
                  <c:v>-0.85918133795160967</c:v>
                </c:pt>
                <c:pt idx="46">
                  <c:v>-0.76180921404908519</c:v>
                </c:pt>
                <c:pt idx="47">
                  <c:v>-0.64734637973677467</c:v>
                </c:pt>
                <c:pt idx="48">
                  <c:v>-0.51836073668590776</c:v>
                </c:pt>
                <c:pt idx="49">
                  <c:v>-0.37774599664445058</c:v>
                </c:pt>
                <c:pt idx="50">
                  <c:v>-0.22865676283467545</c:v>
                </c:pt>
                <c:pt idx="51">
                  <c:v>-7.4437758414650182E-2</c:v>
                </c:pt>
                <c:pt idx="52">
                  <c:v>8.1451210281412903E-2</c:v>
                </c:pt>
                <c:pt idx="53">
                  <c:v>0.23551287232145976</c:v>
                </c:pt>
                <c:pt idx="54">
                  <c:v>0.38429095124857843</c:v>
                </c:pt>
                <c:pt idx="55">
                  <c:v>0.52444770446872335</c:v>
                </c:pt>
                <c:pt idx="56">
                  <c:v>0.65283880340580736</c:v>
                </c:pt>
                <c:pt idx="57">
                  <c:v>0.76658387453498789</c:v>
                </c:pt>
                <c:pt idx="58">
                  <c:v>0.86313111875045367</c:v>
                </c:pt>
                <c:pt idx="59">
                  <c:v>0.94031455937284791</c:v>
                </c:pt>
                <c:pt idx="60">
                  <c:v>0.99640263447330246</c:v>
                </c:pt>
                <c:pt idx="61">
                  <c:v>1.0301370433758656</c:v>
                </c:pt>
                <c:pt idx="62">
                  <c:v>1.0407609758414824</c:v>
                </c:pt>
                <c:pt idx="63">
                  <c:v>1.0280360906295445</c:v>
                </c:pt>
                <c:pt idx="64">
                  <c:v>0.99224786253366759</c:v>
                </c:pt>
                <c:pt idx="65">
                  <c:v>0.93419917793430773</c:v>
                </c:pt>
                <c:pt idx="66">
                  <c:v>0.85519232254796818</c:v>
                </c:pt>
                <c:pt idx="67">
                  <c:v>0.75699976546650838</c:v>
                </c:pt>
                <c:pt idx="68">
                  <c:v>0.64182439492825261</c:v>
                </c:pt>
                <c:pt idx="69">
                  <c:v>0.51225009790635356</c:v>
                </c:pt>
                <c:pt idx="70">
                  <c:v>0.37118379223025294</c:v>
                </c:pt>
                <c:pt idx="71">
                  <c:v>0.22179021171312613</c:v>
                </c:pt>
                <c:pt idx="72">
                  <c:v>6.7420907339933417E-2</c:v>
                </c:pt>
                <c:pt idx="73">
                  <c:v>-8.8460942670226195E-2</c:v>
                </c:pt>
                <c:pt idx="74">
                  <c:v>-0.24235822708853921</c:v>
                </c:pt>
                <c:pt idx="75">
                  <c:v>-0.39081835716661628</c:v>
                </c:pt>
                <c:pt idx="76">
                  <c:v>-0.53051072329279481</c:v>
                </c:pt>
                <c:pt idx="77">
                  <c:v>-0.6583014151232639</c:v>
                </c:pt>
                <c:pt idx="78">
                  <c:v>-0.77132352888885836</c:v>
                </c:pt>
                <c:pt idx="79">
                  <c:v>-0.86704148457735719</c:v>
                </c:pt>
                <c:pt idx="80">
                  <c:v>-0.94330791007574177</c:v>
                </c:pt>
                <c:pt idx="81">
                  <c:v>-0.99841181611249352</c:v>
                </c:pt>
                <c:pt idx="82">
                  <c:v>-1.0311169812253955</c:v>
                </c:pt>
                <c:pt idx="83">
                  <c:v>-1.0406896856122438</c:v>
                </c:pt>
                <c:pt idx="84">
                  <c:v>-1.026915171672977</c:v>
                </c:pt>
                <c:pt idx="85">
                  <c:v>-0.99010246196131346</c:v>
                </c:pt>
                <c:pt idx="86">
                  <c:v>-0.93107742645818603</c:v>
                </c:pt>
                <c:pt idx="87">
                  <c:v>-0.85116425469833412</c:v>
                </c:pt>
                <c:pt idx="88">
                  <c:v>-0.75215574841122956</c:v>
                </c:pt>
                <c:pt idx="89">
                  <c:v>-0.63627310114225388</c:v>
                </c:pt>
                <c:pt idx="90">
                  <c:v>-0.50611606717301771</c:v>
                </c:pt>
                <c:pt idx="91">
                  <c:v>-0.36460463766973567</c:v>
                </c:pt>
                <c:pt idx="92">
                  <c:v>-0.21491353251858603</c:v>
                </c:pt>
                <c:pt idx="93">
                  <c:v>-6.0400977482500673E-2</c:v>
                </c:pt>
                <c:pt idx="94">
                  <c:v>9.5466635480928472E-2</c:v>
                </c:pt>
                <c:pt idx="95">
                  <c:v>0.24919251454207467</c:v>
                </c:pt>
                <c:pt idx="96">
                  <c:v>0.39732791632388992</c:v>
                </c:pt>
                <c:pt idx="97">
                  <c:v>0.53654951628973446</c:v>
                </c:pt>
                <c:pt idx="98">
                  <c:v>0.66373396543840879</c:v>
                </c:pt>
                <c:pt idx="99">
                  <c:v>0.7760279606738858</c:v>
                </c:pt>
                <c:pt idx="100">
                  <c:v>0.87091225686505525</c:v>
                </c:pt>
                <c:pt idx="101">
                  <c:v>0.16297344911908662</c:v>
                </c:pt>
                <c:pt idx="102">
                  <c:v>0.16221987061714183</c:v>
                </c:pt>
                <c:pt idx="103">
                  <c:v>0.15996610410609341</c:v>
                </c:pt>
                <c:pt idx="104">
                  <c:v>0.1562329921219533</c:v>
                </c:pt>
                <c:pt idx="105">
                  <c:v>0.15105505799292998</c:v>
                </c:pt>
                <c:pt idx="106">
                  <c:v>0.14448018657223369</c:v>
                </c:pt>
                <c:pt idx="107">
                  <c:v>0.13656918140525753</c:v>
                </c:pt>
                <c:pt idx="108">
                  <c:v>0.12739520242639363</c:v>
                </c:pt>
                <c:pt idx="109">
                  <c:v>0.11704308938559066</c:v>
                </c:pt>
                <c:pt idx="110">
                  <c:v>0.10560857726151436</c:v>
                </c:pt>
                <c:pt idx="111">
                  <c:v>9.3197410917067375E-2</c:v>
                </c:pt>
                <c:pt idx="112">
                  <c:v>7.9924367184817102E-2</c:v>
                </c:pt>
                <c:pt idx="113">
                  <c:v>6.5912193425957208E-2</c:v>
                </c:pt>
                <c:pt idx="114">
                  <c:v>5.129047237886955E-2</c:v>
                </c:pt>
                <c:pt idx="115">
                  <c:v>3.6194423795017645E-2</c:v>
                </c:pt>
                <c:pt idx="116">
                  <c:v>2.0763653944485341E-2</c:v>
                </c:pt>
                <c:pt idx="117">
                  <c:v>5.1408645555685523E-3</c:v>
                </c:pt>
                <c:pt idx="118">
                  <c:v>-1.0529466872022965E-2</c:v>
                </c:pt>
                <c:pt idx="119">
                  <c:v>-2.6102423176064191E-2</c:v>
                </c:pt>
                <c:pt idx="120">
                  <c:v>-4.1433987706654268E-2</c:v>
                </c:pt>
                <c:pt idx="121">
                  <c:v>-5.6382376173236937E-2</c:v>
                </c:pt>
                <c:pt idx="122">
                  <c:v>-7.080934784705506E-2</c:v>
                </c:pt>
                <c:pt idx="123">
                  <c:v>-8.4581483993212761E-2</c:v>
                </c:pt>
                <c:pt idx="124">
                  <c:v>-9.7571421709572115E-2</c:v>
                </c:pt>
                <c:pt idx="125">
                  <c:v>-0.10965903176210687</c:v>
                </c:pt>
                <c:pt idx="126">
                  <c:v>-0.12073252952424479</c:v>
                </c:pt>
                <c:pt idx="127">
                  <c:v>-0.13068950874637911</c:v>
                </c:pt>
                <c:pt idx="128">
                  <c:v>-0.13943788859538431</c:v>
                </c:pt>
                <c:pt idx="129">
                  <c:v>-0.14689676520603953</c:v>
                </c:pt>
                <c:pt idx="130">
                  <c:v>-0.15299715986932397</c:v>
                </c:pt>
                <c:pt idx="131">
                  <c:v>-0.15768265693843769</c:v>
                </c:pt>
                <c:pt idx="132">
                  <c:v>-0.16090992555327693</c:v>
                </c:pt>
                <c:pt idx="133">
                  <c:v>-0.16264912035852408</c:v>
                </c:pt>
                <c:pt idx="134">
                  <c:v>-0.16288415750956506</c:v>
                </c:pt>
                <c:pt idx="135">
                  <c:v>-0.16161286341376691</c:v>
                </c:pt>
                <c:pt idx="136">
                  <c:v>-0.15884699483157649</c:v>
                </c:pt>
                <c:pt idx="137">
                  <c:v>-0.15461213015154737</c:v>
                </c:pt>
                <c:pt idx="138">
                  <c:v>-0.14894743284476969</c:v>
                </c:pt>
                <c:pt idx="139">
                  <c:v>-0.14190528928624485</c:v>
                </c:pt>
                <c:pt idx="140">
                  <c:v>-0.13355082429258558</c:v>
                </c:pt>
                <c:pt idx="141">
                  <c:v>-0.12396129885628487</c:v>
                </c:pt>
                <c:pt idx="142">
                  <c:v>-0.11322539564622788</c:v>
                </c:pt>
                <c:pt idx="143">
                  <c:v>-0.10144239888204409</c:v>
                </c:pt>
                <c:pt idx="144">
                  <c:v>-8.8721276166714019E-2</c:v>
                </c:pt>
                <c:pt idx="145">
                  <c:v>-7.5179670768520598E-2</c:v>
                </c:pt>
                <c:pt idx="146">
                  <c:v>-6.0942813671591371E-2</c:v>
                </c:pt>
                <c:pt idx="147">
                  <c:v>-4.6142365456241424E-2</c:v>
                </c:pt>
                <c:pt idx="148">
                  <c:v>-3.0915198719259296E-2</c:v>
                </c:pt>
                <c:pt idx="149">
                  <c:v>-1.5402132294148512E-2</c:v>
                </c:pt>
                <c:pt idx="150">
                  <c:v>2.5337102290641218E-4</c:v>
                </c:pt>
                <c:pt idx="151">
                  <c:v>1.5906531198094997E-2</c:v>
                </c:pt>
                <c:pt idx="152">
                  <c:v>3.1412589866673717E-2</c:v>
                </c:pt>
                <c:pt idx="153">
                  <c:v>4.6628149039268554E-2</c:v>
                </c:pt>
                <c:pt idx="154">
                  <c:v>6.1412497227602877E-2</c:v>
                </c:pt>
                <c:pt idx="155">
                  <c:v>7.5628910725819148E-2</c:v>
                </c:pt>
                <c:pt idx="156">
                  <c:v>8.9145918013311454E-2</c:v>
                </c:pt>
                <c:pt idx="157">
                  <c:v>0.10183851558604251</c:v>
                </c:pt>
                <c:pt idx="158">
                  <c:v>0.11358932397249277</c:v>
                </c:pt>
              </c:numCache>
            </c:numRef>
          </c:yVal>
        </c:ser>
        <c:ser>
          <c:idx val="1"/>
          <c:order val="1"/>
          <c:tx>
            <c:v>Sine Response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'Example 2'!$B$24:$B$182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0.23500000000000004</c:v>
                </c:pt>
                <c:pt idx="49">
                  <c:v>0.24000000000000005</c:v>
                </c:pt>
                <c:pt idx="50">
                  <c:v>0.24500000000000005</c:v>
                </c:pt>
                <c:pt idx="51">
                  <c:v>0.25000000000000006</c:v>
                </c:pt>
                <c:pt idx="52">
                  <c:v>0.25500000000000006</c:v>
                </c:pt>
                <c:pt idx="53">
                  <c:v>0.26000000000000006</c:v>
                </c:pt>
                <c:pt idx="54">
                  <c:v>0.26500000000000007</c:v>
                </c:pt>
                <c:pt idx="55">
                  <c:v>0.27000000000000007</c:v>
                </c:pt>
                <c:pt idx="56">
                  <c:v>0.27500000000000008</c:v>
                </c:pt>
                <c:pt idx="57">
                  <c:v>0.28000000000000008</c:v>
                </c:pt>
                <c:pt idx="58">
                  <c:v>0.28500000000000009</c:v>
                </c:pt>
                <c:pt idx="59">
                  <c:v>0.29000000000000009</c:v>
                </c:pt>
                <c:pt idx="60">
                  <c:v>0.2950000000000001</c:v>
                </c:pt>
                <c:pt idx="61">
                  <c:v>0.3000000000000001</c:v>
                </c:pt>
                <c:pt idx="62">
                  <c:v>0.3050000000000001</c:v>
                </c:pt>
                <c:pt idx="63">
                  <c:v>0.31000000000000011</c:v>
                </c:pt>
                <c:pt idx="64">
                  <c:v>0.31500000000000011</c:v>
                </c:pt>
                <c:pt idx="65">
                  <c:v>0.32000000000000012</c:v>
                </c:pt>
                <c:pt idx="66">
                  <c:v>0.32500000000000012</c:v>
                </c:pt>
                <c:pt idx="67">
                  <c:v>0.33000000000000013</c:v>
                </c:pt>
                <c:pt idx="68">
                  <c:v>0.33500000000000013</c:v>
                </c:pt>
                <c:pt idx="69">
                  <c:v>0.34000000000000014</c:v>
                </c:pt>
                <c:pt idx="70">
                  <c:v>0.34500000000000014</c:v>
                </c:pt>
                <c:pt idx="71">
                  <c:v>0.35000000000000014</c:v>
                </c:pt>
                <c:pt idx="72">
                  <c:v>0.35500000000000015</c:v>
                </c:pt>
                <c:pt idx="73">
                  <c:v>0.36000000000000015</c:v>
                </c:pt>
                <c:pt idx="74">
                  <c:v>0.36500000000000016</c:v>
                </c:pt>
                <c:pt idx="75">
                  <c:v>0.37000000000000016</c:v>
                </c:pt>
                <c:pt idx="76">
                  <c:v>0.37500000000000017</c:v>
                </c:pt>
                <c:pt idx="77">
                  <c:v>0.38000000000000017</c:v>
                </c:pt>
                <c:pt idx="78">
                  <c:v>0.38500000000000018</c:v>
                </c:pt>
                <c:pt idx="79">
                  <c:v>0.39000000000000018</c:v>
                </c:pt>
                <c:pt idx="80">
                  <c:v>0.39500000000000018</c:v>
                </c:pt>
                <c:pt idx="81">
                  <c:v>0.40000000000000019</c:v>
                </c:pt>
                <c:pt idx="82">
                  <c:v>0.40500000000000019</c:v>
                </c:pt>
                <c:pt idx="83">
                  <c:v>0.4100000000000002</c:v>
                </c:pt>
                <c:pt idx="84">
                  <c:v>0.4150000000000002</c:v>
                </c:pt>
                <c:pt idx="85">
                  <c:v>0.42000000000000021</c:v>
                </c:pt>
                <c:pt idx="86">
                  <c:v>0.42500000000000021</c:v>
                </c:pt>
                <c:pt idx="87">
                  <c:v>0.43000000000000022</c:v>
                </c:pt>
                <c:pt idx="88">
                  <c:v>0.43500000000000022</c:v>
                </c:pt>
                <c:pt idx="89">
                  <c:v>0.44000000000000022</c:v>
                </c:pt>
                <c:pt idx="90">
                  <c:v>0.44500000000000023</c:v>
                </c:pt>
                <c:pt idx="91">
                  <c:v>0.45000000000000023</c:v>
                </c:pt>
                <c:pt idx="92">
                  <c:v>0.45500000000000024</c:v>
                </c:pt>
                <c:pt idx="93">
                  <c:v>0.46000000000000024</c:v>
                </c:pt>
                <c:pt idx="94">
                  <c:v>0.46500000000000025</c:v>
                </c:pt>
                <c:pt idx="95">
                  <c:v>0.47000000000000025</c:v>
                </c:pt>
                <c:pt idx="96">
                  <c:v>0.47500000000000026</c:v>
                </c:pt>
                <c:pt idx="97">
                  <c:v>0.48000000000000026</c:v>
                </c:pt>
                <c:pt idx="98">
                  <c:v>0.48500000000000026</c:v>
                </c:pt>
                <c:pt idx="99">
                  <c:v>0.49000000000000027</c:v>
                </c:pt>
                <c:pt idx="100">
                  <c:v>0.49500000000000027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0.56500000000000006</c:v>
                </c:pt>
                <c:pt idx="116">
                  <c:v>0.57000000000000006</c:v>
                </c:pt>
                <c:pt idx="117">
                  <c:v>0.57500000000000007</c:v>
                </c:pt>
                <c:pt idx="118">
                  <c:v>0.58000000000000007</c:v>
                </c:pt>
                <c:pt idx="119">
                  <c:v>0.58500000000000008</c:v>
                </c:pt>
                <c:pt idx="120">
                  <c:v>0.59000000000000008</c:v>
                </c:pt>
                <c:pt idx="121">
                  <c:v>0.59500000000000008</c:v>
                </c:pt>
                <c:pt idx="122">
                  <c:v>0.60000000000000009</c:v>
                </c:pt>
                <c:pt idx="123">
                  <c:v>0.60500000000000009</c:v>
                </c:pt>
                <c:pt idx="124">
                  <c:v>0.6100000000000001</c:v>
                </c:pt>
                <c:pt idx="125">
                  <c:v>0.6150000000000001</c:v>
                </c:pt>
                <c:pt idx="126">
                  <c:v>0.62000000000000011</c:v>
                </c:pt>
                <c:pt idx="127">
                  <c:v>0.62500000000000011</c:v>
                </c:pt>
                <c:pt idx="128">
                  <c:v>0.63000000000000012</c:v>
                </c:pt>
                <c:pt idx="129">
                  <c:v>0.63500000000000012</c:v>
                </c:pt>
                <c:pt idx="130">
                  <c:v>0.64000000000000012</c:v>
                </c:pt>
                <c:pt idx="131">
                  <c:v>0.64500000000000013</c:v>
                </c:pt>
                <c:pt idx="132">
                  <c:v>0.65000000000000013</c:v>
                </c:pt>
                <c:pt idx="133">
                  <c:v>0.65500000000000014</c:v>
                </c:pt>
                <c:pt idx="134">
                  <c:v>0.66000000000000014</c:v>
                </c:pt>
                <c:pt idx="135">
                  <c:v>0.66500000000000015</c:v>
                </c:pt>
                <c:pt idx="136">
                  <c:v>0.67000000000000015</c:v>
                </c:pt>
                <c:pt idx="137">
                  <c:v>0.67500000000000016</c:v>
                </c:pt>
                <c:pt idx="138">
                  <c:v>0.68000000000000016</c:v>
                </c:pt>
                <c:pt idx="139">
                  <c:v>0.68500000000000016</c:v>
                </c:pt>
                <c:pt idx="140">
                  <c:v>0.69000000000000017</c:v>
                </c:pt>
                <c:pt idx="141">
                  <c:v>0.69500000000000017</c:v>
                </c:pt>
                <c:pt idx="142">
                  <c:v>0.70000000000000018</c:v>
                </c:pt>
                <c:pt idx="143">
                  <c:v>0.70500000000000018</c:v>
                </c:pt>
                <c:pt idx="144">
                  <c:v>0.71000000000000019</c:v>
                </c:pt>
                <c:pt idx="145">
                  <c:v>0.71500000000000019</c:v>
                </c:pt>
                <c:pt idx="146">
                  <c:v>0.7200000000000002</c:v>
                </c:pt>
                <c:pt idx="147">
                  <c:v>0.7250000000000002</c:v>
                </c:pt>
                <c:pt idx="148">
                  <c:v>0.7300000000000002</c:v>
                </c:pt>
                <c:pt idx="149">
                  <c:v>0.73500000000000021</c:v>
                </c:pt>
                <c:pt idx="150">
                  <c:v>0.74000000000000021</c:v>
                </c:pt>
                <c:pt idx="151">
                  <c:v>0.74500000000000022</c:v>
                </c:pt>
                <c:pt idx="152">
                  <c:v>0.75000000000000022</c:v>
                </c:pt>
                <c:pt idx="153">
                  <c:v>0.75500000000000023</c:v>
                </c:pt>
                <c:pt idx="154">
                  <c:v>0.76000000000000023</c:v>
                </c:pt>
                <c:pt idx="155">
                  <c:v>0.76500000000000024</c:v>
                </c:pt>
                <c:pt idx="156">
                  <c:v>0.77000000000000024</c:v>
                </c:pt>
                <c:pt idx="157">
                  <c:v>0.77500000000000024</c:v>
                </c:pt>
                <c:pt idx="158">
                  <c:v>0.78000000000000025</c:v>
                </c:pt>
              </c:numCache>
            </c:numRef>
          </c:xVal>
          <c:yVal>
            <c:numRef>
              <c:f>'Example 2'!$D$24:$D$182</c:f>
              <c:numCache>
                <c:formatCode>General</c:formatCode>
                <c:ptCount val="159"/>
                <c:pt idx="0">
                  <c:v>0</c:v>
                </c:pt>
                <c:pt idx="1">
                  <c:v>-4.9781765399781491E-2</c:v>
                </c:pt>
                <c:pt idx="2">
                  <c:v>-9.8260977966560914E-2</c:v>
                </c:pt>
                <c:pt idx="3">
                  <c:v>-0.14416916650082462</c:v>
                </c:pt>
                <c:pt idx="4">
                  <c:v>-0.18630513131523571</c:v>
                </c:pt>
                <c:pt idx="5">
                  <c:v>-0.2235663739367181</c:v>
                </c:pt>
                <c:pt idx="6">
                  <c:v>-0.25497794426561149</c:v>
                </c:pt>
                <c:pt idx="7">
                  <c:v>-0.27971795039847752</c:v>
                </c:pt>
                <c:pt idx="8">
                  <c:v>-0.29713906364341341</c:v>
                </c:pt>
                <c:pt idx="9">
                  <c:v>-0.30678545604355562</c:v>
                </c:pt>
                <c:pt idx="10">
                  <c:v>-0.30840472723406881</c:v>
                </c:pt>
                <c:pt idx="11">
                  <c:v>-0.30195450856330586</c:v>
                </c:pt>
                <c:pt idx="12">
                  <c:v>-0.28760357167959244</c:v>
                </c:pt>
                <c:pt idx="13">
                  <c:v>-0.26572741257717469</c:v>
                </c:pt>
                <c:pt idx="14">
                  <c:v>-0.23689842664591509</c:v>
                </c:pt>
                <c:pt idx="15">
                  <c:v>-0.20187093179711671</c:v>
                </c:pt>
                <c:pt idx="16">
                  <c:v>-0.1615614315392804</c:v>
                </c:pt>
                <c:pt idx="17">
                  <c:v>-0.11702463442555004</c:v>
                </c:pt>
                <c:pt idx="18">
                  <c:v>-6.9425857330235777E-2</c:v>
                </c:pt>
                <c:pt idx="19">
                  <c:v>-2.00105346298616E-2</c:v>
                </c:pt>
                <c:pt idx="20">
                  <c:v>2.9928368911061064E-2</c:v>
                </c:pt>
                <c:pt idx="21">
                  <c:v>7.9084188899217672E-2</c:v>
                </c:pt>
                <c:pt idx="22">
                  <c:v>0.12617075052602261</c:v>
                </c:pt>
                <c:pt idx="23">
                  <c:v>0.16995602166584151</c:v>
                </c:pt>
                <c:pt idx="24">
                  <c:v>0.20929434931683871</c:v>
                </c:pt>
                <c:pt idx="25">
                  <c:v>0.24315643590959557</c:v>
                </c:pt>
                <c:pt idx="26">
                  <c:v>0.27065627114559127</c:v>
                </c:pt>
                <c:pt idx="27">
                  <c:v>0.29107431468699174</c:v>
                </c:pt>
                <c:pt idx="28">
                  <c:v>0.30387632311664131</c:v>
                </c:pt>
                <c:pt idx="29">
                  <c:v>0.30872732855595564</c:v>
                </c:pt>
                <c:pt idx="30">
                  <c:v>0.30550040318654287</c:v>
                </c:pt>
                <c:pt idx="31">
                  <c:v>0.29427998034956843</c:v>
                </c:pt>
                <c:pt idx="32">
                  <c:v>0.27535964532543378</c:v>
                </c:pt>
                <c:pt idx="33">
                  <c:v>0.24923445359859453</c:v>
                </c:pt>
                <c:pt idx="34">
                  <c:v>0.21658797760211396</c:v>
                </c:pt>
                <c:pt idx="35">
                  <c:v>0.17827442086724982</c:v>
                </c:pt>
                <c:pt idx="36">
                  <c:v>0.13529626756600019</c:v>
                </c:pt>
                <c:pt idx="37">
                  <c:v>8.877805225213517E-2</c:v>
                </c:pt>
                <c:pt idx="38">
                  <c:v>3.9936936122262824E-2</c:v>
                </c:pt>
                <c:pt idx="39">
                  <c:v>-9.9491403232935139E-3</c:v>
                </c:pt>
                <c:pt idx="40">
                  <c:v>-5.9574894925902566E-2</c:v>
                </c:pt>
                <c:pt idx="41">
                  <c:v>3.2281285949101611E-15</c:v>
                </c:pt>
                <c:pt idx="42">
                  <c:v>-0.19311731672116564</c:v>
                </c:pt>
                <c:pt idx="43">
                  <c:v>-0.38190216794529241</c:v>
                </c:pt>
                <c:pt idx="44">
                  <c:v>-0.56211928431290448</c:v>
                </c:pt>
                <c:pt idx="45">
                  <c:v>-0.72972560820547405</c:v>
                </c:pt>
                <c:pt idx="46">
                  <c:v>-0.88096099719932097</c:v>
                </c:pt>
                <c:pt idx="47">
                  <c:v>-1.0124325804951182</c:v>
                </c:pt>
                <c:pt idx="48">
                  <c:v>-1.1211908758395839</c:v>
                </c:pt>
                <c:pt idx="49">
                  <c:v>-1.2047959593041073</c:v>
                </c:pt>
                <c:pt idx="50">
                  <c:v>-1.261372203442962</c:v>
                </c:pt>
                <c:pt idx="51">
                  <c:v>-1.2896503558149603</c:v>
                </c:pt>
                <c:pt idx="52">
                  <c:v>-1.2889960138633985</c:v>
                </c:pt>
                <c:pt idx="53">
                  <c:v>-1.2594238573382674</c:v>
                </c:pt>
                <c:pt idx="54">
                  <c:v>-1.2015973189652984</c:v>
                </c:pt>
                <c:pt idx="55">
                  <c:v>-1.1168137007501735</c:v>
                </c:pt>
                <c:pt idx="56">
                  <c:v>-1.0069750698242508</c:v>
                </c:pt>
                <c:pt idx="57">
                  <c:v>-0.87454558676519567</c:v>
                </c:pt>
                <c:pt idx="58">
                  <c:v>-0.72249622370479794</c:v>
                </c:pt>
                <c:pt idx="59">
                  <c:v>-0.5542381124384389</c:v>
                </c:pt>
                <c:pt idx="60">
                  <c:v>-0.3735460178294453</c:v>
                </c:pt>
                <c:pt idx="61">
                  <c:v>-0.18447365333434812</c:v>
                </c:pt>
                <c:pt idx="62">
                  <c:v>8.7372615080398754E-3</c:v>
                </c:pt>
                <c:pt idx="63">
                  <c:v>0.20175216138571728</c:v>
                </c:pt>
                <c:pt idx="64">
                  <c:v>0.3902408784590875</c:v>
                </c:pt>
                <c:pt idx="65">
                  <c:v>0.56997478695203141</c:v>
                </c:pt>
                <c:pt idx="66">
                  <c:v>0.73692166971066975</c:v>
                </c:pt>
                <c:pt idx="67">
                  <c:v>0.88733617845826118</c:v>
                </c:pt>
                <c:pt idx="68">
                  <c:v>1.0178438583273308</c:v>
                </c:pt>
                <c:pt idx="69">
                  <c:v>1.1255168516315157</c:v>
                </c:pt>
                <c:pt idx="70">
                  <c:v>1.2079395825106405</c:v>
                </c:pt>
                <c:pt idx="71">
                  <c:v>1.2632629488553304</c:v>
                </c:pt>
                <c:pt idx="72">
                  <c:v>1.2902458057494381</c:v>
                </c:pt>
                <c:pt idx="73">
                  <c:v>1.2882828097753447</c:v>
                </c:pt>
                <c:pt idx="74">
                  <c:v>1.2574179995126709</c:v>
                </c:pt>
                <c:pt idx="75">
                  <c:v>1.1983438075604509</c:v>
                </c:pt>
                <c:pt idx="76">
                  <c:v>1.1123855262474318</c:v>
                </c:pt>
                <c:pt idx="77">
                  <c:v>1.0014715755325092</c:v>
                </c:pt>
                <c:pt idx="78">
                  <c:v>0.86809024011625768</c:v>
                </c:pt>
                <c:pt idx="79">
                  <c:v>0.71523384633922171</c:v>
                </c:pt>
                <c:pt idx="80">
                  <c:v>0.54633163122315331</c:v>
                </c:pt>
                <c:pt idx="81">
                  <c:v>0.36517280969599553</c:v>
                </c:pt>
                <c:pt idx="82">
                  <c:v>0.17582156593903664</c:v>
                </c:pt>
                <c:pt idx="83">
                  <c:v>-1.7474124028131397E-2</c:v>
                </c:pt>
                <c:pt idx="84">
                  <c:v>-0.2103777930169218</c:v>
                </c:pt>
                <c:pt idx="85">
                  <c:v>-0.39856176858274533</c:v>
                </c:pt>
                <c:pt idx="86">
                  <c:v>-0.57780426163347276</c:v>
                </c:pt>
                <c:pt idx="87">
                  <c:v>-0.74408407961148504</c:v>
                </c:pt>
                <c:pt idx="88">
                  <c:v>-0.89367083941869829</c:v>
                </c:pt>
                <c:pt idx="89">
                  <c:v>-1.0232086562143208</c:v>
                </c:pt>
                <c:pt idx="90">
                  <c:v>-1.1297914305798329</c:v>
                </c:pt>
                <c:pt idx="91">
                  <c:v>-1.2110280450310156</c:v>
                </c:pt>
                <c:pt idx="92">
                  <c:v>-1.2650960072342865</c:v>
                </c:pt>
                <c:pt idx="93">
                  <c:v>-1.2907823364755484</c:v>
                </c:pt>
                <c:pt idx="94">
                  <c:v>-1.2875107761193378</c:v>
                </c:pt>
                <c:pt idx="95">
                  <c:v>-1.255354721563879</c:v>
                </c:pt>
                <c:pt idx="96">
                  <c:v>-1.1950355736615037</c:v>
                </c:pt>
                <c:pt idx="97">
                  <c:v>-1.10790655454441</c:v>
                </c:pt>
                <c:pt idx="98">
                  <c:v>-0.99592234893753651</c:v>
                </c:pt>
                <c:pt idx="99">
                  <c:v>-0.86159525203658516</c:v>
                </c:pt>
                <c:pt idx="100">
                  <c:v>-0.70793880774596862</c:v>
                </c:pt>
                <c:pt idx="101">
                  <c:v>8.703009250079314E-16</c:v>
                </c:pt>
                <c:pt idx="102">
                  <c:v>-1.5653775629618671E-2</c:v>
                </c:pt>
                <c:pt idx="103">
                  <c:v>-3.1162787202853422E-2</c:v>
                </c:pt>
                <c:pt idx="104">
                  <c:v>-4.6383609422255535E-2</c:v>
                </c:pt>
                <c:pt idx="105">
                  <c:v>-6.1175482127584606E-2</c:v>
                </c:pt>
                <c:pt idx="106">
                  <c:v>-7.5401612027240161E-2</c:v>
                </c:pt>
                <c:pt idx="107">
                  <c:v>-8.8930437744615121E-2</c:v>
                </c:pt>
                <c:pt idx="108">
                  <c:v>-0.10163684648038815</c:v>
                </c:pt>
                <c:pt idx="109">
                  <c:v>-0.11340333103922205</c:v>
                </c:pt>
                <c:pt idx="110">
                  <c:v>-0.12412107652083793</c:v>
                </c:pt>
                <c:pt idx="111">
                  <c:v>-0.13369096662588859</c:v>
                </c:pt>
                <c:pt idx="112">
                  <c:v>-0.14202450027044758</c:v>
                </c:pt>
                <c:pt idx="113">
                  <c:v>-0.14904461003238295</c:v>
                </c:pt>
                <c:pt idx="114">
                  <c:v>-0.15468637486073236</c:v>
                </c:pt>
                <c:pt idx="115">
                  <c:v>-0.15889762045703612</c:v>
                </c:pt>
                <c:pt idx="116">
                  <c:v>-0.1616394017763812</c:v>
                </c:pt>
                <c:pt idx="117">
                  <c:v>-0.16288636318605001</c:v>
                </c:pt>
                <c:pt idx="118">
                  <c:v>-0.16262697295107398</c:v>
                </c:pt>
                <c:pt idx="119">
                  <c:v>-0.16086362987820035</c:v>
                </c:pt>
                <c:pt idx="120">
                  <c:v>-0.15761264113204349</c:v>
                </c:pt>
                <c:pt idx="121">
                  <c:v>-0.15290407142857287</c:v>
                </c:pt>
                <c:pt idx="122">
                  <c:v>-0.14678146500057768</c:v>
                </c:pt>
                <c:pt idx="123">
                  <c:v>-0.13930144290633378</c:v>
                </c:pt>
                <c:pt idx="124">
                  <c:v>-0.13053317940551079</c:v>
                </c:pt>
                <c:pt idx="125">
                  <c:v>-0.12055776224472406</c:v>
                </c:pt>
                <c:pt idx="126">
                  <c:v>-0.10946744276872868</c:v>
                </c:pt>
                <c:pt idx="127">
                  <c:v>-9.7364782792126764E-2</c:v>
                </c:pt>
                <c:pt idx="128">
                  <c:v>-8.4361706121207178E-2</c:v>
                </c:pt>
                <c:pt idx="129">
                  <c:v>-7.0578463497318403E-2</c:v>
                </c:pt>
                <c:pt idx="130">
                  <c:v>-5.6142520533842208E-2</c:v>
                </c:pt>
                <c:pt idx="131">
                  <c:v>-4.1187378930980428E-2</c:v>
                </c:pt>
                <c:pt idx="132">
                  <c:v>-2.5851341869605478E-2</c:v>
                </c:pt>
                <c:pt idx="133">
                  <c:v>-1.0276235001649614E-2</c:v>
                </c:pt>
                <c:pt idx="134">
                  <c:v>5.3939051348544046E-3</c:v>
                </c:pt>
                <c:pt idx="135">
                  <c:v>2.1014163146716312E-2</c:v>
                </c:pt>
                <c:pt idx="136">
                  <c:v>3.644008494406821E-2</c:v>
                </c:pt>
                <c:pt idx="137">
                  <c:v>5.1529013632771646E-2</c:v>
                </c:pt>
                <c:pt idx="138">
                  <c:v>6.6141408786595954E-2</c:v>
                </c:pt>
                <c:pt idx="139">
                  <c:v>8.0142136898710845E-2</c:v>
                </c:pt>
                <c:pt idx="140">
                  <c:v>9.3401721078568881E-2</c:v>
                </c:pt>
                <c:pt idx="141">
                  <c:v>0.10579753843714509</c:v>
                </c:pt>
                <c:pt idx="142">
                  <c:v>0.11721495408727296</c:v>
                </c:pt>
                <c:pt idx="143">
                  <c:v>0.12754838127199042</c:v>
                </c:pt>
                <c:pt idx="144">
                  <c:v>0.13670225781696879</c:v>
                </c:pt>
                <c:pt idx="145">
                  <c:v>0.14459192987692202</c:v>
                </c:pt>
                <c:pt idx="146">
                  <c:v>0.15114443480322323</c:v>
                </c:pt>
                <c:pt idx="147">
                  <c:v>0.15629917589287534</c:v>
                </c:pt>
                <c:pt idx="148">
                  <c:v>0.16000848277884305</c:v>
                </c:pt>
                <c:pt idx="149">
                  <c:v>0.16223805227933219</c:v>
                </c:pt>
                <c:pt idx="150">
                  <c:v>0.16296726562909916</c:v>
                </c:pt>
                <c:pt idx="151">
                  <c:v>0.16218937915907777</c:v>
                </c:pt>
                <c:pt idx="152">
                  <c:v>0.1599115866609431</c:v>
                </c:pt>
                <c:pt idx="153">
                  <c:v>0.15615495285987291</c:v>
                </c:pt>
                <c:pt idx="154">
                  <c:v>0.15095421861074226</c:v>
                </c:pt>
                <c:pt idx="155">
                  <c:v>0.14435747961927078</c:v>
                </c:pt>
                <c:pt idx="156">
                  <c:v>0.13642574165926752</c:v>
                </c:pt>
                <c:pt idx="157">
                  <c:v>0.12723235639926517</c:v>
                </c:pt>
                <c:pt idx="158">
                  <c:v>0.11686234305594584</c:v>
                </c:pt>
              </c:numCache>
            </c:numRef>
          </c:yVal>
        </c:ser>
        <c:ser>
          <c:idx val="2"/>
          <c:order val="2"/>
          <c:tx>
            <c:v>Total Response</c:v>
          </c:tx>
          <c:marker>
            <c:symbol val="none"/>
          </c:marker>
          <c:xVal>
            <c:numRef>
              <c:f>'Example 2'!$B$24:$B$182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0.23500000000000004</c:v>
                </c:pt>
                <c:pt idx="49">
                  <c:v>0.24000000000000005</c:v>
                </c:pt>
                <c:pt idx="50">
                  <c:v>0.24500000000000005</c:v>
                </c:pt>
                <c:pt idx="51">
                  <c:v>0.25000000000000006</c:v>
                </c:pt>
                <c:pt idx="52">
                  <c:v>0.25500000000000006</c:v>
                </c:pt>
                <c:pt idx="53">
                  <c:v>0.26000000000000006</c:v>
                </c:pt>
                <c:pt idx="54">
                  <c:v>0.26500000000000007</c:v>
                </c:pt>
                <c:pt idx="55">
                  <c:v>0.27000000000000007</c:v>
                </c:pt>
                <c:pt idx="56">
                  <c:v>0.27500000000000008</c:v>
                </c:pt>
                <c:pt idx="57">
                  <c:v>0.28000000000000008</c:v>
                </c:pt>
                <c:pt idx="58">
                  <c:v>0.28500000000000009</c:v>
                </c:pt>
                <c:pt idx="59">
                  <c:v>0.29000000000000009</c:v>
                </c:pt>
                <c:pt idx="60">
                  <c:v>0.2950000000000001</c:v>
                </c:pt>
                <c:pt idx="61">
                  <c:v>0.3000000000000001</c:v>
                </c:pt>
                <c:pt idx="62">
                  <c:v>0.3050000000000001</c:v>
                </c:pt>
                <c:pt idx="63">
                  <c:v>0.31000000000000011</c:v>
                </c:pt>
                <c:pt idx="64">
                  <c:v>0.31500000000000011</c:v>
                </c:pt>
                <c:pt idx="65">
                  <c:v>0.32000000000000012</c:v>
                </c:pt>
                <c:pt idx="66">
                  <c:v>0.32500000000000012</c:v>
                </c:pt>
                <c:pt idx="67">
                  <c:v>0.33000000000000013</c:v>
                </c:pt>
                <c:pt idx="68">
                  <c:v>0.33500000000000013</c:v>
                </c:pt>
                <c:pt idx="69">
                  <c:v>0.34000000000000014</c:v>
                </c:pt>
                <c:pt idx="70">
                  <c:v>0.34500000000000014</c:v>
                </c:pt>
                <c:pt idx="71">
                  <c:v>0.35000000000000014</c:v>
                </c:pt>
                <c:pt idx="72">
                  <c:v>0.35500000000000015</c:v>
                </c:pt>
                <c:pt idx="73">
                  <c:v>0.36000000000000015</c:v>
                </c:pt>
                <c:pt idx="74">
                  <c:v>0.36500000000000016</c:v>
                </c:pt>
                <c:pt idx="75">
                  <c:v>0.37000000000000016</c:v>
                </c:pt>
                <c:pt idx="76">
                  <c:v>0.37500000000000017</c:v>
                </c:pt>
                <c:pt idx="77">
                  <c:v>0.38000000000000017</c:v>
                </c:pt>
                <c:pt idx="78">
                  <c:v>0.38500000000000018</c:v>
                </c:pt>
                <c:pt idx="79">
                  <c:v>0.39000000000000018</c:v>
                </c:pt>
                <c:pt idx="80">
                  <c:v>0.39500000000000018</c:v>
                </c:pt>
                <c:pt idx="81">
                  <c:v>0.40000000000000019</c:v>
                </c:pt>
                <c:pt idx="82">
                  <c:v>0.40500000000000019</c:v>
                </c:pt>
                <c:pt idx="83">
                  <c:v>0.4100000000000002</c:v>
                </c:pt>
                <c:pt idx="84">
                  <c:v>0.4150000000000002</c:v>
                </c:pt>
                <c:pt idx="85">
                  <c:v>0.42000000000000021</c:v>
                </c:pt>
                <c:pt idx="86">
                  <c:v>0.42500000000000021</c:v>
                </c:pt>
                <c:pt idx="87">
                  <c:v>0.43000000000000022</c:v>
                </c:pt>
                <c:pt idx="88">
                  <c:v>0.43500000000000022</c:v>
                </c:pt>
                <c:pt idx="89">
                  <c:v>0.44000000000000022</c:v>
                </c:pt>
                <c:pt idx="90">
                  <c:v>0.44500000000000023</c:v>
                </c:pt>
                <c:pt idx="91">
                  <c:v>0.45000000000000023</c:v>
                </c:pt>
                <c:pt idx="92">
                  <c:v>0.45500000000000024</c:v>
                </c:pt>
                <c:pt idx="93">
                  <c:v>0.46000000000000024</c:v>
                </c:pt>
                <c:pt idx="94">
                  <c:v>0.46500000000000025</c:v>
                </c:pt>
                <c:pt idx="95">
                  <c:v>0.47000000000000025</c:v>
                </c:pt>
                <c:pt idx="96">
                  <c:v>0.47500000000000026</c:v>
                </c:pt>
                <c:pt idx="97">
                  <c:v>0.48000000000000026</c:v>
                </c:pt>
                <c:pt idx="98">
                  <c:v>0.48500000000000026</c:v>
                </c:pt>
                <c:pt idx="99">
                  <c:v>0.49000000000000027</c:v>
                </c:pt>
                <c:pt idx="100">
                  <c:v>0.49500000000000027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0.56500000000000006</c:v>
                </c:pt>
                <c:pt idx="116">
                  <c:v>0.57000000000000006</c:v>
                </c:pt>
                <c:pt idx="117">
                  <c:v>0.57500000000000007</c:v>
                </c:pt>
                <c:pt idx="118">
                  <c:v>0.58000000000000007</c:v>
                </c:pt>
                <c:pt idx="119">
                  <c:v>0.58500000000000008</c:v>
                </c:pt>
                <c:pt idx="120">
                  <c:v>0.59000000000000008</c:v>
                </c:pt>
                <c:pt idx="121">
                  <c:v>0.59500000000000008</c:v>
                </c:pt>
                <c:pt idx="122">
                  <c:v>0.60000000000000009</c:v>
                </c:pt>
                <c:pt idx="123">
                  <c:v>0.60500000000000009</c:v>
                </c:pt>
                <c:pt idx="124">
                  <c:v>0.6100000000000001</c:v>
                </c:pt>
                <c:pt idx="125">
                  <c:v>0.6150000000000001</c:v>
                </c:pt>
                <c:pt idx="126">
                  <c:v>0.62000000000000011</c:v>
                </c:pt>
                <c:pt idx="127">
                  <c:v>0.62500000000000011</c:v>
                </c:pt>
                <c:pt idx="128">
                  <c:v>0.63000000000000012</c:v>
                </c:pt>
                <c:pt idx="129">
                  <c:v>0.63500000000000012</c:v>
                </c:pt>
                <c:pt idx="130">
                  <c:v>0.64000000000000012</c:v>
                </c:pt>
                <c:pt idx="131">
                  <c:v>0.64500000000000013</c:v>
                </c:pt>
                <c:pt idx="132">
                  <c:v>0.65000000000000013</c:v>
                </c:pt>
                <c:pt idx="133">
                  <c:v>0.65500000000000014</c:v>
                </c:pt>
                <c:pt idx="134">
                  <c:v>0.66000000000000014</c:v>
                </c:pt>
                <c:pt idx="135">
                  <c:v>0.66500000000000015</c:v>
                </c:pt>
                <c:pt idx="136">
                  <c:v>0.67000000000000015</c:v>
                </c:pt>
                <c:pt idx="137">
                  <c:v>0.67500000000000016</c:v>
                </c:pt>
                <c:pt idx="138">
                  <c:v>0.68000000000000016</c:v>
                </c:pt>
                <c:pt idx="139">
                  <c:v>0.68500000000000016</c:v>
                </c:pt>
                <c:pt idx="140">
                  <c:v>0.69000000000000017</c:v>
                </c:pt>
                <c:pt idx="141">
                  <c:v>0.69500000000000017</c:v>
                </c:pt>
                <c:pt idx="142">
                  <c:v>0.70000000000000018</c:v>
                </c:pt>
                <c:pt idx="143">
                  <c:v>0.70500000000000018</c:v>
                </c:pt>
                <c:pt idx="144">
                  <c:v>0.71000000000000019</c:v>
                </c:pt>
                <c:pt idx="145">
                  <c:v>0.71500000000000019</c:v>
                </c:pt>
                <c:pt idx="146">
                  <c:v>0.7200000000000002</c:v>
                </c:pt>
                <c:pt idx="147">
                  <c:v>0.7250000000000002</c:v>
                </c:pt>
                <c:pt idx="148">
                  <c:v>0.7300000000000002</c:v>
                </c:pt>
                <c:pt idx="149">
                  <c:v>0.73500000000000021</c:v>
                </c:pt>
                <c:pt idx="150">
                  <c:v>0.74000000000000021</c:v>
                </c:pt>
                <c:pt idx="151">
                  <c:v>0.74500000000000022</c:v>
                </c:pt>
                <c:pt idx="152">
                  <c:v>0.75000000000000022</c:v>
                </c:pt>
                <c:pt idx="153">
                  <c:v>0.75500000000000023</c:v>
                </c:pt>
                <c:pt idx="154">
                  <c:v>0.76000000000000023</c:v>
                </c:pt>
                <c:pt idx="155">
                  <c:v>0.76500000000000024</c:v>
                </c:pt>
                <c:pt idx="156">
                  <c:v>0.77000000000000024</c:v>
                </c:pt>
                <c:pt idx="157">
                  <c:v>0.77500000000000024</c:v>
                </c:pt>
                <c:pt idx="158">
                  <c:v>0.78000000000000025</c:v>
                </c:pt>
              </c:numCache>
            </c:numRef>
          </c:xVal>
          <c:yVal>
            <c:numRef>
              <c:f>'Example 2'!$E$24:$E$182</c:f>
              <c:numCache>
                <c:formatCode>General</c:formatCode>
                <c:ptCount val="159"/>
                <c:pt idx="0">
                  <c:v>-1</c:v>
                </c:pt>
                <c:pt idx="1">
                  <c:v>-1.0366991354192889</c:v>
                </c:pt>
                <c:pt idx="2">
                  <c:v>-1.0462727684590034</c:v>
                </c:pt>
                <c:pt idx="3">
                  <c:v>-1.0284704025218883</c:v>
                </c:pt>
                <c:pt idx="4">
                  <c:v>-0.98375784114060894</c:v>
                </c:pt>
                <c:pt idx="5">
                  <c:v>-0.91330500010722782</c:v>
                </c:pt>
                <c:pt idx="6">
                  <c:v>-0.81895529632237352</c:v>
                </c:pt>
                <c:pt idx="7">
                  <c:v>-0.70317741431281844</c:v>
                </c:pt>
                <c:pt idx="8">
                  <c:v>-0.56900071245907513</c:v>
                </c:pt>
                <c:pt idx="9">
                  <c:v>-0.41993595904585446</c:v>
                </c:pt>
                <c:pt idx="10">
                  <c:v>-0.25988347209723339</c:v>
                </c:pt>
                <c:pt idx="11">
                  <c:v>-9.3031066541624519E-2</c:v>
                </c:pt>
                <c:pt idx="12">
                  <c:v>7.6255521054493458E-2</c:v>
                </c:pt>
                <c:pt idx="13">
                  <c:v>0.24354686311876017</c:v>
                </c:pt>
                <c:pt idx="14">
                  <c:v>0.40446573819684251</c:v>
                </c:pt>
                <c:pt idx="15">
                  <c:v>0.55480166208969273</c:v>
                </c:pt>
                <c:pt idx="16">
                  <c:v>0.69062105626717929</c:v>
                </c:pt>
                <c:pt idx="17">
                  <c:v>0.80837017097290453</c:v>
                </c:pt>
                <c:pt idx="18">
                  <c:v>0.9049680700104179</c:v>
                </c:pt>
                <c:pt idx="19">
                  <c:v>0.97788724423971751</c:v>
                </c:pt>
                <c:pt idx="20">
                  <c:v>1.0252197445109532</c:v>
                </c:pt>
                <c:pt idx="21">
                  <c:v>1.0457271036499252</c:v>
                </c:pt>
                <c:pt idx="22">
                  <c:v>1.0388727412736485</c:v>
                </c:pt>
                <c:pt idx="23">
                  <c:v>1.0048360035555652</c:v>
                </c:pt>
                <c:pt idx="24">
                  <c:v>0.94450747058629325</c:v>
                </c:pt>
                <c:pt idx="25">
                  <c:v>0.85946565411403841</c:v>
                </c:pt>
                <c:pt idx="26">
                  <c:v>0.75193569537435145</c:v>
                </c:pt>
                <c:pt idx="27">
                  <c:v>0.62473114369124982</c:v>
                </c:pt>
                <c:pt idx="28">
                  <c:v>0.48118033922774361</c:v>
                </c:pt>
                <c:pt idx="29">
                  <c:v>0.3250393261002284</c:v>
                </c:pt>
                <c:pt idx="30">
                  <c:v>0.16039357450775643</c:v>
                </c:pt>
                <c:pt idx="31">
                  <c:v>-8.4489166577817465E-3</c:v>
                </c:pt>
                <c:pt idx="32">
                  <c:v>-0.17707033972258129</c:v>
                </c:pt>
                <c:pt idx="33">
                  <c:v>-0.34105867131715861</c:v>
                </c:pt>
                <c:pt idx="34">
                  <c:v>-0.49612311411477433</c:v>
                </c:pt>
                <c:pt idx="35">
                  <c:v>-0.63820636665892416</c:v>
                </c:pt>
                <c:pt idx="36">
                  <c:v>-0.76359078371068656</c:v>
                </c:pt>
                <c:pt idx="37">
                  <c:v>-0.86899564940284635</c:v>
                </c:pt>
                <c:pt idx="38">
                  <c:v>-0.95166301802341613</c:v>
                </c:pt>
                <c:pt idx="39">
                  <c:v>-1.0094298763821468</c:v>
                </c:pt>
                <c:pt idx="40">
                  <c:v>-1.0407847396129535</c:v>
                </c:pt>
                <c:pt idx="41">
                  <c:v>-1.0407847396129501</c:v>
                </c:pt>
                <c:pt idx="42">
                  <c:v>-1.2222273809327115</c:v>
                </c:pt>
                <c:pt idx="43">
                  <c:v>-1.3762501199498911</c:v>
                </c:pt>
                <c:pt idx="44">
                  <c:v>-1.4993975534211059</c:v>
                </c:pt>
                <c:pt idx="45">
                  <c:v>-1.5889069461570837</c:v>
                </c:pt>
                <c:pt idx="46">
                  <c:v>-1.6427702112484062</c:v>
                </c:pt>
                <c:pt idx="47">
                  <c:v>-1.6597789602318929</c:v>
                </c:pt>
                <c:pt idx="48">
                  <c:v>-1.6395516125254916</c:v>
                </c:pt>
                <c:pt idx="49">
                  <c:v>-1.5825419559485578</c:v>
                </c:pt>
                <c:pt idx="50">
                  <c:v>-1.4900289662776374</c:v>
                </c:pt>
                <c:pt idx="51">
                  <c:v>-1.3640881142296106</c:v>
                </c:pt>
                <c:pt idx="52">
                  <c:v>-1.2075448035819856</c:v>
                </c:pt>
                <c:pt idx="53">
                  <c:v>-1.0239109850168078</c:v>
                </c:pt>
                <c:pt idx="54">
                  <c:v>-0.81730636771672005</c:v>
                </c:pt>
                <c:pt idx="55">
                  <c:v>-0.59236599628145015</c:v>
                </c:pt>
                <c:pt idx="56">
                  <c:v>-0.35413626641844342</c:v>
                </c:pt>
                <c:pt idx="57">
                  <c:v>-0.10796171223020778</c:v>
                </c:pt>
                <c:pt idx="58">
                  <c:v>0.14063489504565574</c:v>
                </c:pt>
                <c:pt idx="59">
                  <c:v>0.38607644693440901</c:v>
                </c:pt>
                <c:pt idx="60">
                  <c:v>0.62285661664385716</c:v>
                </c:pt>
                <c:pt idx="61">
                  <c:v>0.84566339004151758</c:v>
                </c:pt>
                <c:pt idx="62">
                  <c:v>1.0494982373495223</c:v>
                </c:pt>
                <c:pt idx="63">
                  <c:v>1.2297882520152617</c:v>
                </c:pt>
                <c:pt idx="64">
                  <c:v>1.3824887409927551</c:v>
                </c:pt>
                <c:pt idx="65">
                  <c:v>1.504173964886339</c:v>
                </c:pt>
                <c:pt idx="66">
                  <c:v>1.5921139922586378</c:v>
                </c:pt>
                <c:pt idx="67">
                  <c:v>1.6443359439247696</c:v>
                </c:pt>
                <c:pt idx="68">
                  <c:v>1.6596682532555835</c:v>
                </c:pt>
                <c:pt idx="69">
                  <c:v>1.6377669495378693</c:v>
                </c:pt>
                <c:pt idx="70">
                  <c:v>1.5791233747408935</c:v>
                </c:pt>
                <c:pt idx="71">
                  <c:v>1.4850531605684565</c:v>
                </c:pt>
                <c:pt idx="72">
                  <c:v>1.3576667130893716</c:v>
                </c:pt>
                <c:pt idx="73">
                  <c:v>1.1998218671051184</c:v>
                </c:pt>
                <c:pt idx="74">
                  <c:v>1.0150597724241317</c:v>
                </c:pt>
                <c:pt idx="75">
                  <c:v>0.80752545039383461</c:v>
                </c:pt>
                <c:pt idx="76">
                  <c:v>0.581874802954637</c:v>
                </c:pt>
                <c:pt idx="77">
                  <c:v>0.34317016040924531</c:v>
                </c:pt>
                <c:pt idx="78">
                  <c:v>9.6766711227399327E-2</c:v>
                </c:pt>
                <c:pt idx="79">
                  <c:v>-0.15180763823813548</c:v>
                </c:pt>
                <c:pt idx="80">
                  <c:v>-0.39697627885258846</c:v>
                </c:pt>
                <c:pt idx="81">
                  <c:v>-0.633239006416498</c:v>
                </c:pt>
                <c:pt idx="82">
                  <c:v>-0.85529541528635888</c:v>
                </c:pt>
                <c:pt idx="83">
                  <c:v>-1.0581638096403752</c:v>
                </c:pt>
                <c:pt idx="84">
                  <c:v>-1.2372929646898987</c:v>
                </c:pt>
                <c:pt idx="85">
                  <c:v>-1.3886642305440589</c:v>
                </c:pt>
                <c:pt idx="86">
                  <c:v>-1.5088816880916589</c:v>
                </c:pt>
                <c:pt idx="87">
                  <c:v>-1.5952483343098192</c:v>
                </c:pt>
                <c:pt idx="88">
                  <c:v>-1.6458265878299279</c:v>
                </c:pt>
                <c:pt idx="89">
                  <c:v>-1.6594817573565748</c:v>
                </c:pt>
                <c:pt idx="90">
                  <c:v>-1.6359074977528505</c:v>
                </c:pt>
                <c:pt idx="91">
                  <c:v>-1.5756326827007512</c:v>
                </c:pt>
                <c:pt idx="92">
                  <c:v>-1.4800095397528725</c:v>
                </c:pt>
                <c:pt idx="93">
                  <c:v>-1.3511833139580491</c:v>
                </c:pt>
                <c:pt idx="94">
                  <c:v>-1.1920441406384095</c:v>
                </c:pt>
                <c:pt idx="95">
                  <c:v>-1.0061622070218044</c:v>
                </c:pt>
                <c:pt idx="96">
                  <c:v>-0.79770765733761384</c:v>
                </c:pt>
                <c:pt idx="97">
                  <c:v>-0.57135703825467554</c:v>
                </c:pt>
                <c:pt idx="98">
                  <c:v>-0.33218838349912772</c:v>
                </c:pt>
                <c:pt idx="99">
                  <c:v>-8.556729136269936E-2</c:v>
                </c:pt>
                <c:pt idx="100">
                  <c:v>0.16297344911908662</c:v>
                </c:pt>
                <c:pt idx="101">
                  <c:v>0.16297344911908748</c:v>
                </c:pt>
                <c:pt idx="102">
                  <c:v>0.14656609498752315</c:v>
                </c:pt>
                <c:pt idx="103">
                  <c:v>0.12880331690323998</c:v>
                </c:pt>
                <c:pt idx="104">
                  <c:v>0.10984938269969777</c:v>
                </c:pt>
                <c:pt idx="105">
                  <c:v>8.9879575865345368E-2</c:v>
                </c:pt>
                <c:pt idx="106">
                  <c:v>6.9078574544993526E-2</c:v>
                </c:pt>
                <c:pt idx="107">
                  <c:v>4.7638743660642413E-2</c:v>
                </c:pt>
                <c:pt idx="108">
                  <c:v>2.5758355946005479E-2</c:v>
                </c:pt>
                <c:pt idx="109">
                  <c:v>3.6397583463686073E-3</c:v>
                </c:pt>
                <c:pt idx="110">
                  <c:v>-1.8512499259323564E-2</c:v>
                </c:pt>
                <c:pt idx="111">
                  <c:v>-4.0493555708821211E-2</c:v>
                </c:pt>
                <c:pt idx="112">
                  <c:v>-6.2100133085630477E-2</c:v>
                </c:pt>
                <c:pt idx="113">
                  <c:v>-8.3132416606425744E-2</c:v>
                </c:pt>
                <c:pt idx="114">
                  <c:v>-0.10339590248186281</c:v>
                </c:pt>
                <c:pt idx="115">
                  <c:v>-0.12270319666201848</c:v>
                </c:pt>
                <c:pt idx="116">
                  <c:v>-0.14087574783189585</c:v>
                </c:pt>
                <c:pt idx="117">
                  <c:v>-0.15774549863048146</c:v>
                </c:pt>
                <c:pt idx="118">
                  <c:v>-0.17315643982309695</c:v>
                </c:pt>
                <c:pt idx="119">
                  <c:v>-0.18696605305426456</c:v>
                </c:pt>
                <c:pt idx="120">
                  <c:v>-0.19904662883869775</c:v>
                </c:pt>
                <c:pt idx="121">
                  <c:v>-0.20928644760180981</c:v>
                </c:pt>
                <c:pt idx="122">
                  <c:v>-0.21759081284763274</c:v>
                </c:pt>
                <c:pt idx="123">
                  <c:v>-0.22388292689954653</c:v>
                </c:pt>
                <c:pt idx="124">
                  <c:v>-0.22810460111508291</c:v>
                </c:pt>
                <c:pt idx="125">
                  <c:v>-0.23021679400683093</c:v>
                </c:pt>
                <c:pt idx="126">
                  <c:v>-0.23019997229297345</c:v>
                </c:pt>
                <c:pt idx="127">
                  <c:v>-0.22805429153850587</c:v>
                </c:pt>
                <c:pt idx="128">
                  <c:v>-0.2237995947165915</c:v>
                </c:pt>
                <c:pt idx="129">
                  <c:v>-0.21747522870335795</c:v>
                </c:pt>
                <c:pt idx="130">
                  <c:v>-0.20913968040316616</c:v>
                </c:pt>
                <c:pt idx="131">
                  <c:v>-0.19887003586941812</c:v>
                </c:pt>
                <c:pt idx="132">
                  <c:v>-0.1867612674228824</c:v>
                </c:pt>
                <c:pt idx="133">
                  <c:v>-0.1729253553601737</c:v>
                </c:pt>
                <c:pt idx="134">
                  <c:v>-0.15749025237471065</c:v>
                </c:pt>
                <c:pt idx="135">
                  <c:v>-0.1405987002670506</c:v>
                </c:pt>
                <c:pt idx="136">
                  <c:v>-0.12240690988750828</c:v>
                </c:pt>
                <c:pt idx="137">
                  <c:v>-0.10308311651877572</c:v>
                </c:pt>
                <c:pt idx="138">
                  <c:v>-8.2806024058173736E-2</c:v>
                </c:pt>
                <c:pt idx="139">
                  <c:v>-6.1763152387534007E-2</c:v>
                </c:pt>
                <c:pt idx="140">
                  <c:v>-4.0149103214016699E-2</c:v>
                </c:pt>
                <c:pt idx="141">
                  <c:v>-1.8163760419139779E-2</c:v>
                </c:pt>
                <c:pt idx="142">
                  <c:v>3.9895584410450796E-3</c:v>
                </c:pt>
                <c:pt idx="143">
                  <c:v>2.6105982389946325E-2</c:v>
                </c:pt>
                <c:pt idx="144">
                  <c:v>4.7980981650254773E-2</c:v>
                </c:pt>
                <c:pt idx="145">
                  <c:v>6.9412259108401417E-2</c:v>
                </c:pt>
                <c:pt idx="146">
                  <c:v>9.0201621131631854E-2</c:v>
                </c:pt>
                <c:pt idx="147">
                  <c:v>0.11015681043663392</c:v>
                </c:pt>
                <c:pt idx="148">
                  <c:v>0.12909328405958376</c:v>
                </c:pt>
                <c:pt idx="149">
                  <c:v>0.14683591998518367</c:v>
                </c:pt>
                <c:pt idx="150">
                  <c:v>0.16322063665200556</c:v>
                </c:pt>
                <c:pt idx="151">
                  <c:v>0.17809591035717276</c:v>
                </c:pt>
                <c:pt idx="152">
                  <c:v>0.19132417652761682</c:v>
                </c:pt>
                <c:pt idx="153">
                  <c:v>0.20278310189914145</c:v>
                </c:pt>
                <c:pt idx="154">
                  <c:v>0.21236671583834515</c:v>
                </c:pt>
                <c:pt idx="155">
                  <c:v>0.21998639034508993</c:v>
                </c:pt>
                <c:pt idx="156">
                  <c:v>0.22557165967257897</c:v>
                </c:pt>
                <c:pt idx="157">
                  <c:v>0.22907087198530768</c:v>
                </c:pt>
                <c:pt idx="158">
                  <c:v>0.23045166702843861</c:v>
                </c:pt>
              </c:numCache>
            </c:numRef>
          </c:yVal>
        </c:ser>
        <c:axId val="68375296"/>
        <c:axId val="68377216"/>
      </c:scatterChart>
      <c:valAx>
        <c:axId val="68375296"/>
        <c:scaling>
          <c:orientation val="minMax"/>
        </c:scaling>
        <c:axPos val="b"/>
        <c:title>
          <c:tx>
            <c:rich>
              <a:bodyPr anchor="b" anchorCtr="1"/>
              <a:lstStyle/>
              <a:p>
                <a:pPr>
                  <a:defRPr sz="2000" b="0"/>
                </a:pPr>
                <a:r>
                  <a:rPr lang="en-US" sz="2000" b="0"/>
                  <a:t>Time (s)</a:t>
                </a:r>
              </a:p>
            </c:rich>
          </c:tx>
        </c:title>
        <c:numFmt formatCode="General" sourceLinked="1"/>
        <c:tickLblPos val="nextTo"/>
        <c:crossAx val="68377216"/>
        <c:crosses val="autoZero"/>
        <c:crossBetween val="midCat"/>
      </c:valAx>
      <c:valAx>
        <c:axId val="68377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Displacement (in)</a:t>
                </a:r>
              </a:p>
            </c:rich>
          </c:tx>
        </c:title>
        <c:numFmt formatCode="General" sourceLinked="1"/>
        <c:tickLblPos val="nextTo"/>
        <c:crossAx val="68375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332332096090153"/>
          <c:y val="0.78857296212206462"/>
          <c:w val="0.31941055733156065"/>
          <c:h val="0.19722332254480471"/>
        </c:manualLayout>
      </c:layout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66"/>
          <c:y val="3.0272718977612498E-2"/>
          <c:w val="0.846196371230163"/>
          <c:h val="0.84947501194252562"/>
        </c:manualLayout>
      </c:layout>
      <c:scatterChart>
        <c:scatterStyle val="lineMarker"/>
        <c:ser>
          <c:idx val="0"/>
          <c:order val="0"/>
          <c:tx>
            <c:v>Cosine Response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'Phase Plane'!$B$6:$B$164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xVal>
          <c:yVal>
            <c:numRef>
              <c:f>'Phase Plane'!$C$6:$C$164</c:f>
              <c:numCache>
                <c:formatCode>General</c:formatCode>
                <c:ptCount val="159"/>
                <c:pt idx="0">
                  <c:v>1</c:v>
                </c:pt>
                <c:pt idx="1">
                  <c:v>0.99597489065297917</c:v>
                </c:pt>
                <c:pt idx="2">
                  <c:v>0.98393196562242746</c:v>
                </c:pt>
                <c:pt idx="3">
                  <c:v>0.96396817308855698</c:v>
                </c:pt>
                <c:pt idx="4">
                  <c:v>0.93624422594722767</c:v>
                </c:pt>
                <c:pt idx="5">
                  <c:v>0.90098330803598936</c:v>
                </c:pt>
                <c:pt idx="6">
                  <c:v>0.85846927745538026</c:v>
                </c:pt>
                <c:pt idx="7">
                  <c:v>0.80904438144913926</c:v>
                </c:pt>
                <c:pt idx="8">
                  <c:v>0.7531065012390471</c:v>
                </c:pt>
                <c:pt idx="9">
                  <c:v>0.69110594899407596</c:v>
                </c:pt>
                <c:pt idx="10">
                  <c:v>0.62354184271894919</c:v>
                </c:pt>
                <c:pt idx="11">
                  <c:v>0.55095808824504922</c:v>
                </c:pt>
                <c:pt idx="12">
                  <c:v>0.47393900066952555</c:v>
                </c:pt>
                <c:pt idx="13">
                  <c:v>0.3931046004909764</c:v>
                </c:pt>
                <c:pt idx="14">
                  <c:v>0.30910562230884103</c:v>
                </c:pt>
                <c:pt idx="15">
                  <c:v>0.22261827626756159</c:v>
                </c:pt>
                <c:pt idx="16">
                  <c:v>0.13433880441703766</c:v>
                </c:pt>
                <c:pt idx="17">
                  <c:v>4.4977875811860517E-2</c:v>
                </c:pt>
                <c:pt idx="18">
                  <c:v>-4.4745134529995789E-2</c:v>
                </c:pt>
                <c:pt idx="19">
                  <c:v>-0.13410793675339108</c:v>
                </c:pt>
                <c:pt idx="20">
                  <c:v>-0.22239114075731486</c:v>
                </c:pt>
                <c:pt idx="21">
                  <c:v>-0.30888404744252485</c:v>
                </c:pt>
                <c:pt idx="22">
                  <c:v>-0.39289036999472177</c:v>
                </c:pt>
                <c:pt idx="23">
                  <c:v>-0.47373383914567835</c:v>
                </c:pt>
                <c:pt idx="24">
                  <c:v>-0.55076364728874405</c:v>
                </c:pt>
                <c:pt idx="25">
                  <c:v>-0.6233596876224069</c:v>
                </c:pt>
                <c:pt idx="26">
                  <c:v>-0.69093754614566028</c:v>
                </c:pt>
                <c:pt idx="27">
                  <c:v>-0.75295320631851659</c:v>
                </c:pt>
                <c:pt idx="28">
                  <c:v>-0.80890742851412878</c:v>
                </c:pt>
                <c:pt idx="29">
                  <c:v>-0.85834976900696736</c:v>
                </c:pt>
                <c:pt idx="30">
                  <c:v>-0.9008822061433196</c:v>
                </c:pt>
                <c:pt idx="31">
                  <c:v>-0.93616234450264746</c:v>
                </c:pt>
                <c:pt idx="32">
                  <c:v>-0.96390617125560218</c:v>
                </c:pt>
                <c:pt idx="33">
                  <c:v>-0.98389034252941265</c:v>
                </c:pt>
                <c:pt idx="34">
                  <c:v>-0.99595398137490587</c:v>
                </c:pt>
                <c:pt idx="35">
                  <c:v>-0.9999999728611294</c:v>
                </c:pt>
                <c:pt idx="36">
                  <c:v>-0.99599574587178508</c:v>
                </c:pt>
                <c:pt idx="37">
                  <c:v>-0.98397353530983767</c:v>
                </c:pt>
                <c:pt idx="38">
                  <c:v>-0.96403012259949672</c:v>
                </c:pt>
                <c:pt idx="39">
                  <c:v>-0.9363260565745859</c:v>
                </c:pt>
                <c:pt idx="40">
                  <c:v>-0.90108436102531997</c:v>
                </c:pt>
                <c:pt idx="41">
                  <c:v>-0.85858873930801938</c:v>
                </c:pt>
                <c:pt idx="42">
                  <c:v>-0.80918129047104759</c:v>
                </c:pt>
                <c:pt idx="43">
                  <c:v>-0.75325975528265698</c:v>
                </c:pt>
                <c:pt idx="44">
                  <c:v>-0.69127431433082065</c:v>
                </c:pt>
                <c:pt idx="45">
                  <c:v>-0.62372396397104746</c:v>
                </c:pt>
                <c:pt idx="46">
                  <c:v>-0.55115249929659238</c:v>
                </c:pt>
                <c:pt idx="47">
                  <c:v>-0.47414413646903275</c:v>
                </c:pt>
                <c:pt idx="48">
                  <c:v>-0.39331880965039906</c:v>
                </c:pt>
                <c:pt idx="49">
                  <c:v>-0.30932718039760027</c:v>
                </c:pt>
                <c:pt idx="50">
                  <c:v>-0.22284539969458958</c:v>
                </c:pt>
                <c:pt idx="51">
                  <c:v>-0.13456966478907542</c:v>
                </c:pt>
                <c:pt idx="52">
                  <c:v>-4.5210614652426186E-2</c:v>
                </c:pt>
                <c:pt idx="53">
                  <c:v>4.4512390819468006E-2</c:v>
                </c:pt>
                <c:pt idx="54">
                  <c:v>0.13387706181066994</c:v>
                </c:pt>
                <c:pt idx="55">
                  <c:v>0.22216399317618113</c:v>
                </c:pt>
                <c:pt idx="56">
                  <c:v>0.30866245581068158</c:v>
                </c:pt>
                <c:pt idx="57">
                  <c:v>0.39267611817326692</c:v>
                </c:pt>
                <c:pt idx="58">
                  <c:v>0.47352865190862925</c:v>
                </c:pt>
                <c:pt idx="59">
                  <c:v>0.55056917643823311</c:v>
                </c:pt>
                <c:pt idx="60">
                  <c:v>0.62317749869131078</c:v>
                </c:pt>
                <c:pt idx="61">
                  <c:v>0.69076910579471673</c:v>
                </c:pt>
                <c:pt idx="62">
                  <c:v>0.75279987052938813</c:v>
                </c:pt>
                <c:pt idx="63">
                  <c:v>0.8087704316734512</c:v>
                </c:pt>
                <c:pt idx="64">
                  <c:v>0.85823021396926891</c:v>
                </c:pt>
                <c:pt idx="65">
                  <c:v>0.90078105535279929</c:v>
                </c:pt>
                <c:pt idx="66">
                  <c:v>0.93608041224529037</c:v>
                </c:pt>
                <c:pt idx="67">
                  <c:v>0.96384411710399776</c:v>
                </c:pt>
                <c:pt idx="68">
                  <c:v>0.98384866603305265</c:v>
                </c:pt>
                <c:pt idx="69">
                  <c:v>0.99593301803870016</c:v>
                </c:pt>
                <c:pt idx="70">
                  <c:v>0.99999989144451906</c:v>
                </c:pt>
                <c:pt idx="71">
                  <c:v>0.9960165470301916</c:v>
                </c:pt>
                <c:pt idx="72">
                  <c:v>0.98401505158938685</c:v>
                </c:pt>
                <c:pt idx="73">
                  <c:v>0.96409201978505876</c:v>
                </c:pt>
                <c:pt idx="74">
                  <c:v>0.93640783638028047</c:v>
                </c:pt>
                <c:pt idx="75">
                  <c:v>0.90118536510582659</c:v>
                </c:pt>
                <c:pt idx="76">
                  <c:v>0.85870815455840077</c:v>
                </c:pt>
                <c:pt idx="77">
                  <c:v>0.80931815557242259</c:v>
                </c:pt>
                <c:pt idx="78">
                  <c:v>0.75341296844102856</c:v>
                </c:pt>
                <c:pt idx="79">
                  <c:v>0.69144264214675644</c:v>
                </c:pt>
                <c:pt idx="80">
                  <c:v>0.6239060513688176</c:v>
                </c:pt>
                <c:pt idx="81">
                  <c:v>0.55134688043282298</c:v>
                </c:pt>
                <c:pt idx="82">
                  <c:v>0.4743492465330672</c:v>
                </c:pt>
                <c:pt idx="83">
                  <c:v>0.39353299746136555</c:v>
                </c:pt>
                <c:pt idx="84">
                  <c:v>0.30954872169677894</c:v>
                </c:pt>
                <c:pt idx="85">
                  <c:v>0.22307251102607134</c:v>
                </c:pt>
                <c:pt idx="86">
                  <c:v>0.13480051785697572</c:v>
                </c:pt>
                <c:pt idx="87">
                  <c:v>4.5443351039060484E-2</c:v>
                </c:pt>
                <c:pt idx="88">
                  <c:v>-4.4279644692908418E-2</c:v>
                </c:pt>
                <c:pt idx="89">
                  <c:v>-0.13364617960140582</c:v>
                </c:pt>
                <c:pt idx="90">
                  <c:v>-0.22193683353648871</c:v>
                </c:pt>
                <c:pt idx="91">
                  <c:v>-0.30844084742533806</c:v>
                </c:pt>
                <c:pt idx="92">
                  <c:v>-0.39246184503823955</c:v>
                </c:pt>
                <c:pt idx="93">
                  <c:v>-0.47332343896951606</c:v>
                </c:pt>
                <c:pt idx="94">
                  <c:v>-0.55037467570407206</c:v>
                </c:pt>
                <c:pt idx="95">
                  <c:v>-0.62299527593554782</c:v>
                </c:pt>
                <c:pt idx="96">
                  <c:v>-0.69060062795038635</c:v>
                </c:pt>
                <c:pt idx="97">
                  <c:v>-0.75264649387998295</c:v>
                </c:pt>
                <c:pt idx="98">
                  <c:v>-0.8086333909345419</c:v>
                </c:pt>
                <c:pt idx="99">
                  <c:v>-0.85811061234877328</c:v>
                </c:pt>
                <c:pt idx="100">
                  <c:v>-0.90067985566991804</c:v>
                </c:pt>
                <c:pt idx="101">
                  <c:v>-0.93599842917960285</c:v>
                </c:pt>
                <c:pt idx="102">
                  <c:v>-0.96378201063711222</c:v>
                </c:pt>
                <c:pt idx="103">
                  <c:v>-0.98380693613560954</c:v>
                </c:pt>
                <c:pt idx="104">
                  <c:v>-0.99591200064549978</c:v>
                </c:pt>
                <c:pt idx="105">
                  <c:v>-0.99999975575017341</c:v>
                </c:pt>
                <c:pt idx="106">
                  <c:v>-0.99603729412706976</c:v>
                </c:pt>
                <c:pt idx="107">
                  <c:v>-0.98405651445882147</c:v>
                </c:pt>
                <c:pt idx="108">
                  <c:v>-0.96415386464188368</c:v>
                </c:pt>
                <c:pt idx="109">
                  <c:v>-0.93648956535987271</c:v>
                </c:pt>
                <c:pt idx="110">
                  <c:v>-0.90128632027202671</c:v>
                </c:pt>
                <c:pt idx="111">
                  <c:v>-0.85882752320004263</c:v>
                </c:pt>
                <c:pt idx="112">
                  <c:v>-0.809454976745836</c:v>
                </c:pt>
                <c:pt idx="113">
                  <c:v>-0.75356614070584593</c:v>
                </c:pt>
                <c:pt idx="114">
                  <c:v>-0.69161093243274774</c:v>
                </c:pt>
                <c:pt idx="115">
                  <c:v>-0.62408810490237576</c:v>
                </c:pt>
                <c:pt idx="116">
                  <c:v>-0.55154123164318958</c:v>
                </c:pt>
                <c:pt idx="117">
                  <c:v>-0.47455433085049603</c:v>
                </c:pt>
                <c:pt idx="118">
                  <c:v>-0.39374716391224984</c:v>
                </c:pt>
                <c:pt idx="119">
                  <c:v>-0.30977024619435134</c:v>
                </c:pt>
                <c:pt idx="120">
                  <c:v>-0.22329961024968109</c:v>
                </c:pt>
                <c:pt idx="121">
                  <c:v>-0.13503136360820839</c:v>
                </c:pt>
                <c:pt idx="122">
                  <c:v>-4.5676084959133223E-2</c:v>
                </c:pt>
                <c:pt idx="123">
                  <c:v>4.4046896162950613E-2</c:v>
                </c:pt>
                <c:pt idx="124">
                  <c:v>0.13341529013812894</c:v>
                </c:pt>
                <c:pt idx="125">
                  <c:v>0.22170966185056457</c:v>
                </c:pt>
                <c:pt idx="126">
                  <c:v>0.30821922229852283</c:v>
                </c:pt>
                <c:pt idx="127">
                  <c:v>0.39224755060127053</c:v>
                </c:pt>
                <c:pt idx="128">
                  <c:v>0.47311820033947577</c:v>
                </c:pt>
                <c:pt idx="129">
                  <c:v>0.55018014509681668</c:v>
                </c:pt>
                <c:pt idx="130">
                  <c:v>0.62281301936500721</c:v>
                </c:pt>
                <c:pt idx="131">
                  <c:v>0.69043211262181448</c:v>
                </c:pt>
                <c:pt idx="132">
                  <c:v>0.75249307637862672</c:v>
                </c:pt>
                <c:pt idx="133">
                  <c:v>0.80849630630483871</c:v>
                </c:pt>
                <c:pt idx="134">
                  <c:v>0.85799096415197096</c:v>
                </c:pt>
                <c:pt idx="135">
                  <c:v>0.9005786071001689</c:v>
                </c:pt>
                <c:pt idx="136">
                  <c:v>0.93591639531003512</c:v>
                </c:pt>
                <c:pt idx="137">
                  <c:v>0.9637198518583161</c:v>
                </c:pt>
                <c:pt idx="138">
                  <c:v>0.98376515283934785</c:v>
                </c:pt>
                <c:pt idx="139">
                  <c:v>0.99589092919644573</c:v>
                </c:pt>
                <c:pt idx="140">
                  <c:v>0.99999956577809979</c:v>
                </c:pt>
                <c:pt idx="141">
                  <c:v>0.99605798716129335</c:v>
                </c:pt>
                <c:pt idx="142">
                  <c:v>0.98409792391589157</c:v>
                </c:pt>
                <c:pt idx="143">
                  <c:v>0.96421565716661428</c:v>
                </c:pt>
                <c:pt idx="144">
                  <c:v>0.93657124350892651</c:v>
                </c:pt>
                <c:pt idx="145">
                  <c:v>0.90138722651844116</c:v>
                </c:pt>
                <c:pt idx="146">
                  <c:v>0.85894684522646658</c:v>
                </c:pt>
                <c:pt idx="147">
                  <c:v>0.80959175398386263</c:v>
                </c:pt>
                <c:pt idx="148">
                  <c:v>0.75371927206879485</c:v>
                </c:pt>
                <c:pt idx="149">
                  <c:v>0.69177918517965931</c:v>
                </c:pt>
                <c:pt idx="150">
                  <c:v>0.62427012456184139</c:v>
                </c:pt>
                <c:pt idx="151">
                  <c:v>0.55173555291714538</c:v>
                </c:pt>
                <c:pt idx="152">
                  <c:v>0.47475938941018686</c:v>
                </c:pt>
                <c:pt idx="153">
                  <c:v>0.39396130899142662</c:v>
                </c:pt>
                <c:pt idx="154">
                  <c:v>0.30999175387829442</c:v>
                </c:pt>
                <c:pt idx="155">
                  <c:v>0.22352669735309411</c:v>
                </c:pt>
                <c:pt idx="156">
                  <c:v>0.13526220203024281</c:v>
                </c:pt>
                <c:pt idx="157">
                  <c:v>4.5908816400010349E-2</c:v>
                </c:pt>
                <c:pt idx="158">
                  <c:v>-4.3814145242226786E-2</c:v>
                </c:pt>
              </c:numCache>
            </c:numRef>
          </c:yVal>
        </c:ser>
        <c:ser>
          <c:idx val="1"/>
          <c:order val="1"/>
          <c:tx>
            <c:v>Sine Response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'Phase Plane'!$B$6:$B$164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xVal>
          <c:yVal>
            <c:numRef>
              <c:f>'Phase Plane'!$D$6:$D$164</c:f>
              <c:numCache>
                <c:formatCode>General</c:formatCode>
                <c:ptCount val="159"/>
                <c:pt idx="0">
                  <c:v>0</c:v>
                </c:pt>
                <c:pt idx="1">
                  <c:v>4.9932896825270405E-2</c:v>
                </c:pt>
                <c:pt idx="2">
                  <c:v>9.9463822911070379E-2</c:v>
                </c:pt>
                <c:pt idx="3">
                  <c:v>0.14819404347029078</c:v>
                </c:pt>
                <c:pt idx="4">
                  <c:v>0.19573126957042103</c:v>
                </c:pt>
                <c:pt idx="5">
                  <c:v>0.24169281614524699</c:v>
                </c:pt>
                <c:pt idx="6">
                  <c:v>0.28570868269332483</c:v>
                </c:pt>
                <c:pt idx="7">
                  <c:v>0.32742453186293485</c:v>
                </c:pt>
                <c:pt idx="8">
                  <c:v>0.366504541945254</c:v>
                </c:pt>
                <c:pt idx="9">
                  <c:v>0.40263411031255419</c:v>
                </c:pt>
                <c:pt idx="10">
                  <c:v>0.43552238603815757</c:v>
                </c:pt>
                <c:pt idx="11">
                  <c:v>0.46490461131000282</c:v>
                </c:pt>
                <c:pt idx="12">
                  <c:v>0.49054425278893404</c:v>
                </c:pt>
                <c:pt idx="13">
                  <c:v>0.51223490575380914</c:v>
                </c:pt>
                <c:pt idx="14">
                  <c:v>0.52980195570464417</c:v>
                </c:pt>
                <c:pt idx="15">
                  <c:v>0.54310398404752591</c:v>
                </c:pt>
                <c:pt idx="16">
                  <c:v>0.55203390654521967</c:v>
                </c:pt>
                <c:pt idx="17">
                  <c:v>0.55651983536869809</c:v>
                </c:pt>
                <c:pt idx="18">
                  <c:v>0.5565256578098865</c:v>
                </c:pt>
                <c:pt idx="19">
                  <c:v>0.55205132699685988</c:v>
                </c:pt>
                <c:pt idx="20">
                  <c:v>0.54313286227117252</c:v>
                </c:pt>
                <c:pt idx="21">
                  <c:v>0.52984205922428151</c:v>
                </c:pt>
                <c:pt idx="22">
                  <c:v>0.51228591172733351</c:v>
                </c:pt>
                <c:pt idx="23">
                  <c:v>0.49060575060710393</c:v>
                </c:pt>
                <c:pt idx="24">
                  <c:v>0.46497610590193267</c:v>
                </c:pt>
                <c:pt idx="25">
                  <c:v>0.43560330185674706</c:v>
                </c:pt>
                <c:pt idx="26">
                  <c:v>0.40272379596776781</c:v>
                </c:pt>
                <c:pt idx="27">
                  <c:v>0.36660227544795349</c:v>
                </c:pt>
                <c:pt idx="28">
                  <c:v>0.32752952643704975</c:v>
                </c:pt>
                <c:pt idx="29">
                  <c:v>0.28582009310957179</c:v>
                </c:pt>
                <c:pt idx="30">
                  <c:v>0.24180974552541051</c:v>
                </c:pt>
                <c:pt idx="31">
                  <c:v>0.19585277660741904</c:v>
                </c:pt>
                <c:pt idx="32">
                  <c:v>0.14831915000590232</c:v>
                </c:pt>
                <c:pt idx="33">
                  <c:v>9.9591521810323921E-2</c:v>
                </c:pt>
                <c:pt idx="34">
                  <c:v>5.0062160084099992E-2</c:v>
                </c:pt>
                <c:pt idx="35">
                  <c:v>1.2978702090293189E-4</c:v>
                </c:pt>
                <c:pt idx="36">
                  <c:v>-4.9803630856196046E-2</c:v>
                </c:pt>
                <c:pt idx="37">
                  <c:v>-9.9336118613145313E-2</c:v>
                </c:pt>
                <c:pt idx="38">
                  <c:v>-0.14806892889104151</c:v>
                </c:pt>
                <c:pt idx="39">
                  <c:v>-0.19560975190957228</c:v>
                </c:pt>
                <c:pt idx="40">
                  <c:v>-0.24157587364654376</c:v>
                </c:pt>
                <c:pt idx="41">
                  <c:v>-0.28559725676945635</c:v>
                </c:pt>
                <c:pt idx="42">
                  <c:v>-0.32731951951695643</c:v>
                </c:pt>
                <c:pt idx="43">
                  <c:v>-0.36640678854951636</c:v>
                </c:pt>
                <c:pt idx="44">
                  <c:v>-0.4025444028032712</c:v>
                </c:pt>
                <c:pt idx="45">
                  <c:v>-0.43544144658039724</c:v>
                </c:pt>
                <c:pt idx="46">
                  <c:v>-0.46483309148410135</c:v>
                </c:pt>
                <c:pt idx="47">
                  <c:v>-0.49048272834513068</c:v>
                </c:pt>
                <c:pt idx="48">
                  <c:v>-0.51218387197733162</c:v>
                </c:pt>
                <c:pt idx="49">
                  <c:v>-0.52976182342855382</c:v>
                </c:pt>
                <c:pt idx="50">
                  <c:v>-0.54307507634542185</c:v>
                </c:pt>
                <c:pt idx="51">
                  <c:v>-0.55201645613042605</c:v>
                </c:pt>
                <c:pt idx="52">
                  <c:v>-0.55651398272087016</c:v>
                </c:pt>
                <c:pt idx="53">
                  <c:v>-0.55653145004411919</c:v>
                </c:pt>
                <c:pt idx="54">
                  <c:v>-0.55206871748440101</c:v>
                </c:pt>
                <c:pt idx="55">
                  <c:v>-0.54316171101479416</c:v>
                </c:pt>
                <c:pt idx="56">
                  <c:v>-0.52988213398528838</c:v>
                </c:pt>
                <c:pt idx="57">
                  <c:v>-0.51233688989513537</c:v>
                </c:pt>
                <c:pt idx="58">
                  <c:v>-0.49066722179630157</c:v>
                </c:pt>
                <c:pt idx="59">
                  <c:v>-0.46504757525600937</c:v>
                </c:pt>
                <c:pt idx="60">
                  <c:v>-0.43568419403177244</c:v>
                </c:pt>
                <c:pt idx="61">
                  <c:v>-0.40281345976404276</c:v>
                </c:pt>
                <c:pt idx="62">
                  <c:v>-0.36669998905230861</c:v>
                </c:pt>
                <c:pt idx="63">
                  <c:v>-0.32763450323360105</c:v>
                </c:pt>
                <c:pt idx="64">
                  <c:v>-0.28593148801214879</c:v>
                </c:pt>
                <c:pt idx="65">
                  <c:v>-0.24192666178068647</c:v>
                </c:pt>
                <c:pt idx="66">
                  <c:v>-0.19597427301396969</c:v>
                </c:pt>
                <c:pt idx="67">
                  <c:v>-0.14844424849108506</c:v>
                </c:pt>
                <c:pt idx="68">
                  <c:v>-9.9719215303974054E-2</c:v>
                </c:pt>
                <c:pt idx="69">
                  <c:v>-5.0191420625668323E-2</c:v>
                </c:pt>
                <c:pt idx="70">
                  <c:v>-2.5957403476082263E-4</c:v>
                </c:pt>
                <c:pt idx="71">
                  <c:v>4.9674362183893303E-2</c:v>
                </c:pt>
                <c:pt idx="72">
                  <c:v>9.920840892348054E-2</c:v>
                </c:pt>
                <c:pt idx="73">
                  <c:v>0.14794380627494536</c:v>
                </c:pt>
                <c:pt idx="74">
                  <c:v>0.19548822363146839</c:v>
                </c:pt>
                <c:pt idx="75">
                  <c:v>0.2414589180356479</c:v>
                </c:pt>
                <c:pt idx="76">
                  <c:v>0.28548581534401418</c:v>
                </c:pt>
                <c:pt idx="77">
                  <c:v>0.32721448940481435</c:v>
                </c:pt>
                <c:pt idx="78">
                  <c:v>0.36630901526604615</c:v>
                </c:pt>
                <c:pt idx="79">
                  <c:v>0.40245467344478753</c:v>
                </c:pt>
                <c:pt idx="80">
                  <c:v>0.43536048348785894</c:v>
                </c:pt>
                <c:pt idx="81">
                  <c:v>0.46476154642810957</c:v>
                </c:pt>
                <c:pt idx="82">
                  <c:v>0.49042117727903273</c:v>
                </c:pt>
                <c:pt idx="83">
                  <c:v>0.51213281040067038</c:v>
                </c:pt>
                <c:pt idx="84">
                  <c:v>0.5297216623981883</c:v>
                </c:pt>
                <c:pt idx="85">
                  <c:v>0.54304613916642952</c:v>
                </c:pt>
                <c:pt idx="86">
                  <c:v>0.55199897575342605</c:v>
                </c:pt>
                <c:pt idx="87">
                  <c:v>0.55650809986672034</c:v>
                </c:pt>
                <c:pt idx="88">
                  <c:v>0.55653721207108198</c:v>
                </c:pt>
                <c:pt idx="89">
                  <c:v>0.55208607800689902</c:v>
                </c:pt>
                <c:pt idx="90">
                  <c:v>0.54319053027682473</c:v>
                </c:pt>
                <c:pt idx="91">
                  <c:v>0.52992217998548974</c:v>
                </c:pt>
                <c:pt idx="92">
                  <c:v>0.51238784025444806</c:v>
                </c:pt>
                <c:pt idx="93">
                  <c:v>0.49072866635319023</c:v>
                </c:pt>
                <c:pt idx="94">
                  <c:v>0.46511901936835376</c:v>
                </c:pt>
                <c:pt idx="95">
                  <c:v>0.43576506255884373</c:v>
                </c:pt>
                <c:pt idx="96">
                  <c:v>0.40290310169651294</c:v>
                </c:pt>
                <c:pt idx="97">
                  <c:v>0.36679768275301677</c:v>
                </c:pt>
                <c:pt idx="98">
                  <c:v>0.3277394622468911</c:v>
                </c:pt>
                <c:pt idx="99">
                  <c:v>0.28604286739501028</c:v>
                </c:pt>
                <c:pt idx="100">
                  <c:v>0.2420435649047297</c:v>
                </c:pt>
                <c:pt idx="101">
                  <c:v>0.19609575878347968</c:v>
                </c:pt>
                <c:pt idx="102">
                  <c:v>0.14856933891904861</c:v>
                </c:pt>
                <c:pt idx="103">
                  <c:v>9.9846903385089961E-2</c:v>
                </c:pt>
                <c:pt idx="104">
                  <c:v>5.0320678442959475E-2</c:v>
                </c:pt>
                <c:pt idx="105">
                  <c:v>3.8936103452962109E-4</c:v>
                </c:pt>
                <c:pt idx="106">
                  <c:v>-4.9545090815379125E-2</c:v>
                </c:pt>
                <c:pt idx="107">
                  <c:v>-9.9080693849007917E-2</c:v>
                </c:pt>
                <c:pt idx="108">
                  <c:v>-0.14781867562879381</c:v>
                </c:pt>
                <c:pt idx="109">
                  <c:v>-0.19536668474270527</c:v>
                </c:pt>
                <c:pt idx="110">
                  <c:v>-0.24134194931890807</c:v>
                </c:pt>
                <c:pt idx="111">
                  <c:v>-0.28537435842304726</c:v>
                </c:pt>
                <c:pt idx="112">
                  <c:v>-0.32710944153220906</c:v>
                </c:pt>
                <c:pt idx="113">
                  <c:v>-0.36621122210014995</c:v>
                </c:pt>
                <c:pt idx="114">
                  <c:v>-0.40236492224197307</c:v>
                </c:pt>
                <c:pt idx="115">
                  <c:v>-0.43527949676493727</c:v>
                </c:pt>
                <c:pt idx="116">
                  <c:v>-0.46468997614591118</c:v>
                </c:pt>
                <c:pt idx="117">
                  <c:v>-0.49035959959398095</c:v>
                </c:pt>
                <c:pt idx="118">
                  <c:v>-0.51208172102659699</c:v>
                </c:pt>
                <c:pt idx="119">
                  <c:v>-0.52968147261572762</c:v>
                </c:pt>
                <c:pt idx="120">
                  <c:v>-0.54301717251211956</c:v>
                </c:pt>
                <c:pt idx="121">
                  <c:v>-0.55198146541516846</c:v>
                </c:pt>
                <c:pt idx="122">
                  <c:v>-0.55650218680656782</c:v>
                </c:pt>
                <c:pt idx="123">
                  <c:v>-0.55654294389046188</c:v>
                </c:pt>
                <c:pt idx="124">
                  <c:v>-0.55210340856341178</c:v>
                </c:pt>
                <c:pt idx="125">
                  <c:v>-0.54321932005570062</c:v>
                </c:pt>
                <c:pt idx="126">
                  <c:v>-0.52996219722271209</c:v>
                </c:pt>
                <c:pt idx="127">
                  <c:v>-0.512438762802506</c:v>
                </c:pt>
                <c:pt idx="128">
                  <c:v>-0.49079008427443538</c:v>
                </c:pt>
                <c:pt idx="129">
                  <c:v>-0.46519043823508838</c:v>
                </c:pt>
                <c:pt idx="130">
                  <c:v>-0.43584590743357238</c:v>
                </c:pt>
                <c:pt idx="131">
                  <c:v>-0.40299272176031248</c:v>
                </c:pt>
                <c:pt idx="132">
                  <c:v>-0.3668953565447749</c:v>
                </c:pt>
                <c:pt idx="133">
                  <c:v>-0.32784440347122346</c:v>
                </c:pt>
                <c:pt idx="134">
                  <c:v>-0.28615423125211181</c:v>
                </c:pt>
                <c:pt idx="135">
                  <c:v>-0.2421604548911945</c:v>
                </c:pt>
                <c:pt idx="136">
                  <c:v>-0.19621723390935439</c:v>
                </c:pt>
                <c:pt idx="137">
                  <c:v>-0.148694421283004</c:v>
                </c:pt>
                <c:pt idx="138">
                  <c:v>-9.9974586046742461E-2</c:v>
                </c:pt>
                <c:pt idx="139">
                  <c:v>-5.0449933528957359E-2</c:v>
                </c:pt>
                <c:pt idx="140">
                  <c:v>-5.1914801316428735E-4</c:v>
                </c:pt>
                <c:pt idx="141">
                  <c:v>4.9415816757669331E-2</c:v>
                </c:pt>
                <c:pt idx="142">
                  <c:v>9.8952973396658039E-2</c:v>
                </c:pt>
                <c:pt idx="143">
                  <c:v>0.14769353695937895</c:v>
                </c:pt>
                <c:pt idx="144">
                  <c:v>0.19524513524988032</c:v>
                </c:pt>
                <c:pt idx="145">
                  <c:v>0.24122496750267233</c:v>
                </c:pt>
                <c:pt idx="146">
                  <c:v>0.28526288601260474</c:v>
                </c:pt>
                <c:pt idx="147">
                  <c:v>0.32700437590484133</c:v>
                </c:pt>
                <c:pt idx="148">
                  <c:v>0.36611340905713619</c:v>
                </c:pt>
                <c:pt idx="149">
                  <c:v>0.40227514919969987</c:v>
                </c:pt>
                <c:pt idx="150">
                  <c:v>0.43519848641602771</c:v>
                </c:pt>
                <c:pt idx="151">
                  <c:v>0.46461838064138994</c:v>
                </c:pt>
                <c:pt idx="152">
                  <c:v>0.49029799529331802</c:v>
                </c:pt>
                <c:pt idx="153">
                  <c:v>0.51203060385788468</c:v>
                </c:pt>
                <c:pt idx="154">
                  <c:v>0.52964125408335305</c:v>
                </c:pt>
                <c:pt idx="155">
                  <c:v>0.5429881763840636</c:v>
                </c:pt>
                <c:pt idx="156">
                  <c:v>0.55196392511660386</c:v>
                </c:pt>
                <c:pt idx="157">
                  <c:v>0.55649624354073368</c:v>
                </c:pt>
                <c:pt idx="158">
                  <c:v>0.55654864550194794</c:v>
                </c:pt>
              </c:numCache>
            </c:numRef>
          </c:yVal>
        </c:ser>
        <c:ser>
          <c:idx val="2"/>
          <c:order val="2"/>
          <c:tx>
            <c:v>Total Response</c:v>
          </c:tx>
          <c:marker>
            <c:symbol val="none"/>
          </c:marker>
          <c:xVal>
            <c:numRef>
              <c:f>'Phase Plane'!$B$6:$B$164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xVal>
          <c:yVal>
            <c:numRef>
              <c:f>'Phase Plane'!$E$6:$E$164</c:f>
              <c:numCache>
                <c:formatCode>General</c:formatCode>
                <c:ptCount val="159"/>
                <c:pt idx="0">
                  <c:v>1</c:v>
                </c:pt>
                <c:pt idx="1">
                  <c:v>1.0459077874782496</c:v>
                </c:pt>
                <c:pt idx="2">
                  <c:v>1.0833957885334979</c:v>
                </c:pt>
                <c:pt idx="3">
                  <c:v>1.1121622165588478</c:v>
                </c:pt>
                <c:pt idx="4">
                  <c:v>1.1319754955176486</c:v>
                </c:pt>
                <c:pt idx="5">
                  <c:v>1.1426761241812364</c:v>
                </c:pt>
                <c:pt idx="6">
                  <c:v>1.144177960148705</c:v>
                </c:pt>
                <c:pt idx="7">
                  <c:v>1.1364689133120742</c:v>
                </c:pt>
                <c:pt idx="8">
                  <c:v>1.1196110431843012</c:v>
                </c:pt>
                <c:pt idx="9">
                  <c:v>1.0937400593066302</c:v>
                </c:pt>
                <c:pt idx="10">
                  <c:v>1.0590642287571068</c:v>
                </c:pt>
                <c:pt idx="11">
                  <c:v>1.0158626995550519</c:v>
                </c:pt>
                <c:pt idx="12">
                  <c:v>0.96448325345845953</c:v>
                </c:pt>
                <c:pt idx="13">
                  <c:v>0.90533950624478554</c:v>
                </c:pt>
                <c:pt idx="14">
                  <c:v>0.83890757801348514</c:v>
                </c:pt>
                <c:pt idx="15">
                  <c:v>0.7657222603150875</c:v>
                </c:pt>
                <c:pt idx="16">
                  <c:v>0.68637271096225727</c:v>
                </c:pt>
                <c:pt idx="17">
                  <c:v>0.60149771118055861</c:v>
                </c:pt>
                <c:pt idx="18">
                  <c:v>0.51178052327989065</c:v>
                </c:pt>
                <c:pt idx="19">
                  <c:v>0.41794339024346883</c:v>
                </c:pt>
                <c:pt idx="20">
                  <c:v>0.32074172151385766</c:v>
                </c:pt>
                <c:pt idx="21">
                  <c:v>0.22095801178175667</c:v>
                </c:pt>
                <c:pt idx="22">
                  <c:v>0.11939554173261174</c:v>
                </c:pt>
                <c:pt idx="23">
                  <c:v>1.6871911461425582E-2</c:v>
                </c:pt>
                <c:pt idx="24">
                  <c:v>-8.5787541386811383E-2</c:v>
                </c:pt>
                <c:pt idx="25">
                  <c:v>-0.18775638576565984</c:v>
                </c:pt>
                <c:pt idx="26">
                  <c:v>-0.28821375017789247</c:v>
                </c:pt>
                <c:pt idx="27">
                  <c:v>-0.3863509308705631</c:v>
                </c:pt>
                <c:pt idx="28">
                  <c:v>-0.48137790207707903</c:v>
                </c:pt>
                <c:pt idx="29">
                  <c:v>-0.57252967589739556</c:v>
                </c:pt>
                <c:pt idx="30">
                  <c:v>-0.65907246061790903</c:v>
                </c:pt>
                <c:pt idx="31">
                  <c:v>-0.74030956789522839</c:v>
                </c:pt>
                <c:pt idx="32">
                  <c:v>-0.81558702124969984</c:v>
                </c:pt>
                <c:pt idx="33">
                  <c:v>-0.88429882071908872</c:v>
                </c:pt>
                <c:pt idx="34">
                  <c:v>-0.94589182129080585</c:v>
                </c:pt>
                <c:pt idx="35">
                  <c:v>-0.99987018584022647</c:v>
                </c:pt>
                <c:pt idx="36">
                  <c:v>-1.0457993767279812</c:v>
                </c:pt>
                <c:pt idx="37">
                  <c:v>-1.083309653922983</c:v>
                </c:pt>
                <c:pt idx="38">
                  <c:v>-1.1120990514905382</c:v>
                </c:pt>
                <c:pt idx="39">
                  <c:v>-1.1319358084841582</c:v>
                </c:pt>
                <c:pt idx="40">
                  <c:v>-1.1426602346718637</c:v>
                </c:pt>
                <c:pt idx="41">
                  <c:v>-1.1441859960774758</c:v>
                </c:pt>
                <c:pt idx="42">
                  <c:v>-1.1365008099880041</c:v>
                </c:pt>
                <c:pt idx="43">
                  <c:v>-1.1196665438321733</c:v>
                </c:pt>
                <c:pt idx="44">
                  <c:v>-1.0938187171340918</c:v>
                </c:pt>
                <c:pt idx="45">
                  <c:v>-1.0591654105514448</c:v>
                </c:pt>
                <c:pt idx="46">
                  <c:v>-1.0159855907806938</c:v>
                </c:pt>
                <c:pt idx="47">
                  <c:v>-0.96462686481416338</c:v>
                </c:pt>
                <c:pt idx="48">
                  <c:v>-0.90550268162773073</c:v>
                </c:pt>
                <c:pt idx="49">
                  <c:v>-0.83908900382615403</c:v>
                </c:pt>
                <c:pt idx="50">
                  <c:v>-0.76592047604001146</c:v>
                </c:pt>
                <c:pt idx="51">
                  <c:v>-0.68658612091950144</c:v>
                </c:pt>
                <c:pt idx="52">
                  <c:v>-0.60172459737329631</c:v>
                </c:pt>
                <c:pt idx="53">
                  <c:v>-0.51201905922465119</c:v>
                </c:pt>
                <c:pt idx="54">
                  <c:v>-0.41819165567373107</c:v>
                </c:pt>
                <c:pt idx="55">
                  <c:v>-0.32099771783861303</c:v>
                </c:pt>
                <c:pt idx="56">
                  <c:v>-0.2212196781746068</c:v>
                </c:pt>
                <c:pt idx="57">
                  <c:v>-0.11966077172186845</c:v>
                </c:pt>
                <c:pt idx="58">
                  <c:v>-1.7138569887672317E-2</c:v>
                </c:pt>
                <c:pt idx="59">
                  <c:v>8.5521601182223739E-2</c:v>
                </c:pt>
                <c:pt idx="60">
                  <c:v>0.18749330465953834</c:v>
                </c:pt>
                <c:pt idx="61">
                  <c:v>0.28795564603067397</c:v>
                </c:pt>
                <c:pt idx="62">
                  <c:v>0.38609988147707952</c:v>
                </c:pt>
                <c:pt idx="63">
                  <c:v>0.48113592843985015</c:v>
                </c:pt>
                <c:pt idx="64">
                  <c:v>0.57229872595712017</c:v>
                </c:pt>
                <c:pt idx="65">
                  <c:v>0.65885439357211284</c:v>
                </c:pt>
                <c:pt idx="66">
                  <c:v>0.74010613923132063</c:v>
                </c:pt>
                <c:pt idx="67">
                  <c:v>0.81539986861291269</c:v>
                </c:pt>
                <c:pt idx="68">
                  <c:v>0.88412945072907856</c:v>
                </c:pt>
                <c:pt idx="69">
                  <c:v>0.94574159741303188</c:v>
                </c:pt>
                <c:pt idx="70">
                  <c:v>0.99974031740975822</c:v>
                </c:pt>
                <c:pt idx="71">
                  <c:v>1.0456909092140849</c:v>
                </c:pt>
                <c:pt idx="72">
                  <c:v>1.0832234605128674</c:v>
                </c:pt>
                <c:pt idx="73">
                  <c:v>1.1120358260600041</c:v>
                </c:pt>
                <c:pt idx="74">
                  <c:v>1.1318960600117489</c:v>
                </c:pt>
                <c:pt idx="75">
                  <c:v>1.1426442831414745</c:v>
                </c:pt>
                <c:pt idx="76">
                  <c:v>1.1441939699024148</c:v>
                </c:pt>
                <c:pt idx="77">
                  <c:v>1.1365326449772368</c:v>
                </c:pt>
                <c:pt idx="78">
                  <c:v>1.1197219837070747</c:v>
                </c:pt>
                <c:pt idx="79">
                  <c:v>1.0938973155915439</c:v>
                </c:pt>
                <c:pt idx="80">
                  <c:v>1.0592665348566765</c:v>
                </c:pt>
                <c:pt idx="81">
                  <c:v>1.0161084268609326</c:v>
                </c:pt>
                <c:pt idx="82">
                  <c:v>0.96477042381209999</c:v>
                </c:pt>
                <c:pt idx="83">
                  <c:v>0.90566580786203588</c:v>
                </c:pt>
                <c:pt idx="84">
                  <c:v>0.83927038409496724</c:v>
                </c:pt>
                <c:pt idx="85">
                  <c:v>0.76611865019250081</c:v>
                </c:pt>
                <c:pt idx="86">
                  <c:v>0.68679949361040182</c:v>
                </c:pt>
                <c:pt idx="87">
                  <c:v>0.60195145090578084</c:v>
                </c:pt>
                <c:pt idx="88">
                  <c:v>0.51225756737817352</c:v>
                </c:pt>
                <c:pt idx="89">
                  <c:v>0.41843989840549323</c:v>
                </c:pt>
                <c:pt idx="90">
                  <c:v>0.32125369674033599</c:v>
                </c:pt>
                <c:pt idx="91">
                  <c:v>0.22148133256015168</c:v>
                </c:pt>
                <c:pt idx="92">
                  <c:v>0.1199259952162085</c:v>
                </c:pt>
                <c:pt idx="93">
                  <c:v>1.7405227383674171E-2</c:v>
                </c:pt>
                <c:pt idx="94">
                  <c:v>-8.5255656335718299E-2</c:v>
                </c:pt>
                <c:pt idx="95">
                  <c:v>-0.18723021337670409</c:v>
                </c:pt>
                <c:pt idx="96">
                  <c:v>-0.2876975262538734</c:v>
                </c:pt>
                <c:pt idx="97">
                  <c:v>-0.38584881112696617</c:v>
                </c:pt>
                <c:pt idx="98">
                  <c:v>-0.4808939286876508</c:v>
                </c:pt>
                <c:pt idx="99">
                  <c:v>-0.572067744953763</c:v>
                </c:pt>
                <c:pt idx="100">
                  <c:v>-0.65863629076518837</c:v>
                </c:pt>
                <c:pt idx="101">
                  <c:v>-0.73990267039612312</c:v>
                </c:pt>
                <c:pt idx="102">
                  <c:v>-0.81521267171806366</c:v>
                </c:pt>
                <c:pt idx="103">
                  <c:v>-0.8839600327505196</c:v>
                </c:pt>
                <c:pt idx="104">
                  <c:v>-0.94559132220254027</c:v>
                </c:pt>
                <c:pt idx="105">
                  <c:v>-0.99961039471564384</c:v>
                </c:pt>
                <c:pt idx="106">
                  <c:v>-1.0455823849424488</c:v>
                </c:pt>
                <c:pt idx="107">
                  <c:v>-1.0831372083078294</c:v>
                </c:pt>
                <c:pt idx="108">
                  <c:v>-1.1119725402706775</c:v>
                </c:pt>
                <c:pt idx="109">
                  <c:v>-1.131856250102578</c:v>
                </c:pt>
                <c:pt idx="110">
                  <c:v>-1.1426282695909347</c:v>
                </c:pt>
                <c:pt idx="111">
                  <c:v>-1.1442018816230899</c:v>
                </c:pt>
                <c:pt idx="112">
                  <c:v>-1.136564418278045</c:v>
                </c:pt>
                <c:pt idx="113">
                  <c:v>-1.1197773628059959</c:v>
                </c:pt>
                <c:pt idx="114">
                  <c:v>-1.0939758546747207</c:v>
                </c:pt>
                <c:pt idx="115">
                  <c:v>-1.059367601667313</c:v>
                </c:pt>
                <c:pt idx="116">
                  <c:v>-1.0162312077891007</c:v>
                </c:pt>
                <c:pt idx="117">
                  <c:v>-0.96491393044447693</c:v>
                </c:pt>
                <c:pt idx="118">
                  <c:v>-0.90582888493884683</c:v>
                </c:pt>
                <c:pt idx="119">
                  <c:v>-0.83945171881007896</c:v>
                </c:pt>
                <c:pt idx="120">
                  <c:v>-0.76631678276180071</c:v>
                </c:pt>
                <c:pt idx="121">
                  <c:v>-0.68701282902337679</c:v>
                </c:pt>
                <c:pt idx="122">
                  <c:v>-0.60217827176570105</c:v>
                </c:pt>
                <c:pt idx="123">
                  <c:v>-0.51249604772751123</c:v>
                </c:pt>
                <c:pt idx="124">
                  <c:v>-0.41868811842528286</c:v>
                </c:pt>
                <c:pt idx="125">
                  <c:v>-0.32150965820513605</c:v>
                </c:pt>
                <c:pt idx="126">
                  <c:v>-0.22174297492418926</c:v>
                </c:pt>
                <c:pt idx="127">
                  <c:v>-0.12019121220123546</c:v>
                </c:pt>
                <c:pt idx="128">
                  <c:v>-1.7671883934959609E-2</c:v>
                </c:pt>
                <c:pt idx="129">
                  <c:v>8.4989706861728298E-2</c:v>
                </c:pt>
                <c:pt idx="130">
                  <c:v>0.18696711193143484</c:v>
                </c:pt>
                <c:pt idx="131">
                  <c:v>0.287439390861502</c:v>
                </c:pt>
                <c:pt idx="132">
                  <c:v>0.38559771983385183</c:v>
                </c:pt>
                <c:pt idx="133">
                  <c:v>0.48065190283361525</c:v>
                </c:pt>
                <c:pt idx="134">
                  <c:v>0.57183673289985915</c:v>
                </c:pt>
                <c:pt idx="135">
                  <c:v>0.65841815220897437</c:v>
                </c:pt>
                <c:pt idx="136">
                  <c:v>0.7396991614006807</c:v>
                </c:pt>
                <c:pt idx="137">
                  <c:v>0.81502543057531207</c:v>
                </c:pt>
                <c:pt idx="138">
                  <c:v>0.88379056679260537</c:v>
                </c:pt>
                <c:pt idx="139">
                  <c:v>0.9454409956674884</c:v>
                </c:pt>
                <c:pt idx="140">
                  <c:v>0.99948041776493546</c:v>
                </c:pt>
                <c:pt idx="141">
                  <c:v>1.0454738039189626</c:v>
                </c:pt>
                <c:pt idx="142">
                  <c:v>1.0830508973125497</c:v>
                </c:pt>
                <c:pt idx="143">
                  <c:v>1.1119091941259933</c:v>
                </c:pt>
                <c:pt idx="144">
                  <c:v>1.1318163787588069</c:v>
                </c:pt>
                <c:pt idx="145">
                  <c:v>1.1426121940211136</c:v>
                </c:pt>
                <c:pt idx="146">
                  <c:v>1.1442097312390713</c:v>
                </c:pt>
                <c:pt idx="147">
                  <c:v>1.136596129888704</c:v>
                </c:pt>
                <c:pt idx="148">
                  <c:v>1.1198326811259309</c:v>
                </c:pt>
                <c:pt idx="149">
                  <c:v>1.0940543343793592</c:v>
                </c:pt>
                <c:pt idx="150">
                  <c:v>1.059468610977869</c:v>
                </c:pt>
                <c:pt idx="151">
                  <c:v>1.0163539335585354</c:v>
                </c:pt>
                <c:pt idx="152">
                  <c:v>0.96505738470350488</c:v>
                </c:pt>
                <c:pt idx="153">
                  <c:v>0.90599191284931124</c:v>
                </c:pt>
                <c:pt idx="154">
                  <c:v>0.83963300796164742</c:v>
                </c:pt>
                <c:pt idx="155">
                  <c:v>0.76651487373715765</c:v>
                </c:pt>
                <c:pt idx="156">
                  <c:v>0.68722612714684672</c:v>
                </c:pt>
                <c:pt idx="157">
                  <c:v>0.602405059940744</c:v>
                </c:pt>
                <c:pt idx="158">
                  <c:v>0.51273450025972112</c:v>
                </c:pt>
              </c:numCache>
            </c:numRef>
          </c:yVal>
        </c:ser>
        <c:axId val="66398080"/>
        <c:axId val="66424832"/>
      </c:scatterChart>
      <c:valAx>
        <c:axId val="66398080"/>
        <c:scaling>
          <c:orientation val="minMax"/>
        </c:scaling>
        <c:axPos val="b"/>
        <c:title>
          <c:tx>
            <c:rich>
              <a:bodyPr anchor="b" anchorCtr="1"/>
              <a:lstStyle/>
              <a:p>
                <a:pPr>
                  <a:defRPr sz="2000" b="0"/>
                </a:pPr>
                <a:r>
                  <a:rPr lang="en-US" sz="2000" b="0"/>
                  <a:t>Time (s)</a:t>
                </a:r>
              </a:p>
            </c:rich>
          </c:tx>
        </c:title>
        <c:numFmt formatCode="General" sourceLinked="1"/>
        <c:tickLblPos val="nextTo"/>
        <c:crossAx val="66424832"/>
        <c:crosses val="autoZero"/>
        <c:crossBetween val="midCat"/>
      </c:valAx>
      <c:valAx>
        <c:axId val="66424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Displacement (in)</a:t>
                </a:r>
              </a:p>
            </c:rich>
          </c:tx>
        </c:title>
        <c:numFmt formatCode="General" sourceLinked="1"/>
        <c:tickLblPos val="nextTo"/>
        <c:crossAx val="66398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332332096090153"/>
          <c:y val="0.78857296212206518"/>
          <c:w val="0.31941055733156026"/>
          <c:h val="0.19722332254480471"/>
        </c:manualLayout>
      </c:layout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66"/>
          <c:y val="3.0272718977612498E-2"/>
          <c:w val="0.846196371230163"/>
          <c:h val="0.84947501194252562"/>
        </c:manualLayout>
      </c:layout>
      <c:scatterChart>
        <c:scatterStyle val="lineMarker"/>
        <c:ser>
          <c:idx val="2"/>
          <c:order val="0"/>
          <c:marker>
            <c:symbol val="none"/>
          </c:marker>
          <c:xVal>
            <c:numRef>
              <c:f>'Phase Plane'!$F$5:$F$164</c:f>
              <c:numCache>
                <c:formatCode>General</c:formatCode>
                <c:ptCount val="160"/>
                <c:pt idx="0">
                  <c:v>0</c:v>
                </c:pt>
                <c:pt idx="1">
                  <c:v>0.55708361331385936</c:v>
                </c:pt>
                <c:pt idx="2">
                  <c:v>0.46520861160900528</c:v>
                </c:pt>
                <c:pt idx="3">
                  <c:v>0.36958857884234719</c:v>
                </c:pt>
                <c:pt idx="4">
                  <c:v>0.27099327718918831</c:v>
                </c:pt>
                <c:pt idx="5">
                  <c:v>0.17021642039004109</c:v>
                </c:pt>
                <c:pt idx="6">
                  <c:v>6.8069284181437206E-2</c:v>
                </c:pt>
                <c:pt idx="7">
                  <c:v>-3.4625824651174031E-2</c:v>
                </c:pt>
                <c:pt idx="8">
                  <c:v>-0.13704218802288182</c:v>
                </c:pt>
                <c:pt idx="9">
                  <c:v>-0.23835533181069535</c:v>
                </c:pt>
                <c:pt idx="10">
                  <c:v>-0.33774966305054188</c:v>
                </c:pt>
                <c:pt idx="11">
                  <c:v>-0.43442503563899287</c:v>
                </c:pt>
                <c:pt idx="12">
                  <c:v>-0.52760319168438286</c:v>
                </c:pt>
                <c:pt idx="13">
                  <c:v>-0.61653402665303914</c:v>
                </c:pt>
                <c:pt idx="14">
                  <c:v>-0.70050162787482051</c:v>
                </c:pt>
                <c:pt idx="15">
                  <c:v>-0.77883003779667725</c:v>
                </c:pt>
                <c:pt idx="16">
                  <c:v>-0.850888695588782</c:v>
                </c:pt>
                <c:pt idx="17">
                  <c:v>-0.9160975132971092</c:v>
                </c:pt>
                <c:pt idx="18">
                  <c:v>-0.97393154567832685</c:v>
                </c:pt>
                <c:pt idx="19">
                  <c:v>-1.0239252161238079</c:v>
                </c:pt>
                <c:pt idx="20">
                  <c:v>-1.0656760646531482</c:v>
                </c:pt>
                <c:pt idx="21">
                  <c:v>-1.098847987805025</c:v>
                </c:pt>
                <c:pt idx="22">
                  <c:v>-1.1231739443435638</c:v>
                </c:pt>
                <c:pt idx="23">
                  <c:v>-1.138458104998687</c:v>
                </c:pt>
                <c:pt idx="24">
                  <c:v>-1.1445774289345669</c:v>
                </c:pt>
                <c:pt idx="25">
                  <c:v>-1.1414826542552592</c:v>
                </c:pt>
                <c:pt idx="26">
                  <c:v>-1.1291986945737418</c:v>
                </c:pt>
                <c:pt idx="27">
                  <c:v>-1.1078244384518789</c:v>
                </c:pt>
                <c:pt idx="28">
                  <c:v>-1.0775319533258747</c:v>
                </c:pt>
                <c:pt idx="29">
                  <c:v>-1.0385651003257792</c:v>
                </c:pt>
                <c:pt idx="30">
                  <c:v>-0.99123757114006161</c:v>
                </c:pt>
                <c:pt idx="31">
                  <c:v>-0.93593036272891594</c:v>
                </c:pt>
                <c:pt idx="32">
                  <c:v>-0.87308871021540868</c:v>
                </c:pt>
                <c:pt idx="33">
                  <c:v>-0.8032185026453682</c:v>
                </c:pt>
                <c:pt idx="34">
                  <c:v>-0.72688221046993196</c:v>
                </c:pt>
                <c:pt idx="35">
                  <c:v>-0.64469435753540438</c:v>
                </c:pt>
                <c:pt idx="36">
                  <c:v>-0.55731657403190205</c:v>
                </c:pt>
                <c:pt idx="37">
                  <c:v>-0.46545227022562885</c:v>
                </c:pt>
                <c:pt idx="38">
                  <c:v>-0.36984097385240111</c:v>
                </c:pt>
                <c:pt idx="39">
                  <c:v>-0.27125237675764413</c:v>
                </c:pt>
                <c:pt idx="40">
                  <c:v>-0.17048013870870954</c:v>
                </c:pt>
                <c:pt idx="41">
                  <c:v>-6.8335498260179262E-2</c:v>
                </c:pt>
                <c:pt idx="42">
                  <c:v>3.4359257893911754E-2</c:v>
                </c:pt>
                <c:pt idx="43">
                  <c:v>0.13677741450779185</c:v>
                </c:pt>
                <c:pt idx="44">
                  <c:v>0.23809448302247854</c:v>
                </c:pt>
                <c:pt idx="45">
                  <c:v>0.33749483887898951</c:v>
                </c:pt>
                <c:pt idx="46">
                  <c:v>0.43417828747441428</c:v>
                </c:pt>
                <c:pt idx="47">
                  <c:v>0.52736650590346579</c:v>
                </c:pt>
                <c:pt idx="48">
                  <c:v>0.61630930862808109</c:v>
                </c:pt>
                <c:pt idx="49">
                  <c:v>0.70029068663506733</c:v>
                </c:pt>
                <c:pt idx="50">
                  <c:v>0.77863457146523996</c:v>
                </c:pt>
                <c:pt idx="51">
                  <c:v>0.85071027771237595</c:v>
                </c:pt>
                <c:pt idx="52">
                  <c:v>0.91593758017865901</c:v>
                </c:pt>
                <c:pt idx="53">
                  <c:v>0.97379138481441185</c:v>
                </c:pt>
                <c:pt idx="54">
                  <c:v>1.0238059558400354</c:v>
                </c:pt>
                <c:pt idx="55">
                  <c:v>1.0655786650208838</c:v>
                </c:pt>
                <c:pt idx="56">
                  <c:v>1.0987732329126096</c:v>
                </c:pt>
                <c:pt idx="57">
                  <c:v>1.1231224359842291</c:v>
                </c:pt>
                <c:pt idx="58">
                  <c:v>1.1384302578259911</c:v>
                </c:pt>
                <c:pt idx="59">
                  <c:v>1.1445734671243393</c:v>
                </c:pt>
                <c:pt idx="60">
                  <c:v>1.1415026097009391</c:v>
                </c:pt>
                <c:pt idx="61">
                  <c:v>1.1292424066296267</c:v>
                </c:pt>
                <c:pt idx="62">
                  <c:v>1.10789155522636</c:v>
                </c:pt>
                <c:pt idx="63">
                  <c:v>1.077621934514239</c:v>
                </c:pt>
                <c:pt idx="64">
                  <c:v>1.0386772215597824</c:v>
                </c:pt>
                <c:pt idx="65">
                  <c:v>0.99137092981924924</c:v>
                </c:pt>
                <c:pt idx="66">
                  <c:v>0.93608388528675612</c:v>
                </c:pt>
                <c:pt idx="67">
                  <c:v>0.87326116076173599</c:v>
                </c:pt>
                <c:pt idx="68">
                  <c:v>0.8034084929155717</c:v>
                </c:pt>
                <c:pt idx="69">
                  <c:v>0.72708821100078591</c:v>
                </c:pt>
                <c:pt idx="70">
                  <c:v>0.64491470997758493</c:v>
                </c:pt>
                <c:pt idx="71">
                  <c:v>0.55754950450005913</c:v>
                </c:pt>
                <c:pt idx="72">
                  <c:v>0.465695903578554</c:v>
                </c:pt>
                <c:pt idx="73">
                  <c:v>0.37009334878832145</c:v>
                </c:pt>
                <c:pt idx="74">
                  <c:v>0.27151146160313339</c:v>
                </c:pt>
                <c:pt idx="75">
                  <c:v>0.17074384777410029</c:v>
                </c:pt>
                <c:pt idx="76">
                  <c:v>6.8601708629824454E-2</c:v>
                </c:pt>
                <c:pt idx="77">
                  <c:v>-3.4092689271707277E-2</c:v>
                </c:pt>
                <c:pt idx="78">
                  <c:v>-0.13651263356873389</c:v>
                </c:pt>
                <c:pt idx="79">
                  <c:v>-0.23783362131103153</c:v>
                </c:pt>
                <c:pt idx="80">
                  <c:v>-0.3372399963889805</c:v>
                </c:pt>
                <c:pt idx="81">
                  <c:v>-0.43393151574361932</c:v>
                </c:pt>
                <c:pt idx="82">
                  <c:v>-0.52712979149828598</c:v>
                </c:pt>
                <c:pt idx="83">
                  <c:v>-0.61608455715124588</c:v>
                </c:pt>
                <c:pt idx="84">
                  <c:v>-0.70007970738511727</c:v>
                </c:pt>
                <c:pt idx="85">
                  <c:v>-0.77843906287127684</c:v>
                </c:pt>
                <c:pt idx="86">
                  <c:v>-0.85053181366133856</c:v>
                </c:pt>
                <c:pt idx="87">
                  <c:v>-0.91577759734518593</c:v>
                </c:pt>
                <c:pt idx="88">
                  <c:v>-0.97365117109530086</c:v>
                </c:pt>
                <c:pt idx="89">
                  <c:v>-1.0236866399863884</c:v>
                </c:pt>
                <c:pt idx="90">
                  <c:v>-1.0654812075514171</c:v>
                </c:pt>
                <c:pt idx="91">
                  <c:v>-1.0986984183812654</c:v>
                </c:pt>
                <c:pt idx="92">
                  <c:v>-1.1230708666643459</c:v>
                </c:pt>
                <c:pt idx="93">
                  <c:v>-1.138402348861872</c:v>
                </c:pt>
                <c:pt idx="94">
                  <c:v>-1.1445694431892495</c:v>
                </c:pt>
                <c:pt idx="95">
                  <c:v>-1.1415225031884355</c:v>
                </c:pt>
                <c:pt idx="96">
                  <c:v>-1.1292860573927845</c:v>
                </c:pt>
                <c:pt idx="97">
                  <c:v>-1.10795861186699</c:v>
                </c:pt>
                <c:pt idx="98">
                  <c:v>-1.0777118572117188</c:v>
                </c:pt>
                <c:pt idx="99">
                  <c:v>-1.0387892864167314</c:v>
                </c:pt>
                <c:pt idx="100">
                  <c:v>-0.99150423468906168</c:v>
                </c:pt>
                <c:pt idx="101">
                  <c:v>-0.93623735703607758</c:v>
                </c:pt>
                <c:pt idx="102">
                  <c:v>-0.8734335639094204</c:v>
                </c:pt>
                <c:pt idx="103">
                  <c:v>-0.80359843957857602</c:v>
                </c:pt>
                <c:pt idx="104">
                  <c:v>-0.72729417206693325</c:v>
                </c:pt>
                <c:pt idx="105">
                  <c:v>-0.64513502741525131</c:v>
                </c:pt>
                <c:pt idx="106">
                  <c:v>-0.55778240470568841</c:v>
                </c:pt>
                <c:pt idx="107">
                  <c:v>-0.46593951165455622</c:v>
                </c:pt>
                <c:pt idx="108">
                  <c:v>-0.37034570363640973</c:v>
                </c:pt>
                <c:pt idx="109">
                  <c:v>-0.27177053171159332</c:v>
                </c:pt>
                <c:pt idx="110">
                  <c:v>-0.17100754757190068</c:v>
                </c:pt>
                <c:pt idx="111">
                  <c:v>-6.8867915275922398E-2</c:v>
                </c:pt>
                <c:pt idx="112">
                  <c:v>3.3826118799029803E-2</c:v>
                </c:pt>
                <c:pt idx="113">
                  <c:v>0.1362478452200791</c:v>
                </c:pt>
                <c:pt idx="114">
                  <c:v>0.23757274669051287</c:v>
                </c:pt>
                <c:pt idx="115">
                  <c:v>0.33698513559434573</c:v>
                </c:pt>
                <c:pt idx="116">
                  <c:v>0.43368472046000284</c:v>
                </c:pt>
                <c:pt idx="117">
                  <c:v>0.52689304848169249</c:v>
                </c:pt>
                <c:pt idx="118">
                  <c:v>0.61585977223473254</c:v>
                </c:pt>
                <c:pt idx="119">
                  <c:v>0.69986869013642183</c:v>
                </c:pt>
                <c:pt idx="120">
                  <c:v>0.77824351202540054</c:v>
                </c:pt>
                <c:pt idx="121">
                  <c:v>0.85035330344535554</c:v>
                </c:pt>
                <c:pt idx="122">
                  <c:v>0.91561756480537326</c:v>
                </c:pt>
                <c:pt idx="123">
                  <c:v>0.97351090452860312</c:v>
                </c:pt>
                <c:pt idx="124">
                  <c:v>1.0235672685693433</c:v>
                </c:pt>
                <c:pt idx="125">
                  <c:v>1.0653836922500373</c:v>
                </c:pt>
                <c:pt idx="126">
                  <c:v>1.098623544215052</c:v>
                </c:pt>
                <c:pt idx="127">
                  <c:v>1.1230192363867131</c:v>
                </c:pt>
                <c:pt idx="128">
                  <c:v>1.1383743781078453</c:v>
                </c:pt>
                <c:pt idx="129">
                  <c:v>1.1445653571295153</c:v>
                </c:pt>
                <c:pt idx="130">
                  <c:v>1.1415423347166689</c:v>
                </c:pt>
                <c:pt idx="131">
                  <c:v>1.1293296468608465</c:v>
                </c:pt>
                <c:pt idx="132">
                  <c:v>1.108025608370129</c:v>
                </c:pt>
                <c:pt idx="133">
                  <c:v>1.0778017214134332</c:v>
                </c:pt>
                <c:pt idx="134">
                  <c:v>1.0389012948905447</c:v>
                </c:pt>
                <c:pt idx="135">
                  <c:v>0.99163748574226496</c:v>
                </c:pt>
                <c:pt idx="136">
                  <c:v>0.93639077796854941</c:v>
                </c:pt>
                <c:pt idx="137">
                  <c:v>0.87360591964910328</c:v>
                </c:pt>
                <c:pt idx="138">
                  <c:v>0.80378834262407206</c:v>
                </c:pt>
                <c:pt idx="139">
                  <c:v>0.72750009365719737</c:v>
                </c:pt>
                <c:pt idx="140">
                  <c:v>0.64535530983644485</c:v>
                </c:pt>
                <c:pt idx="141">
                  <c:v>0.55801527463614786</c:v>
                </c:pt>
                <c:pt idx="142">
                  <c:v>0.46618309444041406</c:v>
                </c:pt>
                <c:pt idx="143">
                  <c:v>0.37059803838297167</c:v>
                </c:pt>
                <c:pt idx="144">
                  <c:v>0.27202958706896158</c:v>
                </c:pt>
                <c:pt idx="145">
                  <c:v>0.1712712380877966</c:v>
                </c:pt>
                <c:pt idx="146">
                  <c:v>6.9134118184025484E-2</c:v>
                </c:pt>
                <c:pt idx="147">
                  <c:v>-3.3559546490346759E-2</c:v>
                </c:pt>
                <c:pt idx="148">
                  <c:v>-0.13598304947619688</c:v>
                </c:pt>
                <c:pt idx="149">
                  <c:v>-0.23731185917508302</c:v>
                </c:pt>
                <c:pt idx="150">
                  <c:v>-0.33673025650891991</c:v>
                </c:pt>
                <c:pt idx="151">
                  <c:v>-0.43343790163695928</c:v>
                </c:pt>
                <c:pt idx="152">
                  <c:v>-0.52665627686653271</c:v>
                </c:pt>
                <c:pt idx="153">
                  <c:v>-0.61563495389074263</c:v>
                </c:pt>
                <c:pt idx="154">
                  <c:v>-0.69965763490043575</c:v>
                </c:pt>
                <c:pt idx="155">
                  <c:v>-0.77804791893822423</c:v>
                </c:pt>
                <c:pt idx="156">
                  <c:v>-0.85017474707411456</c:v>
                </c:pt>
                <c:pt idx="157">
                  <c:v>-0.91545748256790804</c:v>
                </c:pt>
                <c:pt idx="158">
                  <c:v>-0.97337058512193297</c:v>
                </c:pt>
                <c:pt idx="159">
                  <c:v>-1.0234478415953789</c:v>
                </c:pt>
              </c:numCache>
            </c:numRef>
          </c:xVal>
          <c:yVal>
            <c:numRef>
              <c:f>'Phase Plane'!$E$5:$E$164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1.0459077874782496</c:v>
                </c:pt>
                <c:pt idx="3">
                  <c:v>1.0833957885334979</c:v>
                </c:pt>
                <c:pt idx="4">
                  <c:v>1.1121622165588478</c:v>
                </c:pt>
                <c:pt idx="5">
                  <c:v>1.1319754955176486</c:v>
                </c:pt>
                <c:pt idx="6">
                  <c:v>1.1426761241812364</c:v>
                </c:pt>
                <c:pt idx="7">
                  <c:v>1.144177960148705</c:v>
                </c:pt>
                <c:pt idx="8">
                  <c:v>1.1364689133120742</c:v>
                </c:pt>
                <c:pt idx="9">
                  <c:v>1.1196110431843012</c:v>
                </c:pt>
                <c:pt idx="10">
                  <c:v>1.0937400593066302</c:v>
                </c:pt>
                <c:pt idx="11">
                  <c:v>1.0590642287571068</c:v>
                </c:pt>
                <c:pt idx="12">
                  <c:v>1.0158626995550519</c:v>
                </c:pt>
                <c:pt idx="13">
                  <c:v>0.96448325345845953</c:v>
                </c:pt>
                <c:pt idx="14">
                  <c:v>0.90533950624478554</c:v>
                </c:pt>
                <c:pt idx="15">
                  <c:v>0.83890757801348514</c:v>
                </c:pt>
                <c:pt idx="16">
                  <c:v>0.7657222603150875</c:v>
                </c:pt>
                <c:pt idx="17">
                  <c:v>0.68637271096225727</c:v>
                </c:pt>
                <c:pt idx="18">
                  <c:v>0.60149771118055861</c:v>
                </c:pt>
                <c:pt idx="19">
                  <c:v>0.51178052327989065</c:v>
                </c:pt>
                <c:pt idx="20">
                  <c:v>0.41794339024346883</c:v>
                </c:pt>
                <c:pt idx="21">
                  <c:v>0.32074172151385766</c:v>
                </c:pt>
                <c:pt idx="22">
                  <c:v>0.22095801178175667</c:v>
                </c:pt>
                <c:pt idx="23">
                  <c:v>0.11939554173261174</c:v>
                </c:pt>
                <c:pt idx="24">
                  <c:v>1.6871911461425582E-2</c:v>
                </c:pt>
                <c:pt idx="25">
                  <c:v>-8.5787541386811383E-2</c:v>
                </c:pt>
                <c:pt idx="26">
                  <c:v>-0.18775638576565984</c:v>
                </c:pt>
                <c:pt idx="27">
                  <c:v>-0.28821375017789247</c:v>
                </c:pt>
                <c:pt idx="28">
                  <c:v>-0.3863509308705631</c:v>
                </c:pt>
                <c:pt idx="29">
                  <c:v>-0.48137790207707903</c:v>
                </c:pt>
                <c:pt idx="30">
                  <c:v>-0.57252967589739556</c:v>
                </c:pt>
                <c:pt idx="31">
                  <c:v>-0.65907246061790903</c:v>
                </c:pt>
                <c:pt idx="32">
                  <c:v>-0.74030956789522839</c:v>
                </c:pt>
                <c:pt idx="33">
                  <c:v>-0.81558702124969984</c:v>
                </c:pt>
                <c:pt idx="34">
                  <c:v>-0.88429882071908872</c:v>
                </c:pt>
                <c:pt idx="35">
                  <c:v>-0.94589182129080585</c:v>
                </c:pt>
                <c:pt idx="36">
                  <c:v>-0.99987018584022647</c:v>
                </c:pt>
                <c:pt idx="37">
                  <c:v>-1.0457993767279812</c:v>
                </c:pt>
                <c:pt idx="38">
                  <c:v>-1.083309653922983</c:v>
                </c:pt>
                <c:pt idx="39">
                  <c:v>-1.1120990514905382</c:v>
                </c:pt>
                <c:pt idx="40">
                  <c:v>-1.1319358084841582</c:v>
                </c:pt>
                <c:pt idx="41">
                  <c:v>-1.1426602346718637</c:v>
                </c:pt>
                <c:pt idx="42">
                  <c:v>-1.1441859960774758</c:v>
                </c:pt>
                <c:pt idx="43">
                  <c:v>-1.1365008099880041</c:v>
                </c:pt>
                <c:pt idx="44">
                  <c:v>-1.1196665438321733</c:v>
                </c:pt>
                <c:pt idx="45">
                  <c:v>-1.0938187171340918</c:v>
                </c:pt>
                <c:pt idx="46">
                  <c:v>-1.0591654105514448</c:v>
                </c:pt>
                <c:pt idx="47">
                  <c:v>-1.0159855907806938</c:v>
                </c:pt>
                <c:pt idx="48">
                  <c:v>-0.96462686481416338</c:v>
                </c:pt>
                <c:pt idx="49">
                  <c:v>-0.90550268162773073</c:v>
                </c:pt>
                <c:pt idx="50">
                  <c:v>-0.83908900382615403</c:v>
                </c:pt>
                <c:pt idx="51">
                  <c:v>-0.76592047604001146</c:v>
                </c:pt>
                <c:pt idx="52">
                  <c:v>-0.68658612091950144</c:v>
                </c:pt>
                <c:pt idx="53">
                  <c:v>-0.60172459737329631</c:v>
                </c:pt>
                <c:pt idx="54">
                  <c:v>-0.51201905922465119</c:v>
                </c:pt>
                <c:pt idx="55">
                  <c:v>-0.41819165567373107</c:v>
                </c:pt>
                <c:pt idx="56">
                  <c:v>-0.32099771783861303</c:v>
                </c:pt>
                <c:pt idx="57">
                  <c:v>-0.2212196781746068</c:v>
                </c:pt>
                <c:pt idx="58">
                  <c:v>-0.11966077172186845</c:v>
                </c:pt>
                <c:pt idx="59">
                  <c:v>-1.7138569887672317E-2</c:v>
                </c:pt>
                <c:pt idx="60">
                  <c:v>8.5521601182223739E-2</c:v>
                </c:pt>
                <c:pt idx="61">
                  <c:v>0.18749330465953834</c:v>
                </c:pt>
                <c:pt idx="62">
                  <c:v>0.28795564603067397</c:v>
                </c:pt>
                <c:pt idx="63">
                  <c:v>0.38609988147707952</c:v>
                </c:pt>
                <c:pt idx="64">
                  <c:v>0.48113592843985015</c:v>
                </c:pt>
                <c:pt idx="65">
                  <c:v>0.57229872595712017</c:v>
                </c:pt>
                <c:pt idx="66">
                  <c:v>0.65885439357211284</c:v>
                </c:pt>
                <c:pt idx="67">
                  <c:v>0.74010613923132063</c:v>
                </c:pt>
                <c:pt idx="68">
                  <c:v>0.81539986861291269</c:v>
                </c:pt>
                <c:pt idx="69">
                  <c:v>0.88412945072907856</c:v>
                </c:pt>
                <c:pt idx="70">
                  <c:v>0.94574159741303188</c:v>
                </c:pt>
                <c:pt idx="71">
                  <c:v>0.99974031740975822</c:v>
                </c:pt>
                <c:pt idx="72">
                  <c:v>1.0456909092140849</c:v>
                </c:pt>
                <c:pt idx="73">
                  <c:v>1.0832234605128674</c:v>
                </c:pt>
                <c:pt idx="74">
                  <c:v>1.1120358260600041</c:v>
                </c:pt>
                <c:pt idx="75">
                  <c:v>1.1318960600117489</c:v>
                </c:pt>
                <c:pt idx="76">
                  <c:v>1.1426442831414745</c:v>
                </c:pt>
                <c:pt idx="77">
                  <c:v>1.1441939699024148</c:v>
                </c:pt>
                <c:pt idx="78">
                  <c:v>1.1365326449772368</c:v>
                </c:pt>
                <c:pt idx="79">
                  <c:v>1.1197219837070747</c:v>
                </c:pt>
                <c:pt idx="80">
                  <c:v>1.0938973155915439</c:v>
                </c:pt>
                <c:pt idx="81">
                  <c:v>1.0592665348566765</c:v>
                </c:pt>
                <c:pt idx="82">
                  <c:v>1.0161084268609326</c:v>
                </c:pt>
                <c:pt idx="83">
                  <c:v>0.96477042381209999</c:v>
                </c:pt>
                <c:pt idx="84">
                  <c:v>0.90566580786203588</c:v>
                </c:pt>
                <c:pt idx="85">
                  <c:v>0.83927038409496724</c:v>
                </c:pt>
                <c:pt idx="86">
                  <c:v>0.76611865019250081</c:v>
                </c:pt>
                <c:pt idx="87">
                  <c:v>0.68679949361040182</c:v>
                </c:pt>
                <c:pt idx="88">
                  <c:v>0.60195145090578084</c:v>
                </c:pt>
                <c:pt idx="89">
                  <c:v>0.51225756737817352</c:v>
                </c:pt>
                <c:pt idx="90">
                  <c:v>0.41843989840549323</c:v>
                </c:pt>
                <c:pt idx="91">
                  <c:v>0.32125369674033599</c:v>
                </c:pt>
                <c:pt idx="92">
                  <c:v>0.22148133256015168</c:v>
                </c:pt>
                <c:pt idx="93">
                  <c:v>0.1199259952162085</c:v>
                </c:pt>
                <c:pt idx="94">
                  <c:v>1.7405227383674171E-2</c:v>
                </c:pt>
                <c:pt idx="95">
                  <c:v>-8.5255656335718299E-2</c:v>
                </c:pt>
                <c:pt idx="96">
                  <c:v>-0.18723021337670409</c:v>
                </c:pt>
                <c:pt idx="97">
                  <c:v>-0.2876975262538734</c:v>
                </c:pt>
                <c:pt idx="98">
                  <c:v>-0.38584881112696617</c:v>
                </c:pt>
                <c:pt idx="99">
                  <c:v>-0.4808939286876508</c:v>
                </c:pt>
                <c:pt idx="100">
                  <c:v>-0.572067744953763</c:v>
                </c:pt>
                <c:pt idx="101">
                  <c:v>-0.65863629076518837</c:v>
                </c:pt>
                <c:pt idx="102">
                  <c:v>-0.73990267039612312</c:v>
                </c:pt>
                <c:pt idx="103">
                  <c:v>-0.81521267171806366</c:v>
                </c:pt>
                <c:pt idx="104">
                  <c:v>-0.8839600327505196</c:v>
                </c:pt>
                <c:pt idx="105">
                  <c:v>-0.94559132220254027</c:v>
                </c:pt>
                <c:pt idx="106">
                  <c:v>-0.99961039471564384</c:v>
                </c:pt>
                <c:pt idx="107">
                  <c:v>-1.0455823849424488</c:v>
                </c:pt>
                <c:pt idx="108">
                  <c:v>-1.0831372083078294</c:v>
                </c:pt>
                <c:pt idx="109">
                  <c:v>-1.1119725402706775</c:v>
                </c:pt>
                <c:pt idx="110">
                  <c:v>-1.131856250102578</c:v>
                </c:pt>
                <c:pt idx="111">
                  <c:v>-1.1426282695909347</c:v>
                </c:pt>
                <c:pt idx="112">
                  <c:v>-1.1442018816230899</c:v>
                </c:pt>
                <c:pt idx="113">
                  <c:v>-1.136564418278045</c:v>
                </c:pt>
                <c:pt idx="114">
                  <c:v>-1.1197773628059959</c:v>
                </c:pt>
                <c:pt idx="115">
                  <c:v>-1.0939758546747207</c:v>
                </c:pt>
                <c:pt idx="116">
                  <c:v>-1.059367601667313</c:v>
                </c:pt>
                <c:pt idx="117">
                  <c:v>-1.0162312077891007</c:v>
                </c:pt>
                <c:pt idx="118">
                  <c:v>-0.96491393044447693</c:v>
                </c:pt>
                <c:pt idx="119">
                  <c:v>-0.90582888493884683</c:v>
                </c:pt>
                <c:pt idx="120">
                  <c:v>-0.83945171881007896</c:v>
                </c:pt>
                <c:pt idx="121">
                  <c:v>-0.76631678276180071</c:v>
                </c:pt>
                <c:pt idx="122">
                  <c:v>-0.68701282902337679</c:v>
                </c:pt>
                <c:pt idx="123">
                  <c:v>-0.60217827176570105</c:v>
                </c:pt>
                <c:pt idx="124">
                  <c:v>-0.51249604772751123</c:v>
                </c:pt>
                <c:pt idx="125">
                  <c:v>-0.41868811842528286</c:v>
                </c:pt>
                <c:pt idx="126">
                  <c:v>-0.32150965820513605</c:v>
                </c:pt>
                <c:pt idx="127">
                  <c:v>-0.22174297492418926</c:v>
                </c:pt>
                <c:pt idx="128">
                  <c:v>-0.12019121220123546</c:v>
                </c:pt>
                <c:pt idx="129">
                  <c:v>-1.7671883934959609E-2</c:v>
                </c:pt>
                <c:pt idx="130">
                  <c:v>8.4989706861728298E-2</c:v>
                </c:pt>
                <c:pt idx="131">
                  <c:v>0.18696711193143484</c:v>
                </c:pt>
                <c:pt idx="132">
                  <c:v>0.287439390861502</c:v>
                </c:pt>
                <c:pt idx="133">
                  <c:v>0.38559771983385183</c:v>
                </c:pt>
                <c:pt idx="134">
                  <c:v>0.48065190283361525</c:v>
                </c:pt>
                <c:pt idx="135">
                  <c:v>0.57183673289985915</c:v>
                </c:pt>
                <c:pt idx="136">
                  <c:v>0.65841815220897437</c:v>
                </c:pt>
                <c:pt idx="137">
                  <c:v>0.7396991614006807</c:v>
                </c:pt>
                <c:pt idx="138">
                  <c:v>0.81502543057531207</c:v>
                </c:pt>
                <c:pt idx="139">
                  <c:v>0.88379056679260537</c:v>
                </c:pt>
                <c:pt idx="140">
                  <c:v>0.9454409956674884</c:v>
                </c:pt>
                <c:pt idx="141">
                  <c:v>0.99948041776493546</c:v>
                </c:pt>
                <c:pt idx="142">
                  <c:v>1.0454738039189626</c:v>
                </c:pt>
                <c:pt idx="143">
                  <c:v>1.0830508973125497</c:v>
                </c:pt>
                <c:pt idx="144">
                  <c:v>1.1119091941259933</c:v>
                </c:pt>
                <c:pt idx="145">
                  <c:v>1.1318163787588069</c:v>
                </c:pt>
                <c:pt idx="146">
                  <c:v>1.1426121940211136</c:v>
                </c:pt>
                <c:pt idx="147">
                  <c:v>1.1442097312390713</c:v>
                </c:pt>
                <c:pt idx="148">
                  <c:v>1.136596129888704</c:v>
                </c:pt>
                <c:pt idx="149">
                  <c:v>1.1198326811259309</c:v>
                </c:pt>
                <c:pt idx="150">
                  <c:v>1.0940543343793592</c:v>
                </c:pt>
                <c:pt idx="151">
                  <c:v>1.059468610977869</c:v>
                </c:pt>
                <c:pt idx="152">
                  <c:v>1.0163539335585354</c:v>
                </c:pt>
                <c:pt idx="153">
                  <c:v>0.96505738470350488</c:v>
                </c:pt>
                <c:pt idx="154">
                  <c:v>0.90599191284931124</c:v>
                </c:pt>
                <c:pt idx="155">
                  <c:v>0.83963300796164742</c:v>
                </c:pt>
                <c:pt idx="156">
                  <c:v>0.76651487373715765</c:v>
                </c:pt>
                <c:pt idx="157">
                  <c:v>0.68722612714684672</c:v>
                </c:pt>
                <c:pt idx="158">
                  <c:v>0.602405059940744</c:v>
                </c:pt>
                <c:pt idx="159">
                  <c:v>0.51273450025972112</c:v>
                </c:pt>
              </c:numCache>
            </c:numRef>
          </c:yVal>
        </c:ser>
        <c:axId val="50977408"/>
        <c:axId val="66441984"/>
      </c:scatterChart>
      <c:valAx>
        <c:axId val="50977408"/>
        <c:scaling>
          <c:orientation val="minMax"/>
        </c:scaling>
        <c:axPos val="b"/>
        <c:title>
          <c:tx>
            <c:rich>
              <a:bodyPr anchor="t" anchorCtr="0"/>
              <a:lstStyle/>
              <a:p>
                <a:pPr>
                  <a:defRPr sz="2000" b="0"/>
                </a:pPr>
                <a:r>
                  <a:rPr lang="en-US" sz="2000" b="0"/>
                  <a:t>Velocity/w (in)</a:t>
                </a:r>
              </a:p>
            </c:rich>
          </c:tx>
        </c:title>
        <c:numFmt formatCode="General" sourceLinked="1"/>
        <c:tickLblPos val="nextTo"/>
        <c:crossAx val="66441984"/>
        <c:crosses val="autoZero"/>
        <c:crossBetween val="midCat"/>
      </c:valAx>
      <c:valAx>
        <c:axId val="66441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Displacement (in)</a:t>
                </a:r>
              </a:p>
            </c:rich>
          </c:tx>
        </c:title>
        <c:numFmt formatCode="General" sourceLinked="1"/>
        <c:tickLblPos val="nextTo"/>
        <c:crossAx val="50977408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66"/>
          <c:y val="3.0272718977612498E-2"/>
          <c:w val="0.846196371230163"/>
          <c:h val="0.84947501194252562"/>
        </c:manualLayout>
      </c:layout>
      <c:scatterChart>
        <c:scatterStyle val="lineMarker"/>
        <c:ser>
          <c:idx val="2"/>
          <c:order val="0"/>
          <c:marker>
            <c:symbol val="none"/>
          </c:marker>
          <c:xVal>
            <c:numRef>
              <c:f>'Phase Plane'!$F$6:$F$164</c:f>
              <c:numCache>
                <c:formatCode>General</c:formatCode>
                <c:ptCount val="159"/>
                <c:pt idx="0">
                  <c:v>0.55708361331385936</c:v>
                </c:pt>
                <c:pt idx="1">
                  <c:v>0.46520861160900528</c:v>
                </c:pt>
                <c:pt idx="2">
                  <c:v>0.36958857884234719</c:v>
                </c:pt>
                <c:pt idx="3">
                  <c:v>0.27099327718918831</c:v>
                </c:pt>
                <c:pt idx="4">
                  <c:v>0.17021642039004109</c:v>
                </c:pt>
                <c:pt idx="5">
                  <c:v>6.8069284181437206E-2</c:v>
                </c:pt>
                <c:pt idx="6">
                  <c:v>-3.4625824651174031E-2</c:v>
                </c:pt>
                <c:pt idx="7">
                  <c:v>-0.13704218802288182</c:v>
                </c:pt>
                <c:pt idx="8">
                  <c:v>-0.23835533181069535</c:v>
                </c:pt>
                <c:pt idx="9">
                  <c:v>-0.33774966305054188</c:v>
                </c:pt>
                <c:pt idx="10">
                  <c:v>-0.43442503563899287</c:v>
                </c:pt>
                <c:pt idx="11">
                  <c:v>-0.52760319168438286</c:v>
                </c:pt>
                <c:pt idx="12">
                  <c:v>-0.61653402665303914</c:v>
                </c:pt>
                <c:pt idx="13">
                  <c:v>-0.70050162787482051</c:v>
                </c:pt>
                <c:pt idx="14">
                  <c:v>-0.77883003779667725</c:v>
                </c:pt>
                <c:pt idx="15">
                  <c:v>-0.850888695588782</c:v>
                </c:pt>
                <c:pt idx="16">
                  <c:v>-0.9160975132971092</c:v>
                </c:pt>
                <c:pt idx="17">
                  <c:v>-0.97393154567832685</c:v>
                </c:pt>
                <c:pt idx="18">
                  <c:v>-1.0239252161238079</c:v>
                </c:pt>
                <c:pt idx="19">
                  <c:v>-1.0656760646531482</c:v>
                </c:pt>
                <c:pt idx="20">
                  <c:v>-1.098847987805025</c:v>
                </c:pt>
                <c:pt idx="21">
                  <c:v>-1.1231739443435638</c:v>
                </c:pt>
                <c:pt idx="22">
                  <c:v>-1.138458104998687</c:v>
                </c:pt>
                <c:pt idx="23">
                  <c:v>-1.1445774289345669</c:v>
                </c:pt>
                <c:pt idx="24">
                  <c:v>-1.1414826542552592</c:v>
                </c:pt>
                <c:pt idx="25">
                  <c:v>-1.1291986945737418</c:v>
                </c:pt>
                <c:pt idx="26">
                  <c:v>-1.1078244384518789</c:v>
                </c:pt>
                <c:pt idx="27">
                  <c:v>-1.0775319533258747</c:v>
                </c:pt>
                <c:pt idx="28">
                  <c:v>-1.0385651003257792</c:v>
                </c:pt>
                <c:pt idx="29">
                  <c:v>-0.99123757114006161</c:v>
                </c:pt>
                <c:pt idx="30">
                  <c:v>-0.93593036272891594</c:v>
                </c:pt>
                <c:pt idx="31">
                  <c:v>-0.87308871021540868</c:v>
                </c:pt>
                <c:pt idx="32">
                  <c:v>-0.8032185026453682</c:v>
                </c:pt>
                <c:pt idx="33">
                  <c:v>-0.72688221046993196</c:v>
                </c:pt>
                <c:pt idx="34">
                  <c:v>-0.64469435753540438</c:v>
                </c:pt>
                <c:pt idx="35">
                  <c:v>-0.55731657403190205</c:v>
                </c:pt>
                <c:pt idx="36">
                  <c:v>-0.46545227022562885</c:v>
                </c:pt>
                <c:pt idx="37">
                  <c:v>-0.36984097385240111</c:v>
                </c:pt>
                <c:pt idx="38">
                  <c:v>-0.27125237675764413</c:v>
                </c:pt>
                <c:pt idx="39">
                  <c:v>-0.17048013870870954</c:v>
                </c:pt>
                <c:pt idx="40">
                  <c:v>-6.8335498260179262E-2</c:v>
                </c:pt>
                <c:pt idx="41">
                  <c:v>3.4359257893911754E-2</c:v>
                </c:pt>
                <c:pt idx="42">
                  <c:v>0.13677741450779185</c:v>
                </c:pt>
                <c:pt idx="43">
                  <c:v>0.23809448302247854</c:v>
                </c:pt>
                <c:pt idx="44">
                  <c:v>0.33749483887898951</c:v>
                </c:pt>
                <c:pt idx="45">
                  <c:v>0.43417828747441428</c:v>
                </c:pt>
                <c:pt idx="46">
                  <c:v>0.52736650590346579</c:v>
                </c:pt>
                <c:pt idx="47">
                  <c:v>0.61630930862808109</c:v>
                </c:pt>
                <c:pt idx="48">
                  <c:v>0.70029068663506733</c:v>
                </c:pt>
                <c:pt idx="49">
                  <c:v>0.77863457146523996</c:v>
                </c:pt>
                <c:pt idx="50">
                  <c:v>0.85071027771237595</c:v>
                </c:pt>
                <c:pt idx="51">
                  <c:v>0.91593758017865901</c:v>
                </c:pt>
                <c:pt idx="52">
                  <c:v>0.97379138481441185</c:v>
                </c:pt>
                <c:pt idx="53">
                  <c:v>1.0238059558400354</c:v>
                </c:pt>
                <c:pt idx="54">
                  <c:v>1.0655786650208838</c:v>
                </c:pt>
                <c:pt idx="55">
                  <c:v>1.0987732329126096</c:v>
                </c:pt>
                <c:pt idx="56">
                  <c:v>1.1231224359842291</c:v>
                </c:pt>
                <c:pt idx="57">
                  <c:v>1.1384302578259911</c:v>
                </c:pt>
                <c:pt idx="58">
                  <c:v>1.1445734671243393</c:v>
                </c:pt>
                <c:pt idx="59">
                  <c:v>1.1415026097009391</c:v>
                </c:pt>
                <c:pt idx="60">
                  <c:v>1.1292424066296267</c:v>
                </c:pt>
                <c:pt idx="61">
                  <c:v>1.10789155522636</c:v>
                </c:pt>
                <c:pt idx="62">
                  <c:v>1.077621934514239</c:v>
                </c:pt>
                <c:pt idx="63">
                  <c:v>1.0386772215597824</c:v>
                </c:pt>
                <c:pt idx="64">
                  <c:v>0.99137092981924924</c:v>
                </c:pt>
                <c:pt idx="65">
                  <c:v>0.93608388528675612</c:v>
                </c:pt>
                <c:pt idx="66">
                  <c:v>0.87326116076173599</c:v>
                </c:pt>
                <c:pt idx="67">
                  <c:v>0.8034084929155717</c:v>
                </c:pt>
                <c:pt idx="68">
                  <c:v>0.72708821100078591</c:v>
                </c:pt>
                <c:pt idx="69">
                  <c:v>0.64491470997758493</c:v>
                </c:pt>
                <c:pt idx="70">
                  <c:v>0.55754950450005913</c:v>
                </c:pt>
                <c:pt idx="71">
                  <c:v>0.465695903578554</c:v>
                </c:pt>
                <c:pt idx="72">
                  <c:v>0.37009334878832145</c:v>
                </c:pt>
                <c:pt idx="73">
                  <c:v>0.27151146160313339</c:v>
                </c:pt>
                <c:pt idx="74">
                  <c:v>0.17074384777410029</c:v>
                </c:pt>
                <c:pt idx="75">
                  <c:v>6.8601708629824454E-2</c:v>
                </c:pt>
                <c:pt idx="76">
                  <c:v>-3.4092689271707277E-2</c:v>
                </c:pt>
                <c:pt idx="77">
                  <c:v>-0.13651263356873389</c:v>
                </c:pt>
                <c:pt idx="78">
                  <c:v>-0.23783362131103153</c:v>
                </c:pt>
                <c:pt idx="79">
                  <c:v>-0.3372399963889805</c:v>
                </c:pt>
                <c:pt idx="80">
                  <c:v>-0.43393151574361932</c:v>
                </c:pt>
                <c:pt idx="81">
                  <c:v>-0.52712979149828598</c:v>
                </c:pt>
                <c:pt idx="82">
                  <c:v>-0.61608455715124588</c:v>
                </c:pt>
                <c:pt idx="83">
                  <c:v>-0.70007970738511727</c:v>
                </c:pt>
                <c:pt idx="84">
                  <c:v>-0.77843906287127684</c:v>
                </c:pt>
                <c:pt idx="85">
                  <c:v>-0.85053181366133856</c:v>
                </c:pt>
                <c:pt idx="86">
                  <c:v>-0.91577759734518593</c:v>
                </c:pt>
                <c:pt idx="87">
                  <c:v>-0.97365117109530086</c:v>
                </c:pt>
                <c:pt idx="88">
                  <c:v>-1.0236866399863884</c:v>
                </c:pt>
                <c:pt idx="89">
                  <c:v>-1.0654812075514171</c:v>
                </c:pt>
                <c:pt idx="90">
                  <c:v>-1.0986984183812654</c:v>
                </c:pt>
                <c:pt idx="91">
                  <c:v>-1.1230708666643459</c:v>
                </c:pt>
                <c:pt idx="92">
                  <c:v>-1.138402348861872</c:v>
                </c:pt>
                <c:pt idx="93">
                  <c:v>-1.1445694431892495</c:v>
                </c:pt>
                <c:pt idx="94">
                  <c:v>-1.1415225031884355</c:v>
                </c:pt>
                <c:pt idx="95">
                  <c:v>-1.1292860573927845</c:v>
                </c:pt>
                <c:pt idx="96">
                  <c:v>-1.10795861186699</c:v>
                </c:pt>
                <c:pt idx="97">
                  <c:v>-1.0777118572117188</c:v>
                </c:pt>
                <c:pt idx="98">
                  <c:v>-1.0387892864167314</c:v>
                </c:pt>
                <c:pt idx="99">
                  <c:v>-0.99150423468906168</c:v>
                </c:pt>
                <c:pt idx="100">
                  <c:v>-0.93623735703607758</c:v>
                </c:pt>
                <c:pt idx="101">
                  <c:v>-0.8734335639094204</c:v>
                </c:pt>
                <c:pt idx="102">
                  <c:v>-0.80359843957857602</c:v>
                </c:pt>
                <c:pt idx="103">
                  <c:v>-0.72729417206693325</c:v>
                </c:pt>
                <c:pt idx="104">
                  <c:v>-0.64513502741525131</c:v>
                </c:pt>
                <c:pt idx="105">
                  <c:v>-0.55778240470568841</c:v>
                </c:pt>
                <c:pt idx="106">
                  <c:v>-0.46593951165455622</c:v>
                </c:pt>
                <c:pt idx="107">
                  <c:v>-0.37034570363640973</c:v>
                </c:pt>
                <c:pt idx="108">
                  <c:v>-0.27177053171159332</c:v>
                </c:pt>
                <c:pt idx="109">
                  <c:v>-0.17100754757190068</c:v>
                </c:pt>
                <c:pt idx="110">
                  <c:v>-6.8867915275922398E-2</c:v>
                </c:pt>
                <c:pt idx="111">
                  <c:v>3.3826118799029803E-2</c:v>
                </c:pt>
                <c:pt idx="112">
                  <c:v>0.1362478452200791</c:v>
                </c:pt>
                <c:pt idx="113">
                  <c:v>0.23757274669051287</c:v>
                </c:pt>
                <c:pt idx="114">
                  <c:v>0.33698513559434573</c:v>
                </c:pt>
                <c:pt idx="115">
                  <c:v>0.43368472046000284</c:v>
                </c:pt>
                <c:pt idx="116">
                  <c:v>0.52689304848169249</c:v>
                </c:pt>
                <c:pt idx="117">
                  <c:v>0.61585977223473254</c:v>
                </c:pt>
                <c:pt idx="118">
                  <c:v>0.69986869013642183</c:v>
                </c:pt>
                <c:pt idx="119">
                  <c:v>0.77824351202540054</c:v>
                </c:pt>
                <c:pt idx="120">
                  <c:v>0.85035330344535554</c:v>
                </c:pt>
                <c:pt idx="121">
                  <c:v>0.91561756480537326</c:v>
                </c:pt>
                <c:pt idx="122">
                  <c:v>0.97351090452860312</c:v>
                </c:pt>
                <c:pt idx="123">
                  <c:v>1.0235672685693433</c:v>
                </c:pt>
                <c:pt idx="124">
                  <c:v>1.0653836922500373</c:v>
                </c:pt>
                <c:pt idx="125">
                  <c:v>1.098623544215052</c:v>
                </c:pt>
                <c:pt idx="126">
                  <c:v>1.1230192363867131</c:v>
                </c:pt>
                <c:pt idx="127">
                  <c:v>1.1383743781078453</c:v>
                </c:pt>
                <c:pt idx="128">
                  <c:v>1.1445653571295153</c:v>
                </c:pt>
                <c:pt idx="129">
                  <c:v>1.1415423347166689</c:v>
                </c:pt>
                <c:pt idx="130">
                  <c:v>1.1293296468608465</c:v>
                </c:pt>
                <c:pt idx="131">
                  <c:v>1.108025608370129</c:v>
                </c:pt>
                <c:pt idx="132">
                  <c:v>1.0778017214134332</c:v>
                </c:pt>
                <c:pt idx="133">
                  <c:v>1.0389012948905447</c:v>
                </c:pt>
                <c:pt idx="134">
                  <c:v>0.99163748574226496</c:v>
                </c:pt>
                <c:pt idx="135">
                  <c:v>0.93639077796854941</c:v>
                </c:pt>
                <c:pt idx="136">
                  <c:v>0.87360591964910328</c:v>
                </c:pt>
                <c:pt idx="137">
                  <c:v>0.80378834262407206</c:v>
                </c:pt>
                <c:pt idx="138">
                  <c:v>0.72750009365719737</c:v>
                </c:pt>
                <c:pt idx="139">
                  <c:v>0.64535530983644485</c:v>
                </c:pt>
                <c:pt idx="140">
                  <c:v>0.55801527463614786</c:v>
                </c:pt>
                <c:pt idx="141">
                  <c:v>0.46618309444041406</c:v>
                </c:pt>
                <c:pt idx="142">
                  <c:v>0.37059803838297167</c:v>
                </c:pt>
                <c:pt idx="143">
                  <c:v>0.27202958706896158</c:v>
                </c:pt>
                <c:pt idx="144">
                  <c:v>0.1712712380877966</c:v>
                </c:pt>
                <c:pt idx="145">
                  <c:v>6.9134118184025484E-2</c:v>
                </c:pt>
                <c:pt idx="146">
                  <c:v>-3.3559546490346759E-2</c:v>
                </c:pt>
                <c:pt idx="147">
                  <c:v>-0.13598304947619688</c:v>
                </c:pt>
                <c:pt idx="148">
                  <c:v>-0.23731185917508302</c:v>
                </c:pt>
                <c:pt idx="149">
                  <c:v>-0.33673025650891991</c:v>
                </c:pt>
                <c:pt idx="150">
                  <c:v>-0.43343790163695928</c:v>
                </c:pt>
                <c:pt idx="151">
                  <c:v>-0.52665627686653271</c:v>
                </c:pt>
                <c:pt idx="152">
                  <c:v>-0.61563495389074263</c:v>
                </c:pt>
                <c:pt idx="153">
                  <c:v>-0.69965763490043575</c:v>
                </c:pt>
                <c:pt idx="154">
                  <c:v>-0.77804791893822423</c:v>
                </c:pt>
                <c:pt idx="155">
                  <c:v>-0.85017474707411456</c:v>
                </c:pt>
                <c:pt idx="156">
                  <c:v>-0.91545748256790804</c:v>
                </c:pt>
                <c:pt idx="157">
                  <c:v>-0.97337058512193297</c:v>
                </c:pt>
                <c:pt idx="158">
                  <c:v>-1.0234478415953789</c:v>
                </c:pt>
              </c:numCache>
            </c:numRef>
          </c:xVal>
          <c:yVal>
            <c:numRef>
              <c:f>'Phase Plane'!$B$6:$B$164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</c:numCache>
            </c:numRef>
          </c:yVal>
        </c:ser>
        <c:axId val="66802048"/>
        <c:axId val="66803968"/>
      </c:scatterChart>
      <c:valAx>
        <c:axId val="66802048"/>
        <c:scaling>
          <c:orientation val="minMax"/>
        </c:scaling>
        <c:axPos val="b"/>
        <c:title>
          <c:tx>
            <c:rich>
              <a:bodyPr anchor="t" anchorCtr="0"/>
              <a:lstStyle/>
              <a:p>
                <a:pPr>
                  <a:defRPr sz="2000" b="0"/>
                </a:pPr>
                <a:r>
                  <a:rPr lang="en-US" sz="2000" b="0"/>
                  <a:t>Velocity/w(in)</a:t>
                </a:r>
              </a:p>
            </c:rich>
          </c:tx>
          <c:layout>
            <c:manualLayout>
              <c:xMode val="edge"/>
              <c:yMode val="edge"/>
              <c:x val="0.37149233505120882"/>
              <c:y val="0.9252486997407533"/>
            </c:manualLayout>
          </c:layout>
        </c:title>
        <c:numFmt formatCode="General" sourceLinked="1"/>
        <c:tickLblPos val="nextTo"/>
        <c:crossAx val="66803968"/>
        <c:crosses val="autoZero"/>
        <c:crossBetween val="midCat"/>
      </c:valAx>
      <c:valAx>
        <c:axId val="66803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Time (s)</a:t>
                </a:r>
              </a:p>
            </c:rich>
          </c:tx>
        </c:title>
        <c:numFmt formatCode="General" sourceLinked="1"/>
        <c:tickLblPos val="nextTo"/>
        <c:crossAx val="66802048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52"/>
          <c:y val="3.0272718977612547E-2"/>
          <c:w val="0.846196371230163"/>
          <c:h val="0.84947501194252562"/>
        </c:manualLayout>
      </c:layout>
      <c:scatterChart>
        <c:scatterStyle val="lineMarker"/>
        <c:ser>
          <c:idx val="2"/>
          <c:order val="0"/>
          <c:marker>
            <c:symbol val="none"/>
          </c:marker>
          <c:xVal>
            <c:numRef>
              <c:f>'Example 1'!$F$23:$F$182</c:f>
              <c:numCache>
                <c:formatCode>General</c:formatCode>
                <c:ptCount val="160"/>
                <c:pt idx="0">
                  <c:v>0</c:v>
                </c:pt>
                <c:pt idx="1">
                  <c:v>2.1442250696755896E-9</c:v>
                </c:pt>
                <c:pt idx="2">
                  <c:v>-0.23107697784754164</c:v>
                </c:pt>
                <c:pt idx="3">
                  <c:v>-0.44964597837392151</c:v>
                </c:pt>
                <c:pt idx="4">
                  <c:v>-0.6438760650172165</c:v>
                </c:pt>
                <c:pt idx="5">
                  <c:v>-0.80325374587561793</c:v>
                </c:pt>
                <c:pt idx="6">
                  <c:v>-0.91915205699111002</c:v>
                </c:pt>
                <c:pt idx="7">
                  <c:v>-0.98529753179420176</c:v>
                </c:pt>
                <c:pt idx="8">
                  <c:v>-0.99810977794865952</c:v>
                </c:pt>
                <c:pt idx="9">
                  <c:v>-0.95689528062103635</c:v>
                </c:pt>
                <c:pt idx="10">
                  <c:v>-0.86388494178630193</c:v>
                </c:pt>
                <c:pt idx="11">
                  <c:v>-0.72411332360227154</c:v>
                </c:pt>
                <c:pt idx="12">
                  <c:v>-0.54514613229539222</c:v>
                </c:pt>
                <c:pt idx="13">
                  <c:v>-0.33667069359882867</c:v>
                </c:pt>
                <c:pt idx="14">
                  <c:v>-0.10997158692219505</c:v>
                </c:pt>
                <c:pt idx="15">
                  <c:v>0.12268017831788294</c:v>
                </c:pt>
                <c:pt idx="16">
                  <c:v>0.3486913808956667</c:v>
                </c:pt>
                <c:pt idx="17">
                  <c:v>0.55582824699637468</c:v>
                </c:pt>
                <c:pt idx="18">
                  <c:v>0.73287865288597631</c:v>
                </c:pt>
                <c:pt idx="19">
                  <c:v>0.87025902662306209</c:v>
                </c:pt>
                <c:pt idx="20">
                  <c:v>0.96053309779395057</c:v>
                </c:pt>
                <c:pt idx="21">
                  <c:v>0.99881441583580188</c:v>
                </c:pt>
                <c:pt idx="22">
                  <c:v>0.98303084900950655</c:v>
                </c:pt>
                <c:pt idx="23">
                  <c:v>0.91403674694172499</c:v>
                </c:pt>
                <c:pt idx="24">
                  <c:v>0.79556669548317738</c:v>
                </c:pt>
                <c:pt idx="25">
                  <c:v>0.63403336708920721</c:v>
                </c:pt>
                <c:pt idx="26">
                  <c:v>0.43818040889137949</c:v>
                </c:pt>
                <c:pt idx="27">
                  <c:v>0.21860915730231464</c:v>
                </c:pt>
                <c:pt idx="28">
                  <c:v>-1.2795202352958919E-2</c:v>
                </c:pt>
                <c:pt idx="29">
                  <c:v>-0.24350696973972935</c:v>
                </c:pt>
                <c:pt idx="30">
                  <c:v>-0.46103793389134223</c:v>
                </c:pt>
                <c:pt idx="31">
                  <c:v>-0.65361334832271523</c:v>
                </c:pt>
                <c:pt idx="32">
                  <c:v>-0.81080928698252408</c:v>
                </c:pt>
                <c:pt idx="33">
                  <c:v>-0.92411688156586846</c:v>
                </c:pt>
                <c:pt idx="34">
                  <c:v>-0.98740289855237695</c:v>
                </c:pt>
                <c:pt idx="35">
                  <c:v>-0.99724172536788924</c:v>
                </c:pt>
                <c:pt idx="36">
                  <c:v>-0.95310079557104754</c:v>
                </c:pt>
                <c:pt idx="37">
                  <c:v>-0.8573694161738481</c:v>
                </c:pt>
                <c:pt idx="38">
                  <c:v>-0.7152294367004064</c:v>
                </c:pt>
                <c:pt idx="39">
                  <c:v>-0.53437476054614275</c:v>
                </c:pt>
                <c:pt idx="40">
                  <c:v>-0.32459488122368474</c:v>
                </c:pt>
                <c:pt idx="41">
                  <c:v>-9.7244986286801283E-2</c:v>
                </c:pt>
                <c:pt idx="42">
                  <c:v>6.3354302227399639</c:v>
                </c:pt>
                <c:pt idx="43">
                  <c:v>6.3950417631726175</c:v>
                </c:pt>
                <c:pt idx="44">
                  <c:v>6.1084957079886752</c:v>
                </c:pt>
                <c:pt idx="45">
                  <c:v>5.4913025256368488</c:v>
                </c:pt>
                <c:pt idx="46">
                  <c:v>4.5768703025606392</c:v>
                </c:pt>
                <c:pt idx="47">
                  <c:v>3.4146963949019966</c:v>
                </c:pt>
                <c:pt idx="48">
                  <c:v>2.0676881831693912</c:v>
                </c:pt>
                <c:pt idx="49">
                  <c:v>0.608757954900076</c:v>
                </c:pt>
                <c:pt idx="50">
                  <c:v>-0.88312376888475164</c:v>
                </c:pt>
                <c:pt idx="51">
                  <c:v>-2.3272028337050266</c:v>
                </c:pt>
                <c:pt idx="52">
                  <c:v>-3.6453125980483949</c:v>
                </c:pt>
                <c:pt idx="53">
                  <c:v>-4.7661050201535904</c:v>
                </c:pt>
                <c:pt idx="54">
                  <c:v>-5.6289126604027153</c:v>
                </c:pt>
                <c:pt idx="55">
                  <c:v>-6.1870325527653955</c:v>
                </c:pt>
                <c:pt idx="56">
                  <c:v>-6.4102541924223129</c:v>
                </c:pt>
                <c:pt idx="57">
                  <c:v>-6.2864948019757954</c:v>
                </c:pt>
                <c:pt idx="58">
                  <c:v>-5.8224533608255813</c:v>
                </c:pt>
                <c:pt idx="59">
                  <c:v>-5.0432479957148022</c:v>
                </c:pt>
                <c:pt idx="60">
                  <c:v>-3.9910563601549067</c:v>
                </c:pt>
                <c:pt idx="61">
                  <c:v>-2.7228325977123586</c:v>
                </c:pt>
                <c:pt idx="62">
                  <c:v>-1.3072244677871168</c:v>
                </c:pt>
                <c:pt idx="63">
                  <c:v>0.17914249303524898</c:v>
                </c:pt>
                <c:pt idx="64">
                  <c:v>1.6558126392067722</c:v>
                </c:pt>
                <c:pt idx="65">
                  <c:v>3.0428552046359618</c:v>
                </c:pt>
                <c:pt idx="66">
                  <c:v>4.2651908798753233</c:v>
                </c:pt>
                <c:pt idx="67">
                  <c:v>5.2566557845239643</c:v>
                </c:pt>
                <c:pt idx="68">
                  <c:v>5.9635828558415307</c:v>
                </c:pt>
                <c:pt idx="69">
                  <c:v>6.3477067963763618</c:v>
                </c:pt>
                <c:pt idx="70">
                  <c:v>6.3882353385251349</c:v>
                </c:pt>
                <c:pt idx="71">
                  <c:v>6.082974710421519</c:v>
                </c:pt>
                <c:pt idx="72">
                  <c:v>5.4484483827438863</c:v>
                </c:pt>
                <c:pt idx="73">
                  <c:v>4.5190026687890796</c:v>
                </c:pt>
                <c:pt idx="74">
                  <c:v>3.3449475908389816</c:v>
                </c:pt>
                <c:pt idx="75">
                  <c:v>1.9898336459747838</c:v>
                </c:pt>
                <c:pt idx="76">
                  <c:v>0.52701187744409561</c:v>
                </c:pt>
                <c:pt idx="77">
                  <c:v>-0.96433654831782467</c:v>
                </c:pt>
                <c:pt idx="78">
                  <c:v>-2.4034863437512852</c:v>
                </c:pt>
                <c:pt idx="79">
                  <c:v>-3.7125376840594861</c:v>
                </c:pt>
                <c:pt idx="80">
                  <c:v>-4.820632851454044</c:v>
                </c:pt>
                <c:pt idx="81">
                  <c:v>-5.6677916967718227</c:v>
                </c:pt>
                <c:pt idx="82">
                  <c:v>-6.2081583085331919</c:v>
                </c:pt>
                <c:pt idx="83">
                  <c:v>-6.4124831502994706</c:v>
                </c:pt>
                <c:pt idx="84">
                  <c:v>-6.2697063105689281</c:v>
                </c:pt>
                <c:pt idx="85">
                  <c:v>-5.787556165383684</c:v>
                </c:pt>
                <c:pt idx="86">
                  <c:v>-4.9921310486036763</c:v>
                </c:pt>
                <c:pt idx="87">
                  <c:v>-3.9264865736423</c:v>
                </c:pt>
                <c:pt idx="88">
                  <c:v>-2.6483050736093912</c:v>
                </c:pt>
                <c:pt idx="89">
                  <c:v>-1.2267733108746681</c:v>
                </c:pt>
                <c:pt idx="90">
                  <c:v>0.26116253730394945</c:v>
                </c:pt>
                <c:pt idx="91">
                  <c:v>1.7349619029815646</c:v>
                </c:pt>
                <c:pt idx="92">
                  <c:v>3.1148494127146122</c:v>
                </c:pt>
                <c:pt idx="93">
                  <c:v>4.326133053490584</c:v>
                </c:pt>
                <c:pt idx="94">
                  <c:v>5.3032471811388007</c:v>
                </c:pt>
                <c:pt idx="95">
                  <c:v>5.9933015269799315</c:v>
                </c:pt>
                <c:pt idx="96">
                  <c:v>6.3589440983222838</c:v>
                </c:pt>
                <c:pt idx="97">
                  <c:v>6.3803830066937852</c:v>
                </c:pt>
                <c:pt idx="98">
                  <c:v>6.0564577841492113</c:v>
                </c:pt>
                <c:pt idx="99">
                  <c:v>5.4047021983085513</c:v>
                </c:pt>
                <c:pt idx="100">
                  <c:v>4.4603951660075838</c:v>
                </c:pt>
                <c:pt idx="101">
                  <c:v>3.27465113871206</c:v>
                </c:pt>
                <c:pt idx="102">
                  <c:v>3.4890736456796909</c:v>
                </c:pt>
                <c:pt idx="103">
                  <c:v>2.1202725879938185</c:v>
                </c:pt>
                <c:pt idx="104">
                  <c:v>0.63670316939772587</c:v>
                </c:pt>
                <c:pt idx="105">
                  <c:v>-0.88133039289003134</c:v>
                </c:pt>
                <c:pt idx="106">
                  <c:v>-2.351658369969023</c:v>
                </c:pt>
                <c:pt idx="107">
                  <c:v>-3.6946932913954327</c:v>
                </c:pt>
                <c:pt idx="108">
                  <c:v>-4.8377379400991014</c:v>
                </c:pt>
                <c:pt idx="109">
                  <c:v>-5.7189203843662639</c:v>
                </c:pt>
                <c:pt idx="110">
                  <c:v>-6.2905430473079562</c:v>
                </c:pt>
                <c:pt idx="111">
                  <c:v>-6.5216645318338031</c:v>
                </c:pt>
                <c:pt idx="112">
                  <c:v>-6.3997744493737834</c:v>
                </c:pt>
                <c:pt idx="113">
                  <c:v>-5.9314705954445479</c:v>
                </c:pt>
                <c:pt idx="114">
                  <c:v>-5.14210181718384</c:v>
                </c:pt>
                <c:pt idx="115">
                  <c:v>-4.074395904097444</c:v>
                </c:pt>
                <c:pt idx="116">
                  <c:v>-2.7861467730019762</c:v>
                </c:pt>
                <c:pt idx="117">
                  <c:v>-1.3470861376671956</c:v>
                </c:pt>
                <c:pt idx="118">
                  <c:v>0.16489100326238271</c:v>
                </c:pt>
                <c:pt idx="119">
                  <c:v>1.6679427492779149</c:v>
                </c:pt>
                <c:pt idx="120">
                  <c:v>3.0807103231022497</c:v>
                </c:pt>
                <c:pt idx="121">
                  <c:v>4.326721944779802</c:v>
                </c:pt>
                <c:pt idx="122">
                  <c:v>5.3385321771980099</c:v>
                </c:pt>
                <c:pt idx="123">
                  <c:v>6.0613726841606779</c:v>
                </c:pt>
                <c:pt idx="124">
                  <c:v>6.45611678891248</c:v>
                </c:pt>
                <c:pt idx="125">
                  <c:v>6.5013973643500993</c:v>
                </c:pt>
                <c:pt idx="126">
                  <c:v>6.1947634155149292</c:v>
                </c:pt>
                <c:pt idx="127">
                  <c:v>5.5528127496448327</c:v>
                </c:pt>
                <c:pt idx="128">
                  <c:v>4.610293552479849</c:v>
                </c:pt>
                <c:pt idx="129">
                  <c:v>3.4182235016514184</c:v>
                </c:pt>
                <c:pt idx="130">
                  <c:v>2.0411282277781959</c:v>
                </c:pt>
                <c:pt idx="131">
                  <c:v>0.55354860277192142</c:v>
                </c:pt>
                <c:pt idx="132">
                  <c:v>-0.96399408744776816</c:v>
                </c:pt>
                <c:pt idx="133">
                  <c:v>-2.4293566844237842</c:v>
                </c:pt>
                <c:pt idx="134">
                  <c:v>-3.7632204890669598</c:v>
                </c:pt>
                <c:pt idx="135">
                  <c:v>-4.8933847082324888</c:v>
                </c:pt>
                <c:pt idx="136">
                  <c:v>-5.7586746157424775</c:v>
                </c:pt>
                <c:pt idx="137">
                  <c:v>-6.3122528827744819</c:v>
                </c:pt>
                <c:pt idx="138">
                  <c:v>-6.5241548384165915</c:v>
                </c:pt>
                <c:pt idx="139">
                  <c:v>-6.382910429119832</c:v>
                </c:pt>
                <c:pt idx="140">
                  <c:v>-5.8961650819083093</c:v>
                </c:pt>
                <c:pt idx="141">
                  <c:v>-5.0902658646055041</c:v>
                </c:pt>
                <c:pt idx="142">
                  <c:v>-4.0088353438344111</c:v>
                </c:pt>
                <c:pt idx="143">
                  <c:v>-2.7104103365165857</c:v>
                </c:pt>
                <c:pt idx="144">
                  <c:v>-1.2652733670305119</c:v>
                </c:pt>
                <c:pt idx="145">
                  <c:v>0.24835165972693796</c:v>
                </c:pt>
                <c:pt idx="146">
                  <c:v>1.7485336447370114</c:v>
                </c:pt>
                <c:pt idx="147">
                  <c:v>3.1540691481865739</c:v>
                </c:pt>
                <c:pt idx="148">
                  <c:v>4.3888778552870997</c:v>
                </c:pt>
                <c:pt idx="149">
                  <c:v>5.3861207321548923</c:v>
                </c:pt>
                <c:pt idx="150">
                  <c:v>6.0918179598479885</c:v>
                </c:pt>
                <c:pt idx="151">
                  <c:v>6.4677708111933647</c:v>
                </c:pt>
                <c:pt idx="152">
                  <c:v>6.4936293119599888</c:v>
                </c:pt>
                <c:pt idx="153">
                  <c:v>6.16799376582326</c:v>
                </c:pt>
                <c:pt idx="154">
                  <c:v>5.5084905186105146</c:v>
                </c:pt>
                <c:pt idx="155">
                  <c:v>4.550817860780338</c:v>
                </c:pt>
                <c:pt idx="156">
                  <c:v>3.3468137125369886</c:v>
                </c:pt>
                <c:pt idx="157">
                  <c:v>1.961649685967261</c:v>
                </c:pt>
                <c:pt idx="158">
                  <c:v>0.47030340697708883</c:v>
                </c:pt>
                <c:pt idx="159">
                  <c:v>-1.0464999530765731</c:v>
                </c:pt>
              </c:numCache>
            </c:numRef>
          </c:xVal>
          <c:yVal>
            <c:numRef>
              <c:f>'Example 1'!$E$23:$E$182</c:f>
              <c:numCache>
                <c:formatCode>General</c:formatCode>
                <c:ptCount val="160"/>
                <c:pt idx="0">
                  <c:v>0</c:v>
                </c:pt>
                <c:pt idx="1">
                  <c:v>1</c:v>
                </c:pt>
                <c:pt idx="2">
                  <c:v>0.9729354707835699</c:v>
                </c:pt>
                <c:pt idx="3">
                  <c:v>0.89320685965355129</c:v>
                </c:pt>
                <c:pt idx="4">
                  <c:v>0.76512980133957997</c:v>
                </c:pt>
                <c:pt idx="5">
                  <c:v>0.59563698654196096</c:v>
                </c:pt>
                <c:pt idx="6">
                  <c:v>0.39390290190478583</c:v>
                </c:pt>
                <c:pt idx="7">
                  <c:v>0.17084722368319039</c:v>
                </c:pt>
                <c:pt idx="8">
                  <c:v>-6.145625406154754E-2</c:v>
                </c:pt>
                <c:pt idx="9">
                  <c:v>-0.29043316257822244</c:v>
                </c:pt>
                <c:pt idx="10">
                  <c:v>-0.5036891971790517</c:v>
                </c:pt>
                <c:pt idx="11">
                  <c:v>-0.68968100929463905</c:v>
                </c:pt>
                <c:pt idx="12">
                  <c:v>-0.83834103707463514</c:v>
                </c:pt>
                <c:pt idx="13">
                  <c:v>-0.94162245304138936</c:v>
                </c:pt>
                <c:pt idx="14">
                  <c:v>-0.99393473129266097</c:v>
                </c:pt>
                <c:pt idx="15">
                  <c:v>-0.99244625741039116</c:v>
                </c:pt>
                <c:pt idx="16">
                  <c:v>-0.93723760108580423</c:v>
                </c:pt>
                <c:pt idx="17">
                  <c:v>-0.83129715495780276</c:v>
                </c:pt>
                <c:pt idx="18">
                  <c:v>-0.68035937573023608</c:v>
                </c:pt>
                <c:pt idx="19">
                  <c:v>-0.49259438342421286</c:v>
                </c:pt>
                <c:pt idx="20">
                  <c:v>-0.27816572046597882</c:v>
                </c:pt>
                <c:pt idx="21">
                  <c:v>-4.8680208694971375E-2</c:v>
                </c:pt>
                <c:pt idx="22">
                  <c:v>0.18344031698524937</c:v>
                </c:pt>
                <c:pt idx="23">
                  <c:v>0.40563139084665162</c:v>
                </c:pt>
                <c:pt idx="24">
                  <c:v>0.60586601904874771</c:v>
                </c:pt>
                <c:pt idx="25">
                  <c:v>0.77330568950287859</c:v>
                </c:pt>
                <c:pt idx="26">
                  <c:v>0.89888705033712857</c:v>
                </c:pt>
                <c:pt idx="27">
                  <c:v>0.97581250060837599</c:v>
                </c:pt>
                <c:pt idx="28">
                  <c:v>0.99991813804768381</c:v>
                </c:pt>
                <c:pt idx="29">
                  <c:v>0.96989914717365056</c:v>
                </c:pt>
                <c:pt idx="30">
                  <c:v>0.88738042772714021</c:v>
                </c:pt>
                <c:pt idx="31">
                  <c:v>0.75682864037665032</c:v>
                </c:pt>
                <c:pt idx="32">
                  <c:v>0.58531043057756182</c:v>
                </c:pt>
                <c:pt idx="33">
                  <c:v>0.38210991770035813</c:v>
                </c:pt>
                <c:pt idx="34">
                  <c:v>0.15822615438151913</c:v>
                </c:pt>
                <c:pt idx="35">
                  <c:v>-7.4222241850240053E-2</c:v>
                </c:pt>
                <c:pt idx="36">
                  <c:v>-0.30265305794231828</c:v>
                </c:pt>
                <c:pt idx="37">
                  <c:v>-0.51470154867623519</c:v>
                </c:pt>
                <c:pt idx="38">
                  <c:v>-0.6988897286963226</c:v>
                </c:pt>
                <c:pt idx="39">
                  <c:v>-0.8452476650611066</c:v>
                </c:pt>
                <c:pt idx="40">
                  <c:v>-0.94585314033595191</c:v>
                </c:pt>
                <c:pt idx="41">
                  <c:v>-0.99526047477134338</c:v>
                </c:pt>
                <c:pt idx="42">
                  <c:v>-1.0000000000000246</c:v>
                </c:pt>
                <c:pt idx="43">
                  <c:v>0.49103661216354477</c:v>
                </c:pt>
                <c:pt idx="44">
                  <c:v>1.9554938743680408</c:v>
                </c:pt>
                <c:pt idx="45">
                  <c:v>3.314102092443949</c:v>
                </c:pt>
                <c:pt idx="46">
                  <c:v>4.4933210814213442</c:v>
                </c:pt>
                <c:pt idx="47">
                  <c:v>5.4293208265721695</c:v>
                </c:pt>
                <c:pt idx="48">
                  <c:v>6.0714365420704723</c:v>
                </c:pt>
                <c:pt idx="49">
                  <c:v>6.3849111081950758</c:v>
                </c:pt>
                <c:pt idx="50">
                  <c:v>6.3527764415283645</c:v>
                </c:pt>
                <c:pt idx="51">
                  <c:v>5.9767719613519041</c:v>
                </c:pt>
                <c:pt idx="52">
                  <c:v>5.2772504365167912</c:v>
                </c:pt>
                <c:pt idx="53">
                  <c:v>4.2920763092090679</c:v>
                </c:pt>
                <c:pt idx="54">
                  <c:v>3.0745761283085873</c:v>
                </c:pt>
                <c:pt idx="55">
                  <c:v>1.6906520334558233</c:v>
                </c:pt>
                <c:pt idx="56">
                  <c:v>0.21521453421912506</c:v>
                </c:pt>
                <c:pt idx="57">
                  <c:v>-1.2718723253291933</c:v>
                </c:pt>
                <c:pt idx="58">
                  <c:v>-2.6901139322002496</c:v>
                </c:pt>
                <c:pt idx="59">
                  <c:v>-3.9627422021783882</c:v>
                </c:pt>
                <c:pt idx="60">
                  <c:v>-5.0208709640135201</c:v>
                </c:pt>
                <c:pt idx="61">
                  <c:v>-5.8072247030782247</c:v>
                </c:pt>
                <c:pt idx="62">
                  <c:v>-6.2792388311025151</c:v>
                </c:pt>
                <c:pt idx="63">
                  <c:v>-6.4113636673016847</c:v>
                </c:pt>
                <c:pt idx="64">
                  <c:v>-6.1964474185657457</c:v>
                </c:pt>
                <c:pt idx="65">
                  <c:v>-5.6461232992936692</c:v>
                </c:pt>
                <c:pt idx="66">
                  <c:v>-4.790179836439898</c:v>
                </c:pt>
                <c:pt idx="67">
                  <c:v>-3.6749484445686775</c:v>
                </c:pt>
                <c:pt idx="68">
                  <c:v>-2.360795549961912</c:v>
                </c:pt>
                <c:pt idx="69">
                  <c:v>-0.91885501274376225</c:v>
                </c:pt>
                <c:pt idx="70">
                  <c:v>0.57282228206107177</c:v>
                </c:pt>
                <c:pt idx="71">
                  <c:v>2.0334932455209276</c:v>
                </c:pt>
                <c:pt idx="72">
                  <c:v>3.3840931322560452</c:v>
                </c:pt>
                <c:pt idx="73">
                  <c:v>4.5515152407395236</c:v>
                </c:pt>
                <c:pt idx="74">
                  <c:v>5.4725681102885764</c:v>
                </c:pt>
                <c:pt idx="75">
                  <c:v>6.0973960153949074</c:v>
                </c:pt>
                <c:pt idx="76">
                  <c:v>6.3921776092533475</c:v>
                </c:pt>
                <c:pt idx="77">
                  <c:v>6.3409566414528848</c:v>
                </c:pt>
                <c:pt idx="78">
                  <c:v>5.9465056548033379</c:v>
                </c:pt>
                <c:pt idx="79">
                  <c:v>5.2301759102008427</c:v>
                </c:pt>
                <c:pt idx="80">
                  <c:v>4.2307416629580512</c:v>
                </c:pt>
                <c:pt idx="81">
                  <c:v>3.0023013488341532</c:v>
                </c:pt>
                <c:pt idx="82">
                  <c:v>1.6113492865909893</c:v>
                </c:pt>
                <c:pt idx="83">
                  <c:v>0.13317640306140754</c:v>
                </c:pt>
                <c:pt idx="84">
                  <c:v>-1.3522051939033362</c:v>
                </c:pt>
                <c:pt idx="85">
                  <c:v>-2.7643931955740846</c:v>
                </c:pt>
                <c:pt idx="86">
                  <c:v>-4.026947193690793</c:v>
                </c:pt>
                <c:pt idx="87">
                  <c:v>-5.0715263278636096</c:v>
                </c:pt>
                <c:pt idx="88">
                  <c:v>-5.8415885120660249</c:v>
                </c:pt>
                <c:pt idx="89">
                  <c:v>-6.2954510045692995</c:v>
                </c:pt>
                <c:pt idx="90">
                  <c:v>-6.4085466555464787</c:v>
                </c:pt>
                <c:pt idx="91">
                  <c:v>-6.1747537037852442</c:v>
                </c:pt>
                <c:pt idx="92">
                  <c:v>-5.6067271418643534</c:v>
                </c:pt>
                <c:pt idx="93">
                  <c:v>-4.735213713308327</c:v>
                </c:pt>
                <c:pt idx="94">
                  <c:v>-3.6073876202801336</c:v>
                </c:pt>
                <c:pt idx="95">
                  <c:v>-2.2842970283890458</c:v>
                </c:pt>
                <c:pt idx="96">
                  <c:v>-0.83755958690661669</c:v>
                </c:pt>
                <c:pt idx="97">
                  <c:v>0.65451416722647293</c:v>
                </c:pt>
                <c:pt idx="98">
                  <c:v>2.111159685108027</c:v>
                </c:pt>
                <c:pt idx="99">
                  <c:v>3.4535301149411906</c:v>
                </c:pt>
                <c:pt idx="100">
                  <c:v>4.6089642079607414</c:v>
                </c:pt>
                <c:pt idx="101">
                  <c:v>5.5149194034853135</c:v>
                </c:pt>
                <c:pt idx="102">
                  <c:v>5.5149194034852682</c:v>
                </c:pt>
                <c:pt idx="103">
                  <c:v>6.1719053042408936</c:v>
                </c:pt>
                <c:pt idx="104">
                  <c:v>6.4948117760250579</c:v>
                </c:pt>
                <c:pt idx="105">
                  <c:v>6.4661601952382206</c:v>
                </c:pt>
                <c:pt idx="106">
                  <c:v>6.0875014449993774</c:v>
                </c:pt>
                <c:pt idx="107">
                  <c:v>5.3793319673015585</c:v>
                </c:pt>
                <c:pt idx="108">
                  <c:v>4.3799843098852058</c:v>
                </c:pt>
                <c:pt idx="109">
                  <c:v>3.1435522214836671</c:v>
                </c:pt>
                <c:pt idx="110">
                  <c:v>1.7369626080835494</c:v>
                </c:pt>
                <c:pt idx="111">
                  <c:v>0.23635284245351951</c:v>
                </c:pt>
                <c:pt idx="112">
                  <c:v>-1.2770504802306646</c:v>
                </c:pt>
                <c:pt idx="113">
                  <c:v>-2.721328261583225</c:v>
                </c:pt>
                <c:pt idx="114">
                  <c:v>-4.0183031037528165</c:v>
                </c:pt>
                <c:pt idx="115">
                  <c:v>-5.0977709784364427</c:v>
                </c:pt>
                <c:pt idx="116">
                  <c:v>-5.9013013048992464</c:v>
                </c:pt>
                <c:pt idx="117">
                  <c:v>-6.3853997423512769</c:v>
                </c:pt>
                <c:pt idx="118">
                  <c:v>-6.5238624977047142</c:v>
                </c:pt>
                <c:pt idx="119">
                  <c:v>-6.3091947122470478</c:v>
                </c:pt>
                <c:pt idx="120">
                  <c:v>-5.7530161512936946</c:v>
                </c:pt>
                <c:pt idx="121">
                  <c:v>-4.8854322372207521</c:v>
                </c:pt>
                <c:pt idx="122">
                  <c:v>-3.7534044712682304</c:v>
                </c:pt>
                <c:pt idx="123">
                  <c:v>-2.4182084516487938</c:v>
                </c:pt>
                <c:pt idx="124">
                  <c:v>-0.95211708305086562</c:v>
                </c:pt>
                <c:pt idx="125">
                  <c:v>0.56551148771395932</c:v>
                </c:pt>
                <c:pt idx="126">
                  <c:v>2.0525294535554615</c:v>
                </c:pt>
                <c:pt idx="127">
                  <c:v>3.4284459306363093</c:v>
                </c:pt>
                <c:pt idx="128">
                  <c:v>4.618783854206387</c:v>
                </c:pt>
                <c:pt idx="129">
                  <c:v>5.559111352066334</c:v>
                </c:pt>
                <c:pt idx="130">
                  <c:v>6.1985293812066349</c:v>
                </c:pt>
                <c:pt idx="131">
                  <c:v>6.5024268451312954</c:v>
                </c:pt>
                <c:pt idx="132">
                  <c:v>6.4543540599567848</c:v>
                </c:pt>
                <c:pt idx="133">
                  <c:v>6.0569131603284818</c:v>
                </c:pt>
                <c:pt idx="134">
                  <c:v>5.3316172483198292</c:v>
                </c:pt>
                <c:pt idx="135">
                  <c:v>4.3177259094517932</c:v>
                </c:pt>
                <c:pt idx="136">
                  <c:v>3.070120128255263</c:v>
                </c:pt>
                <c:pt idx="137">
                  <c:v>1.6563316321981301</c:v>
                </c:pt>
                <c:pt idx="138">
                  <c:v>0.15288746279618692</c:v>
                </c:pt>
                <c:pt idx="139">
                  <c:v>-1.3588323611645969</c:v>
                </c:pt>
                <c:pt idx="140">
                  <c:v>-2.7969998675009009</c:v>
                </c:pt>
                <c:pt idx="141">
                  <c:v>-4.0837684018008247</c:v>
                </c:pt>
                <c:pt idx="142">
                  <c:v>-5.1494863936065425</c:v>
                </c:pt>
                <c:pt idx="143">
                  <c:v>-5.9364675304105656</c:v>
                </c:pt>
                <c:pt idx="144">
                  <c:v>-6.402113263493403</c:v>
                </c:pt>
                <c:pt idx="145">
                  <c:v>-6.5212186272985626</c:v>
                </c:pt>
                <c:pt idx="146">
                  <c:v>-6.2873365605109441</c:v>
                </c:pt>
                <c:pt idx="147">
                  <c:v>-5.7131268794218544</c:v>
                </c:pt>
                <c:pt idx="148">
                  <c:v>-4.8296710139807022</c:v>
                </c:pt>
                <c:pt idx="149">
                  <c:v>-3.6847895992262747</c:v>
                </c:pt>
                <c:pt idx="150">
                  <c:v>-2.3404539892910452</c:v>
                </c:pt>
                <c:pt idx="151">
                  <c:v>-0.86943180629075778</c:v>
                </c:pt>
                <c:pt idx="152">
                  <c:v>0.64865190261720285</c:v>
                </c:pt>
                <c:pt idx="153">
                  <c:v>2.1316246941430106</c:v>
                </c:pt>
                <c:pt idx="154">
                  <c:v>3.4992146459302758</c:v>
                </c:pt>
                <c:pt idx="155">
                  <c:v>4.677395400211271</c:v>
                </c:pt>
                <c:pt idx="156">
                  <c:v>5.602393140925515</c:v>
                </c:pt>
                <c:pt idx="157">
                  <c:v>6.2241386103989855</c:v>
                </c:pt>
                <c:pt idx="158">
                  <c:v>6.5089773111680627</c:v>
                </c:pt>
                <c:pt idx="159">
                  <c:v>6.4414911922726095</c:v>
                </c:pt>
              </c:numCache>
            </c:numRef>
          </c:yVal>
        </c:ser>
        <c:axId val="68081920"/>
        <c:axId val="68092288"/>
      </c:scatterChart>
      <c:valAx>
        <c:axId val="68081920"/>
        <c:scaling>
          <c:orientation val="minMax"/>
        </c:scaling>
        <c:axPos val="b"/>
        <c:title>
          <c:tx>
            <c:rich>
              <a:bodyPr anchor="t" anchorCtr="0"/>
              <a:lstStyle/>
              <a:p>
                <a:pPr>
                  <a:defRPr sz="2000" b="0"/>
                </a:pPr>
                <a:r>
                  <a:rPr lang="en-US" sz="2000" b="0"/>
                  <a:t>Velocity/w (in)</a:t>
                </a:r>
              </a:p>
            </c:rich>
          </c:tx>
          <c:layout/>
        </c:title>
        <c:numFmt formatCode="General" sourceLinked="1"/>
        <c:tickLblPos val="nextTo"/>
        <c:crossAx val="68092288"/>
        <c:crosses val="autoZero"/>
        <c:crossBetween val="midCat"/>
      </c:valAx>
      <c:valAx>
        <c:axId val="68092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Displacement (in)</a:t>
                </a:r>
              </a:p>
            </c:rich>
          </c:tx>
          <c:layout>
            <c:manualLayout>
              <c:xMode val="edge"/>
              <c:yMode val="edge"/>
              <c:x val="3.3605217286770517E-2"/>
              <c:y val="0.25255612987026932"/>
            </c:manualLayout>
          </c:layout>
        </c:title>
        <c:numFmt formatCode="General" sourceLinked="1"/>
        <c:tickLblPos val="nextTo"/>
        <c:crossAx val="68081920"/>
        <c:crosses val="autoZero"/>
        <c:crossBetween val="midCat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52"/>
          <c:y val="3.0272718977612547E-2"/>
          <c:w val="0.846196371230163"/>
          <c:h val="0.84947501194252562"/>
        </c:manualLayout>
      </c:layout>
      <c:scatterChart>
        <c:scatterStyle val="lineMarker"/>
        <c:ser>
          <c:idx val="2"/>
          <c:order val="0"/>
          <c:marker>
            <c:symbol val="none"/>
          </c:marker>
          <c:xVal>
            <c:numRef>
              <c:f>'Example 1'!$F$24:$F$182</c:f>
              <c:numCache>
                <c:formatCode>General</c:formatCode>
                <c:ptCount val="159"/>
                <c:pt idx="0">
                  <c:v>2.1442250696755896E-9</c:v>
                </c:pt>
                <c:pt idx="1">
                  <c:v>-0.23107697784754164</c:v>
                </c:pt>
                <c:pt idx="2">
                  <c:v>-0.44964597837392151</c:v>
                </c:pt>
                <c:pt idx="3">
                  <c:v>-0.6438760650172165</c:v>
                </c:pt>
                <c:pt idx="4">
                  <c:v>-0.80325374587561793</c:v>
                </c:pt>
                <c:pt idx="5">
                  <c:v>-0.91915205699111002</c:v>
                </c:pt>
                <c:pt idx="6">
                  <c:v>-0.98529753179420176</c:v>
                </c:pt>
                <c:pt idx="7">
                  <c:v>-0.99810977794865952</c:v>
                </c:pt>
                <c:pt idx="8">
                  <c:v>-0.95689528062103635</c:v>
                </c:pt>
                <c:pt idx="9">
                  <c:v>-0.86388494178630193</c:v>
                </c:pt>
                <c:pt idx="10">
                  <c:v>-0.72411332360227154</c:v>
                </c:pt>
                <c:pt idx="11">
                  <c:v>-0.54514613229539222</c:v>
                </c:pt>
                <c:pt idx="12">
                  <c:v>-0.33667069359882867</c:v>
                </c:pt>
                <c:pt idx="13">
                  <c:v>-0.10997158692219505</c:v>
                </c:pt>
                <c:pt idx="14">
                  <c:v>0.12268017831788294</c:v>
                </c:pt>
                <c:pt idx="15">
                  <c:v>0.3486913808956667</c:v>
                </c:pt>
                <c:pt idx="16">
                  <c:v>0.55582824699637468</c:v>
                </c:pt>
                <c:pt idx="17">
                  <c:v>0.73287865288597631</c:v>
                </c:pt>
                <c:pt idx="18">
                  <c:v>0.87025902662306209</c:v>
                </c:pt>
                <c:pt idx="19">
                  <c:v>0.96053309779395057</c:v>
                </c:pt>
                <c:pt idx="20">
                  <c:v>0.99881441583580188</c:v>
                </c:pt>
                <c:pt idx="21">
                  <c:v>0.98303084900950655</c:v>
                </c:pt>
                <c:pt idx="22">
                  <c:v>0.91403674694172499</c:v>
                </c:pt>
                <c:pt idx="23">
                  <c:v>0.79556669548317738</c:v>
                </c:pt>
                <c:pt idx="24">
                  <c:v>0.63403336708920721</c:v>
                </c:pt>
                <c:pt idx="25">
                  <c:v>0.43818040889137949</c:v>
                </c:pt>
                <c:pt idx="26">
                  <c:v>0.21860915730231464</c:v>
                </c:pt>
                <c:pt idx="27">
                  <c:v>-1.2795202352958919E-2</c:v>
                </c:pt>
                <c:pt idx="28">
                  <c:v>-0.24350696973972935</c:v>
                </c:pt>
                <c:pt idx="29">
                  <c:v>-0.46103793389134223</c:v>
                </c:pt>
                <c:pt idx="30">
                  <c:v>-0.65361334832271523</c:v>
                </c:pt>
                <c:pt idx="31">
                  <c:v>-0.81080928698252408</c:v>
                </c:pt>
                <c:pt idx="32">
                  <c:v>-0.92411688156586846</c:v>
                </c:pt>
                <c:pt idx="33">
                  <c:v>-0.98740289855237695</c:v>
                </c:pt>
                <c:pt idx="34">
                  <c:v>-0.99724172536788924</c:v>
                </c:pt>
                <c:pt idx="35">
                  <c:v>-0.95310079557104754</c:v>
                </c:pt>
                <c:pt idx="36">
                  <c:v>-0.8573694161738481</c:v>
                </c:pt>
                <c:pt idx="37">
                  <c:v>-0.7152294367004064</c:v>
                </c:pt>
                <c:pt idx="38">
                  <c:v>-0.53437476054614275</c:v>
                </c:pt>
                <c:pt idx="39">
                  <c:v>-0.32459488122368474</c:v>
                </c:pt>
                <c:pt idx="40">
                  <c:v>-9.7244986286801283E-2</c:v>
                </c:pt>
                <c:pt idx="41">
                  <c:v>6.3354302227399639</c:v>
                </c:pt>
                <c:pt idx="42">
                  <c:v>6.3950417631726175</c:v>
                </c:pt>
                <c:pt idx="43">
                  <c:v>6.1084957079886752</c:v>
                </c:pt>
                <c:pt idx="44">
                  <c:v>5.4913025256368488</c:v>
                </c:pt>
                <c:pt idx="45">
                  <c:v>4.5768703025606392</c:v>
                </c:pt>
                <c:pt idx="46">
                  <c:v>3.4146963949019966</c:v>
                </c:pt>
                <c:pt idx="47">
                  <c:v>2.0676881831693912</c:v>
                </c:pt>
                <c:pt idx="48">
                  <c:v>0.608757954900076</c:v>
                </c:pt>
                <c:pt idx="49">
                  <c:v>-0.88312376888475164</c:v>
                </c:pt>
                <c:pt idx="50">
                  <c:v>-2.3272028337050266</c:v>
                </c:pt>
                <c:pt idx="51">
                  <c:v>-3.6453125980483949</c:v>
                </c:pt>
                <c:pt idx="52">
                  <c:v>-4.7661050201535904</c:v>
                </c:pt>
                <c:pt idx="53">
                  <c:v>-5.6289126604027153</c:v>
                </c:pt>
                <c:pt idx="54">
                  <c:v>-6.1870325527653955</c:v>
                </c:pt>
                <c:pt idx="55">
                  <c:v>-6.4102541924223129</c:v>
                </c:pt>
                <c:pt idx="56">
                  <c:v>-6.2864948019757954</c:v>
                </c:pt>
                <c:pt idx="57">
                  <c:v>-5.8224533608255813</c:v>
                </c:pt>
                <c:pt idx="58">
                  <c:v>-5.0432479957148022</c:v>
                </c:pt>
                <c:pt idx="59">
                  <c:v>-3.9910563601549067</c:v>
                </c:pt>
                <c:pt idx="60">
                  <c:v>-2.7228325977123586</c:v>
                </c:pt>
                <c:pt idx="61">
                  <c:v>-1.3072244677871168</c:v>
                </c:pt>
                <c:pt idx="62">
                  <c:v>0.17914249303524898</c:v>
                </c:pt>
                <c:pt idx="63">
                  <c:v>1.6558126392067722</c:v>
                </c:pt>
                <c:pt idx="64">
                  <c:v>3.0428552046359618</c:v>
                </c:pt>
                <c:pt idx="65">
                  <c:v>4.2651908798753233</c:v>
                </c:pt>
                <c:pt idx="66">
                  <c:v>5.2566557845239643</c:v>
                </c:pt>
                <c:pt idx="67">
                  <c:v>5.9635828558415307</c:v>
                </c:pt>
                <c:pt idx="68">
                  <c:v>6.3477067963763618</c:v>
                </c:pt>
                <c:pt idx="69">
                  <c:v>6.3882353385251349</c:v>
                </c:pt>
                <c:pt idx="70">
                  <c:v>6.082974710421519</c:v>
                </c:pt>
                <c:pt idx="71">
                  <c:v>5.4484483827438863</c:v>
                </c:pt>
                <c:pt idx="72">
                  <c:v>4.5190026687890796</c:v>
                </c:pt>
                <c:pt idx="73">
                  <c:v>3.3449475908389816</c:v>
                </c:pt>
                <c:pt idx="74">
                  <c:v>1.9898336459747838</c:v>
                </c:pt>
                <c:pt idx="75">
                  <c:v>0.52701187744409561</c:v>
                </c:pt>
                <c:pt idx="76">
                  <c:v>-0.96433654831782467</c:v>
                </c:pt>
                <c:pt idx="77">
                  <c:v>-2.4034863437512852</c:v>
                </c:pt>
                <c:pt idx="78">
                  <c:v>-3.7125376840594861</c:v>
                </c:pt>
                <c:pt idx="79">
                  <c:v>-4.820632851454044</c:v>
                </c:pt>
                <c:pt idx="80">
                  <c:v>-5.6677916967718227</c:v>
                </c:pt>
                <c:pt idx="81">
                  <c:v>-6.2081583085331919</c:v>
                </c:pt>
                <c:pt idx="82">
                  <c:v>-6.4124831502994706</c:v>
                </c:pt>
                <c:pt idx="83">
                  <c:v>-6.2697063105689281</c:v>
                </c:pt>
                <c:pt idx="84">
                  <c:v>-5.787556165383684</c:v>
                </c:pt>
                <c:pt idx="85">
                  <c:v>-4.9921310486036763</c:v>
                </c:pt>
                <c:pt idx="86">
                  <c:v>-3.9264865736423</c:v>
                </c:pt>
                <c:pt idx="87">
                  <c:v>-2.6483050736093912</c:v>
                </c:pt>
                <c:pt idx="88">
                  <c:v>-1.2267733108746681</c:v>
                </c:pt>
                <c:pt idx="89">
                  <c:v>0.26116253730394945</c:v>
                </c:pt>
                <c:pt idx="90">
                  <c:v>1.7349619029815646</c:v>
                </c:pt>
                <c:pt idx="91">
                  <c:v>3.1148494127146122</c:v>
                </c:pt>
                <c:pt idx="92">
                  <c:v>4.326133053490584</c:v>
                </c:pt>
                <c:pt idx="93">
                  <c:v>5.3032471811388007</c:v>
                </c:pt>
                <c:pt idx="94">
                  <c:v>5.9933015269799315</c:v>
                </c:pt>
                <c:pt idx="95">
                  <c:v>6.3589440983222838</c:v>
                </c:pt>
                <c:pt idx="96">
                  <c:v>6.3803830066937852</c:v>
                </c:pt>
                <c:pt idx="97">
                  <c:v>6.0564577841492113</c:v>
                </c:pt>
                <c:pt idx="98">
                  <c:v>5.4047021983085513</c:v>
                </c:pt>
                <c:pt idx="99">
                  <c:v>4.4603951660075838</c:v>
                </c:pt>
                <c:pt idx="100">
                  <c:v>3.27465113871206</c:v>
                </c:pt>
                <c:pt idx="101">
                  <c:v>3.4890736456796909</c:v>
                </c:pt>
                <c:pt idx="102">
                  <c:v>2.1202725879938185</c:v>
                </c:pt>
                <c:pt idx="103">
                  <c:v>0.63670316939772587</c:v>
                </c:pt>
                <c:pt idx="104">
                  <c:v>-0.88133039289003134</c:v>
                </c:pt>
                <c:pt idx="105">
                  <c:v>-2.351658369969023</c:v>
                </c:pt>
                <c:pt idx="106">
                  <c:v>-3.6946932913954327</c:v>
                </c:pt>
                <c:pt idx="107">
                  <c:v>-4.8377379400991014</c:v>
                </c:pt>
                <c:pt idx="108">
                  <c:v>-5.7189203843662639</c:v>
                </c:pt>
                <c:pt idx="109">
                  <c:v>-6.2905430473079562</c:v>
                </c:pt>
                <c:pt idx="110">
                  <c:v>-6.5216645318338031</c:v>
                </c:pt>
                <c:pt idx="111">
                  <c:v>-6.3997744493737834</c:v>
                </c:pt>
                <c:pt idx="112">
                  <c:v>-5.9314705954445479</c:v>
                </c:pt>
                <c:pt idx="113">
                  <c:v>-5.14210181718384</c:v>
                </c:pt>
                <c:pt idx="114">
                  <c:v>-4.074395904097444</c:v>
                </c:pt>
                <c:pt idx="115">
                  <c:v>-2.7861467730019762</c:v>
                </c:pt>
                <c:pt idx="116">
                  <c:v>-1.3470861376671956</c:v>
                </c:pt>
                <c:pt idx="117">
                  <c:v>0.16489100326238271</c:v>
                </c:pt>
                <c:pt idx="118">
                  <c:v>1.6679427492779149</c:v>
                </c:pt>
                <c:pt idx="119">
                  <c:v>3.0807103231022497</c:v>
                </c:pt>
                <c:pt idx="120">
                  <c:v>4.326721944779802</c:v>
                </c:pt>
                <c:pt idx="121">
                  <c:v>5.3385321771980099</c:v>
                </c:pt>
                <c:pt idx="122">
                  <c:v>6.0613726841606779</c:v>
                </c:pt>
                <c:pt idx="123">
                  <c:v>6.45611678891248</c:v>
                </c:pt>
                <c:pt idx="124">
                  <c:v>6.5013973643500993</c:v>
                </c:pt>
                <c:pt idx="125">
                  <c:v>6.1947634155149292</c:v>
                </c:pt>
                <c:pt idx="126">
                  <c:v>5.5528127496448327</c:v>
                </c:pt>
                <c:pt idx="127">
                  <c:v>4.610293552479849</c:v>
                </c:pt>
                <c:pt idx="128">
                  <c:v>3.4182235016514184</c:v>
                </c:pt>
                <c:pt idx="129">
                  <c:v>2.0411282277781959</c:v>
                </c:pt>
                <c:pt idx="130">
                  <c:v>0.55354860277192142</c:v>
                </c:pt>
                <c:pt idx="131">
                  <c:v>-0.96399408744776816</c:v>
                </c:pt>
                <c:pt idx="132">
                  <c:v>-2.4293566844237842</c:v>
                </c:pt>
                <c:pt idx="133">
                  <c:v>-3.7632204890669598</c:v>
                </c:pt>
                <c:pt idx="134">
                  <c:v>-4.8933847082324888</c:v>
                </c:pt>
                <c:pt idx="135">
                  <c:v>-5.7586746157424775</c:v>
                </c:pt>
                <c:pt idx="136">
                  <c:v>-6.3122528827744819</c:v>
                </c:pt>
                <c:pt idx="137">
                  <c:v>-6.5241548384165915</c:v>
                </c:pt>
                <c:pt idx="138">
                  <c:v>-6.382910429119832</c:v>
                </c:pt>
                <c:pt idx="139">
                  <c:v>-5.8961650819083093</c:v>
                </c:pt>
                <c:pt idx="140">
                  <c:v>-5.0902658646055041</c:v>
                </c:pt>
                <c:pt idx="141">
                  <c:v>-4.0088353438344111</c:v>
                </c:pt>
                <c:pt idx="142">
                  <c:v>-2.7104103365165857</c:v>
                </c:pt>
                <c:pt idx="143">
                  <c:v>-1.2652733670305119</c:v>
                </c:pt>
                <c:pt idx="144">
                  <c:v>0.24835165972693796</c:v>
                </c:pt>
                <c:pt idx="145">
                  <c:v>1.7485336447370114</c:v>
                </c:pt>
                <c:pt idx="146">
                  <c:v>3.1540691481865739</c:v>
                </c:pt>
                <c:pt idx="147">
                  <c:v>4.3888778552870997</c:v>
                </c:pt>
                <c:pt idx="148">
                  <c:v>5.3861207321548923</c:v>
                </c:pt>
                <c:pt idx="149">
                  <c:v>6.0918179598479885</c:v>
                </c:pt>
                <c:pt idx="150">
                  <c:v>6.4677708111933647</c:v>
                </c:pt>
                <c:pt idx="151">
                  <c:v>6.4936293119599888</c:v>
                </c:pt>
                <c:pt idx="152">
                  <c:v>6.16799376582326</c:v>
                </c:pt>
                <c:pt idx="153">
                  <c:v>5.5084905186105146</c:v>
                </c:pt>
                <c:pt idx="154">
                  <c:v>4.550817860780338</c:v>
                </c:pt>
                <c:pt idx="155">
                  <c:v>3.3468137125369886</c:v>
                </c:pt>
                <c:pt idx="156">
                  <c:v>1.961649685967261</c:v>
                </c:pt>
                <c:pt idx="157">
                  <c:v>0.47030340697708883</c:v>
                </c:pt>
                <c:pt idx="158">
                  <c:v>-1.0464999530765731</c:v>
                </c:pt>
              </c:numCache>
            </c:numRef>
          </c:xVal>
          <c:yVal>
            <c:numRef>
              <c:f>'Example 1'!$B$24:$B$182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0.23500000000000004</c:v>
                </c:pt>
                <c:pt idx="49">
                  <c:v>0.24000000000000005</c:v>
                </c:pt>
                <c:pt idx="50">
                  <c:v>0.24500000000000005</c:v>
                </c:pt>
                <c:pt idx="51">
                  <c:v>0.25000000000000006</c:v>
                </c:pt>
                <c:pt idx="52">
                  <c:v>0.25500000000000006</c:v>
                </c:pt>
                <c:pt idx="53">
                  <c:v>0.26000000000000006</c:v>
                </c:pt>
                <c:pt idx="54">
                  <c:v>0.26500000000000007</c:v>
                </c:pt>
                <c:pt idx="55">
                  <c:v>0.27000000000000007</c:v>
                </c:pt>
                <c:pt idx="56">
                  <c:v>0.27500000000000008</c:v>
                </c:pt>
                <c:pt idx="57">
                  <c:v>0.28000000000000008</c:v>
                </c:pt>
                <c:pt idx="58">
                  <c:v>0.28500000000000009</c:v>
                </c:pt>
                <c:pt idx="59">
                  <c:v>0.29000000000000009</c:v>
                </c:pt>
                <c:pt idx="60">
                  <c:v>0.2950000000000001</c:v>
                </c:pt>
                <c:pt idx="61">
                  <c:v>0.3000000000000001</c:v>
                </c:pt>
                <c:pt idx="62">
                  <c:v>0.3050000000000001</c:v>
                </c:pt>
                <c:pt idx="63">
                  <c:v>0.31000000000000011</c:v>
                </c:pt>
                <c:pt idx="64">
                  <c:v>0.31500000000000011</c:v>
                </c:pt>
                <c:pt idx="65">
                  <c:v>0.32000000000000012</c:v>
                </c:pt>
                <c:pt idx="66">
                  <c:v>0.32500000000000012</c:v>
                </c:pt>
                <c:pt idx="67">
                  <c:v>0.33000000000000013</c:v>
                </c:pt>
                <c:pt idx="68">
                  <c:v>0.33500000000000013</c:v>
                </c:pt>
                <c:pt idx="69">
                  <c:v>0.34000000000000014</c:v>
                </c:pt>
                <c:pt idx="70">
                  <c:v>0.34500000000000014</c:v>
                </c:pt>
                <c:pt idx="71">
                  <c:v>0.35000000000000014</c:v>
                </c:pt>
                <c:pt idx="72">
                  <c:v>0.35500000000000015</c:v>
                </c:pt>
                <c:pt idx="73">
                  <c:v>0.36000000000000015</c:v>
                </c:pt>
                <c:pt idx="74">
                  <c:v>0.36500000000000016</c:v>
                </c:pt>
                <c:pt idx="75">
                  <c:v>0.37000000000000016</c:v>
                </c:pt>
                <c:pt idx="76">
                  <c:v>0.37500000000000017</c:v>
                </c:pt>
                <c:pt idx="77">
                  <c:v>0.38000000000000017</c:v>
                </c:pt>
                <c:pt idx="78">
                  <c:v>0.38500000000000018</c:v>
                </c:pt>
                <c:pt idx="79">
                  <c:v>0.39000000000000018</c:v>
                </c:pt>
                <c:pt idx="80">
                  <c:v>0.39500000000000018</c:v>
                </c:pt>
                <c:pt idx="81">
                  <c:v>0.40000000000000019</c:v>
                </c:pt>
                <c:pt idx="82">
                  <c:v>0.40500000000000019</c:v>
                </c:pt>
                <c:pt idx="83">
                  <c:v>0.4100000000000002</c:v>
                </c:pt>
                <c:pt idx="84">
                  <c:v>0.4150000000000002</c:v>
                </c:pt>
                <c:pt idx="85">
                  <c:v>0.42000000000000021</c:v>
                </c:pt>
                <c:pt idx="86">
                  <c:v>0.42500000000000021</c:v>
                </c:pt>
                <c:pt idx="87">
                  <c:v>0.43000000000000022</c:v>
                </c:pt>
                <c:pt idx="88">
                  <c:v>0.43500000000000022</c:v>
                </c:pt>
                <c:pt idx="89">
                  <c:v>0.44000000000000022</c:v>
                </c:pt>
                <c:pt idx="90">
                  <c:v>0.44500000000000023</c:v>
                </c:pt>
                <c:pt idx="91">
                  <c:v>0.45000000000000023</c:v>
                </c:pt>
                <c:pt idx="92">
                  <c:v>0.45500000000000024</c:v>
                </c:pt>
                <c:pt idx="93">
                  <c:v>0.46000000000000024</c:v>
                </c:pt>
                <c:pt idx="94">
                  <c:v>0.46500000000000025</c:v>
                </c:pt>
                <c:pt idx="95">
                  <c:v>0.47000000000000025</c:v>
                </c:pt>
                <c:pt idx="96">
                  <c:v>0.47500000000000026</c:v>
                </c:pt>
                <c:pt idx="97">
                  <c:v>0.48000000000000026</c:v>
                </c:pt>
                <c:pt idx="98">
                  <c:v>0.48500000000000026</c:v>
                </c:pt>
                <c:pt idx="99">
                  <c:v>0.49000000000000027</c:v>
                </c:pt>
                <c:pt idx="100">
                  <c:v>0.49500000000000027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0.56500000000000006</c:v>
                </c:pt>
                <c:pt idx="116">
                  <c:v>0.57000000000000006</c:v>
                </c:pt>
                <c:pt idx="117">
                  <c:v>0.57500000000000007</c:v>
                </c:pt>
                <c:pt idx="118">
                  <c:v>0.58000000000000007</c:v>
                </c:pt>
                <c:pt idx="119">
                  <c:v>0.58500000000000008</c:v>
                </c:pt>
                <c:pt idx="120">
                  <c:v>0.59000000000000008</c:v>
                </c:pt>
                <c:pt idx="121">
                  <c:v>0.59500000000000008</c:v>
                </c:pt>
                <c:pt idx="122">
                  <c:v>0.60000000000000009</c:v>
                </c:pt>
                <c:pt idx="123">
                  <c:v>0.60500000000000009</c:v>
                </c:pt>
                <c:pt idx="124">
                  <c:v>0.6100000000000001</c:v>
                </c:pt>
                <c:pt idx="125">
                  <c:v>0.6150000000000001</c:v>
                </c:pt>
                <c:pt idx="126">
                  <c:v>0.62000000000000011</c:v>
                </c:pt>
                <c:pt idx="127">
                  <c:v>0.62500000000000011</c:v>
                </c:pt>
                <c:pt idx="128">
                  <c:v>0.63000000000000012</c:v>
                </c:pt>
                <c:pt idx="129">
                  <c:v>0.63500000000000012</c:v>
                </c:pt>
                <c:pt idx="130">
                  <c:v>0.64000000000000012</c:v>
                </c:pt>
                <c:pt idx="131">
                  <c:v>0.64500000000000013</c:v>
                </c:pt>
                <c:pt idx="132">
                  <c:v>0.65000000000000013</c:v>
                </c:pt>
                <c:pt idx="133">
                  <c:v>0.65500000000000014</c:v>
                </c:pt>
                <c:pt idx="134">
                  <c:v>0.66000000000000014</c:v>
                </c:pt>
                <c:pt idx="135">
                  <c:v>0.66500000000000015</c:v>
                </c:pt>
                <c:pt idx="136">
                  <c:v>0.67000000000000015</c:v>
                </c:pt>
                <c:pt idx="137">
                  <c:v>0.67500000000000016</c:v>
                </c:pt>
                <c:pt idx="138">
                  <c:v>0.68000000000000016</c:v>
                </c:pt>
                <c:pt idx="139">
                  <c:v>0.68500000000000016</c:v>
                </c:pt>
                <c:pt idx="140">
                  <c:v>0.69000000000000017</c:v>
                </c:pt>
                <c:pt idx="141">
                  <c:v>0.69500000000000017</c:v>
                </c:pt>
                <c:pt idx="142">
                  <c:v>0.70000000000000018</c:v>
                </c:pt>
                <c:pt idx="143">
                  <c:v>0.70500000000000018</c:v>
                </c:pt>
                <c:pt idx="144">
                  <c:v>0.71000000000000019</c:v>
                </c:pt>
                <c:pt idx="145">
                  <c:v>0.71500000000000019</c:v>
                </c:pt>
                <c:pt idx="146">
                  <c:v>0.7200000000000002</c:v>
                </c:pt>
                <c:pt idx="147">
                  <c:v>0.7250000000000002</c:v>
                </c:pt>
                <c:pt idx="148">
                  <c:v>0.7300000000000002</c:v>
                </c:pt>
                <c:pt idx="149">
                  <c:v>0.73500000000000021</c:v>
                </c:pt>
                <c:pt idx="150">
                  <c:v>0.74000000000000021</c:v>
                </c:pt>
                <c:pt idx="151">
                  <c:v>0.74500000000000022</c:v>
                </c:pt>
                <c:pt idx="152">
                  <c:v>0.75000000000000022</c:v>
                </c:pt>
                <c:pt idx="153">
                  <c:v>0.75500000000000023</c:v>
                </c:pt>
                <c:pt idx="154">
                  <c:v>0.76000000000000023</c:v>
                </c:pt>
                <c:pt idx="155">
                  <c:v>0.76500000000000024</c:v>
                </c:pt>
                <c:pt idx="156">
                  <c:v>0.77000000000000024</c:v>
                </c:pt>
                <c:pt idx="157">
                  <c:v>0.77500000000000024</c:v>
                </c:pt>
                <c:pt idx="158">
                  <c:v>0.78000000000000025</c:v>
                </c:pt>
              </c:numCache>
            </c:numRef>
          </c:yVal>
        </c:ser>
        <c:axId val="68116480"/>
        <c:axId val="68118400"/>
      </c:scatterChart>
      <c:valAx>
        <c:axId val="68116480"/>
        <c:scaling>
          <c:orientation val="minMax"/>
        </c:scaling>
        <c:axPos val="b"/>
        <c:title>
          <c:tx>
            <c:rich>
              <a:bodyPr anchor="t" anchorCtr="0"/>
              <a:lstStyle/>
              <a:p>
                <a:pPr>
                  <a:defRPr sz="2000" b="0"/>
                </a:pPr>
                <a:r>
                  <a:rPr lang="en-US" sz="2000" b="0"/>
                  <a:t>Velocity/w(in)</a:t>
                </a:r>
              </a:p>
            </c:rich>
          </c:tx>
          <c:layout>
            <c:manualLayout>
              <c:xMode val="edge"/>
              <c:yMode val="edge"/>
              <c:x val="0.37149233505120882"/>
              <c:y val="0.9252486997407533"/>
            </c:manualLayout>
          </c:layout>
        </c:title>
        <c:numFmt formatCode="General" sourceLinked="1"/>
        <c:tickLblPos val="nextTo"/>
        <c:crossAx val="68118400"/>
        <c:crosses val="autoZero"/>
        <c:crossBetween val="midCat"/>
      </c:valAx>
      <c:valAx>
        <c:axId val="68118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68116480"/>
        <c:crosses val="autoZero"/>
        <c:crossBetween val="midCat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56"/>
          <c:y val="3.0272718977612523E-2"/>
          <c:w val="0.846196371230163"/>
          <c:h val="0.84947501194252562"/>
        </c:manualLayout>
      </c:layout>
      <c:scatterChart>
        <c:scatterStyle val="lineMarker"/>
        <c:ser>
          <c:idx val="0"/>
          <c:order val="0"/>
          <c:tx>
            <c:v>Cosine Response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'Example 1'!$B$24:$B$182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0.23500000000000004</c:v>
                </c:pt>
                <c:pt idx="49">
                  <c:v>0.24000000000000005</c:v>
                </c:pt>
                <c:pt idx="50">
                  <c:v>0.24500000000000005</c:v>
                </c:pt>
                <c:pt idx="51">
                  <c:v>0.25000000000000006</c:v>
                </c:pt>
                <c:pt idx="52">
                  <c:v>0.25500000000000006</c:v>
                </c:pt>
                <c:pt idx="53">
                  <c:v>0.26000000000000006</c:v>
                </c:pt>
                <c:pt idx="54">
                  <c:v>0.26500000000000007</c:v>
                </c:pt>
                <c:pt idx="55">
                  <c:v>0.27000000000000007</c:v>
                </c:pt>
                <c:pt idx="56">
                  <c:v>0.27500000000000008</c:v>
                </c:pt>
                <c:pt idx="57">
                  <c:v>0.28000000000000008</c:v>
                </c:pt>
                <c:pt idx="58">
                  <c:v>0.28500000000000009</c:v>
                </c:pt>
                <c:pt idx="59">
                  <c:v>0.29000000000000009</c:v>
                </c:pt>
                <c:pt idx="60">
                  <c:v>0.2950000000000001</c:v>
                </c:pt>
                <c:pt idx="61">
                  <c:v>0.3000000000000001</c:v>
                </c:pt>
                <c:pt idx="62">
                  <c:v>0.3050000000000001</c:v>
                </c:pt>
                <c:pt idx="63">
                  <c:v>0.31000000000000011</c:v>
                </c:pt>
                <c:pt idx="64">
                  <c:v>0.31500000000000011</c:v>
                </c:pt>
                <c:pt idx="65">
                  <c:v>0.32000000000000012</c:v>
                </c:pt>
                <c:pt idx="66">
                  <c:v>0.32500000000000012</c:v>
                </c:pt>
                <c:pt idx="67">
                  <c:v>0.33000000000000013</c:v>
                </c:pt>
                <c:pt idx="68">
                  <c:v>0.33500000000000013</c:v>
                </c:pt>
                <c:pt idx="69">
                  <c:v>0.34000000000000014</c:v>
                </c:pt>
                <c:pt idx="70">
                  <c:v>0.34500000000000014</c:v>
                </c:pt>
                <c:pt idx="71">
                  <c:v>0.35000000000000014</c:v>
                </c:pt>
                <c:pt idx="72">
                  <c:v>0.35500000000000015</c:v>
                </c:pt>
                <c:pt idx="73">
                  <c:v>0.36000000000000015</c:v>
                </c:pt>
                <c:pt idx="74">
                  <c:v>0.36500000000000016</c:v>
                </c:pt>
                <c:pt idx="75">
                  <c:v>0.37000000000000016</c:v>
                </c:pt>
                <c:pt idx="76">
                  <c:v>0.37500000000000017</c:v>
                </c:pt>
                <c:pt idx="77">
                  <c:v>0.38000000000000017</c:v>
                </c:pt>
                <c:pt idx="78">
                  <c:v>0.38500000000000018</c:v>
                </c:pt>
                <c:pt idx="79">
                  <c:v>0.39000000000000018</c:v>
                </c:pt>
                <c:pt idx="80">
                  <c:v>0.39500000000000018</c:v>
                </c:pt>
                <c:pt idx="81">
                  <c:v>0.40000000000000019</c:v>
                </c:pt>
                <c:pt idx="82">
                  <c:v>0.40500000000000019</c:v>
                </c:pt>
                <c:pt idx="83">
                  <c:v>0.4100000000000002</c:v>
                </c:pt>
                <c:pt idx="84">
                  <c:v>0.4150000000000002</c:v>
                </c:pt>
                <c:pt idx="85">
                  <c:v>0.42000000000000021</c:v>
                </c:pt>
                <c:pt idx="86">
                  <c:v>0.42500000000000021</c:v>
                </c:pt>
                <c:pt idx="87">
                  <c:v>0.43000000000000022</c:v>
                </c:pt>
                <c:pt idx="88">
                  <c:v>0.43500000000000022</c:v>
                </c:pt>
                <c:pt idx="89">
                  <c:v>0.44000000000000022</c:v>
                </c:pt>
                <c:pt idx="90">
                  <c:v>0.44500000000000023</c:v>
                </c:pt>
                <c:pt idx="91">
                  <c:v>0.45000000000000023</c:v>
                </c:pt>
                <c:pt idx="92">
                  <c:v>0.45500000000000024</c:v>
                </c:pt>
                <c:pt idx="93">
                  <c:v>0.46000000000000024</c:v>
                </c:pt>
                <c:pt idx="94">
                  <c:v>0.46500000000000025</c:v>
                </c:pt>
                <c:pt idx="95">
                  <c:v>0.47000000000000025</c:v>
                </c:pt>
                <c:pt idx="96">
                  <c:v>0.47500000000000026</c:v>
                </c:pt>
                <c:pt idx="97">
                  <c:v>0.48000000000000026</c:v>
                </c:pt>
                <c:pt idx="98">
                  <c:v>0.48500000000000026</c:v>
                </c:pt>
                <c:pt idx="99">
                  <c:v>0.49000000000000027</c:v>
                </c:pt>
                <c:pt idx="100">
                  <c:v>0.49500000000000027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0.56500000000000006</c:v>
                </c:pt>
                <c:pt idx="116">
                  <c:v>0.57000000000000006</c:v>
                </c:pt>
                <c:pt idx="117">
                  <c:v>0.57500000000000007</c:v>
                </c:pt>
                <c:pt idx="118">
                  <c:v>0.58000000000000007</c:v>
                </c:pt>
                <c:pt idx="119">
                  <c:v>0.58500000000000008</c:v>
                </c:pt>
                <c:pt idx="120">
                  <c:v>0.59000000000000008</c:v>
                </c:pt>
                <c:pt idx="121">
                  <c:v>0.59500000000000008</c:v>
                </c:pt>
                <c:pt idx="122">
                  <c:v>0.60000000000000009</c:v>
                </c:pt>
                <c:pt idx="123">
                  <c:v>0.60500000000000009</c:v>
                </c:pt>
                <c:pt idx="124">
                  <c:v>0.6100000000000001</c:v>
                </c:pt>
                <c:pt idx="125">
                  <c:v>0.6150000000000001</c:v>
                </c:pt>
                <c:pt idx="126">
                  <c:v>0.62000000000000011</c:v>
                </c:pt>
                <c:pt idx="127">
                  <c:v>0.62500000000000011</c:v>
                </c:pt>
                <c:pt idx="128">
                  <c:v>0.63000000000000012</c:v>
                </c:pt>
                <c:pt idx="129">
                  <c:v>0.63500000000000012</c:v>
                </c:pt>
                <c:pt idx="130">
                  <c:v>0.64000000000000012</c:v>
                </c:pt>
                <c:pt idx="131">
                  <c:v>0.64500000000000013</c:v>
                </c:pt>
                <c:pt idx="132">
                  <c:v>0.65000000000000013</c:v>
                </c:pt>
                <c:pt idx="133">
                  <c:v>0.65500000000000014</c:v>
                </c:pt>
                <c:pt idx="134">
                  <c:v>0.66000000000000014</c:v>
                </c:pt>
                <c:pt idx="135">
                  <c:v>0.66500000000000015</c:v>
                </c:pt>
                <c:pt idx="136">
                  <c:v>0.67000000000000015</c:v>
                </c:pt>
                <c:pt idx="137">
                  <c:v>0.67500000000000016</c:v>
                </c:pt>
                <c:pt idx="138">
                  <c:v>0.68000000000000016</c:v>
                </c:pt>
                <c:pt idx="139">
                  <c:v>0.68500000000000016</c:v>
                </c:pt>
                <c:pt idx="140">
                  <c:v>0.69000000000000017</c:v>
                </c:pt>
                <c:pt idx="141">
                  <c:v>0.69500000000000017</c:v>
                </c:pt>
                <c:pt idx="142">
                  <c:v>0.70000000000000018</c:v>
                </c:pt>
                <c:pt idx="143">
                  <c:v>0.70500000000000018</c:v>
                </c:pt>
                <c:pt idx="144">
                  <c:v>0.71000000000000019</c:v>
                </c:pt>
                <c:pt idx="145">
                  <c:v>0.71500000000000019</c:v>
                </c:pt>
                <c:pt idx="146">
                  <c:v>0.7200000000000002</c:v>
                </c:pt>
                <c:pt idx="147">
                  <c:v>0.7250000000000002</c:v>
                </c:pt>
                <c:pt idx="148">
                  <c:v>0.7300000000000002</c:v>
                </c:pt>
                <c:pt idx="149">
                  <c:v>0.73500000000000021</c:v>
                </c:pt>
                <c:pt idx="150">
                  <c:v>0.74000000000000021</c:v>
                </c:pt>
                <c:pt idx="151">
                  <c:v>0.74500000000000022</c:v>
                </c:pt>
                <c:pt idx="152">
                  <c:v>0.75000000000000022</c:v>
                </c:pt>
                <c:pt idx="153">
                  <c:v>0.75500000000000023</c:v>
                </c:pt>
                <c:pt idx="154">
                  <c:v>0.76000000000000023</c:v>
                </c:pt>
                <c:pt idx="155">
                  <c:v>0.76500000000000024</c:v>
                </c:pt>
                <c:pt idx="156">
                  <c:v>0.77000000000000024</c:v>
                </c:pt>
                <c:pt idx="157">
                  <c:v>0.77500000000000024</c:v>
                </c:pt>
                <c:pt idx="158">
                  <c:v>0.78000000000000025</c:v>
                </c:pt>
              </c:numCache>
            </c:numRef>
          </c:xVal>
          <c:yVal>
            <c:numRef>
              <c:f>'Example 1'!$C$24:$C$182</c:f>
              <c:numCache>
                <c:formatCode>General</c:formatCode>
                <c:ptCount val="159"/>
                <c:pt idx="0">
                  <c:v>1</c:v>
                </c:pt>
                <c:pt idx="1">
                  <c:v>0.9729354702880888</c:v>
                </c:pt>
                <c:pt idx="2">
                  <c:v>0.89320685868940908</c:v>
                </c:pt>
                <c:pt idx="3">
                  <c:v>0.7651297999589648</c:v>
                </c:pt>
                <c:pt idx="4">
                  <c:v>0.59563698481960414</c:v>
                </c:pt>
                <c:pt idx="5">
                  <c:v>0.39390289993391692</c:v>
                </c:pt>
                <c:pt idx="6">
                  <c:v>0.1708472215704907</c:v>
                </c:pt>
                <c:pt idx="7">
                  <c:v>-6.1456256201719545E-2</c:v>
                </c:pt>
                <c:pt idx="8">
                  <c:v>-0.29043316463002128</c:v>
                </c:pt>
                <c:pt idx="9">
                  <c:v>-0.5036891990314154</c:v>
                </c:pt>
                <c:pt idx="10">
                  <c:v>-0.68968101084730093</c:v>
                </c:pt>
                <c:pt idx="11">
                  <c:v>-0.83834103824355111</c:v>
                </c:pt>
                <c:pt idx="12">
                  <c:v>-0.94162245376328713</c:v>
                </c:pt>
                <c:pt idx="13">
                  <c:v>-0.99393473152846479</c:v>
                </c:pt>
                <c:pt idx="14">
                  <c:v>-0.99244625714733725</c:v>
                </c:pt>
                <c:pt idx="15">
                  <c:v>-0.93723760033813142</c:v>
                </c:pt>
                <c:pt idx="16">
                  <c:v>-0.8312971537659819</c:v>
                </c:pt>
                <c:pt idx="17">
                  <c:v>-0.68035937415877934</c:v>
                </c:pt>
                <c:pt idx="18">
                  <c:v>-0.49259438155818164</c:v>
                </c:pt>
                <c:pt idx="19">
                  <c:v>-0.27816571840637966</c:v>
                </c:pt>
                <c:pt idx="20">
                  <c:v>-4.8680206553288467E-2</c:v>
                </c:pt>
                <c:pt idx="21">
                  <c:v>0.18344031909308878</c:v>
                </c:pt>
                <c:pt idx="22">
                  <c:v>0.40563139280655214</c:v>
                </c:pt>
                <c:pt idx="23">
                  <c:v>0.6058660207546217</c:v>
                </c:pt>
                <c:pt idx="24">
                  <c:v>0.77330569086238887</c:v>
                </c:pt>
                <c:pt idx="25">
                  <c:v>0.898887051276686</c:v>
                </c:pt>
                <c:pt idx="26">
                  <c:v>0.97581250107712325</c:v>
                </c:pt>
                <c:pt idx="27">
                  <c:v>0.99991813802024798</c:v>
                </c:pt>
                <c:pt idx="28">
                  <c:v>0.96989914665151677</c:v>
                </c:pt>
                <c:pt idx="29">
                  <c:v>0.88738042673857109</c:v>
                </c:pt>
                <c:pt idx="30">
                  <c:v>0.75682863897515618</c:v>
                </c:pt>
                <c:pt idx="31">
                  <c:v>0.58531042883900419</c:v>
                </c:pt>
                <c:pt idx="32">
                  <c:v>0.38210991571884356</c:v>
                </c:pt>
                <c:pt idx="33">
                  <c:v>0.15822615226430509</c:v>
                </c:pt>
                <c:pt idx="34">
                  <c:v>-7.4222243988550762E-2</c:v>
                </c:pt>
                <c:pt idx="35">
                  <c:v>-0.30265305998598091</c:v>
                </c:pt>
                <c:pt idx="36">
                  <c:v>-0.51470155051462818</c:v>
                </c:pt>
                <c:pt idx="37">
                  <c:v>-0.6988897302299355</c:v>
                </c:pt>
                <c:pt idx="38">
                  <c:v>-0.84524766620692637</c:v>
                </c:pt>
                <c:pt idx="39">
                  <c:v>-0.94585314103195639</c:v>
                </c:pt>
                <c:pt idx="40">
                  <c:v>-0.99526047497985848</c:v>
                </c:pt>
                <c:pt idx="41">
                  <c:v>-1</c:v>
                </c:pt>
                <c:pt idx="42">
                  <c:v>-0.97293547028808969</c:v>
                </c:pt>
                <c:pt idx="43">
                  <c:v>-0.89320685868941074</c:v>
                </c:pt>
                <c:pt idx="44">
                  <c:v>-0.76512979995896691</c:v>
                </c:pt>
                <c:pt idx="45">
                  <c:v>-0.5956369848196067</c:v>
                </c:pt>
                <c:pt idx="46">
                  <c:v>-0.39390289993391958</c:v>
                </c:pt>
                <c:pt idx="47">
                  <c:v>-0.17084722157049331</c:v>
                </c:pt>
                <c:pt idx="48">
                  <c:v>6.1456256201716887E-2</c:v>
                </c:pt>
                <c:pt idx="49">
                  <c:v>0.29043316463001895</c:v>
                </c:pt>
                <c:pt idx="50">
                  <c:v>0.50368919903141385</c:v>
                </c:pt>
                <c:pt idx="51">
                  <c:v>0.68968101084730005</c:v>
                </c:pt>
                <c:pt idx="52">
                  <c:v>0.83834103824355044</c:v>
                </c:pt>
                <c:pt idx="53">
                  <c:v>0.94162245376328668</c:v>
                </c:pt>
                <c:pt idx="54">
                  <c:v>0.99393473152846468</c:v>
                </c:pt>
                <c:pt idx="55">
                  <c:v>0.99244625714733736</c:v>
                </c:pt>
                <c:pt idx="56">
                  <c:v>0.93723760033813153</c:v>
                </c:pt>
                <c:pt idx="57">
                  <c:v>0.83129715376598246</c:v>
                </c:pt>
                <c:pt idx="58">
                  <c:v>0.68035937415877967</c:v>
                </c:pt>
                <c:pt idx="59">
                  <c:v>0.49259438155818241</c:v>
                </c:pt>
                <c:pt idx="60">
                  <c:v>0.27816571840638055</c:v>
                </c:pt>
                <c:pt idx="61">
                  <c:v>4.8680206553289355E-2</c:v>
                </c:pt>
                <c:pt idx="62">
                  <c:v>-0.18344031909308878</c:v>
                </c:pt>
                <c:pt idx="63">
                  <c:v>-0.40563139280655131</c:v>
                </c:pt>
                <c:pt idx="64">
                  <c:v>-0.60586602075462104</c:v>
                </c:pt>
                <c:pt idx="65">
                  <c:v>-0.77330569086238887</c:v>
                </c:pt>
                <c:pt idx="66">
                  <c:v>-0.898887051276686</c:v>
                </c:pt>
                <c:pt idx="67">
                  <c:v>-0.97581250107712325</c:v>
                </c:pt>
                <c:pt idx="68">
                  <c:v>-0.99991813802024798</c:v>
                </c:pt>
                <c:pt idx="69">
                  <c:v>-0.96989914665151677</c:v>
                </c:pt>
                <c:pt idx="70">
                  <c:v>-0.88738042673857109</c:v>
                </c:pt>
                <c:pt idx="71">
                  <c:v>-0.75682863897515618</c:v>
                </c:pt>
                <c:pt idx="72">
                  <c:v>-0.58531042883900419</c:v>
                </c:pt>
                <c:pt idx="73">
                  <c:v>-0.38210991571884356</c:v>
                </c:pt>
                <c:pt idx="74">
                  <c:v>-0.15822615226430509</c:v>
                </c:pt>
                <c:pt idx="75">
                  <c:v>7.4222243988550762E-2</c:v>
                </c:pt>
                <c:pt idx="76">
                  <c:v>0.30265305998598091</c:v>
                </c:pt>
                <c:pt idx="77">
                  <c:v>0.51470155051462818</c:v>
                </c:pt>
                <c:pt idx="78">
                  <c:v>0.6988897302299355</c:v>
                </c:pt>
                <c:pt idx="79">
                  <c:v>0.84524766620692637</c:v>
                </c:pt>
                <c:pt idx="80">
                  <c:v>0.94585314103195639</c:v>
                </c:pt>
                <c:pt idx="81">
                  <c:v>0.99526047497985848</c:v>
                </c:pt>
                <c:pt idx="82">
                  <c:v>0.99079529553539403</c:v>
                </c:pt>
                <c:pt idx="83">
                  <c:v>0.93269929866205026</c:v>
                </c:pt>
                <c:pt idx="84">
                  <c:v>0.8241171660268708</c:v>
                </c:pt>
                <c:pt idx="85">
                  <c:v>0.67092634633963055</c:v>
                </c:pt>
                <c:pt idx="86">
                  <c:v>0.48141891458236591</c:v>
                </c:pt>
                <c:pt idx="87">
                  <c:v>0.26585272978991892</c:v>
                </c:pt>
                <c:pt idx="88">
                  <c:v>3.589618678868791E-2</c:v>
                </c:pt>
                <c:pt idx="89">
                  <c:v>-0.19600338304031661</c:v>
                </c:pt>
                <c:pt idx="90">
                  <c:v>-0.41729347410146156</c:v>
                </c:pt>
                <c:pt idx="91">
                  <c:v>-0.6159958619057937</c:v>
                </c:pt>
                <c:pt idx="92">
                  <c:v>-0.78135497309620006</c:v>
                </c:pt>
                <c:pt idx="93">
                  <c:v>-0.90442007451678286</c:v>
                </c:pt>
                <c:pt idx="94">
                  <c:v>-0.97852976797974833</c:v>
                </c:pt>
                <c:pt idx="95">
                  <c:v>-0.99967256548375938</c:v>
                </c:pt>
                <c:pt idx="96">
                  <c:v>-0.96670402728633498</c:v>
                </c:pt>
                <c:pt idx="97">
                  <c:v>-0.88140870935067994</c:v>
                </c:pt>
                <c:pt idx="98">
                  <c:v>-0.74840356700990718</c:v>
                </c:pt>
                <c:pt idx="99">
                  <c:v>-0.57488804351745437</c:v>
                </c:pt>
                <c:pt idx="100">
                  <c:v>-0.37025437095540015</c:v>
                </c:pt>
                <c:pt idx="101">
                  <c:v>5.5149194034853135</c:v>
                </c:pt>
                <c:pt idx="102">
                  <c:v>5.3656607034309065</c:v>
                </c:pt>
                <c:pt idx="103">
                  <c:v>4.9259638363124179</c:v>
                </c:pt>
                <c:pt idx="104">
                  <c:v>4.2196291799785746</c:v>
                </c:pt>
                <c:pt idx="105">
                  <c:v>3.2848899650151764</c:v>
                </c:pt>
                <c:pt idx="106">
                  <c:v>2.1723427459347526</c:v>
                </c:pt>
                <c:pt idx="107">
                  <c:v>0.94220865727071779</c:v>
                </c:pt>
                <c:pt idx="108">
                  <c:v>-0.33892629979236416</c:v>
                </c:pt>
                <c:pt idx="109">
                  <c:v>-1.6017154950336887</c:v>
                </c:pt>
                <c:pt idx="110">
                  <c:v>-2.7778053370642781</c:v>
                </c:pt>
                <c:pt idx="111">
                  <c:v>-3.8035351889371025</c:v>
                </c:pt>
                <c:pt idx="112">
                  <c:v>-4.6233832585473529</c:v>
                </c:pt>
                <c:pt idx="113">
                  <c:v>-5.1929719410165855</c:v>
                </c:pt>
                <c:pt idx="114">
                  <c:v>-5.4814699367042898</c:v>
                </c:pt>
                <c:pt idx="115">
                  <c:v>-5.4732611204582318</c:v>
                </c:pt>
                <c:pt idx="116">
                  <c:v>-5.1687898277807935</c:v>
                </c:pt>
                <c:pt idx="117">
                  <c:v>-4.5845368033661575</c:v>
                </c:pt>
                <c:pt idx="118">
                  <c:v>-3.7521271138914165</c:v>
                </c:pt>
                <c:pt idx="119">
                  <c:v>-2.716618312903111</c:v>
                </c:pt>
                <c:pt idx="120">
                  <c:v>-1.5340615178238268</c:v>
                </c:pt>
                <c:pt idx="121">
                  <c:v>-0.26846741568645732</c:v>
                </c:pt>
                <c:pt idx="122">
                  <c:v>1.0116585751479599</c:v>
                </c:pt>
                <c:pt idx="123">
                  <c:v>2.2370244388515781</c:v>
                </c:pt>
                <c:pt idx="124">
                  <c:v>3.3413022737720559</c:v>
                </c:pt>
                <c:pt idx="125">
                  <c:v>4.2647185593625725</c:v>
                </c:pt>
                <c:pt idx="126">
                  <c:v>4.9572896406274722</c:v>
                </c:pt>
                <c:pt idx="127">
                  <c:v>5.3815272963537497</c:v>
                </c:pt>
                <c:pt idx="128">
                  <c:v>5.5144679412647717</c:v>
                </c:pt>
                <c:pt idx="129">
                  <c:v>5.3489156232923101</c:v>
                </c:pt>
                <c:pt idx="130">
                  <c:v>4.8938315336936462</c:v>
                </c:pt>
                <c:pt idx="131">
                  <c:v>4.1738489461975021</c:v>
                </c:pt>
                <c:pt idx="132">
                  <c:v>3.2279398410665738</c:v>
                </c:pt>
                <c:pt idx="133">
                  <c:v>2.1073053884620334</c:v>
                </c:pt>
                <c:pt idx="134">
                  <c:v>0.8726044772612862</c:v>
                </c:pt>
                <c:pt idx="135">
                  <c:v>-0.40932969354263088</c:v>
                </c:pt>
                <c:pt idx="136">
                  <c:v>-1.6691072330408439</c:v>
                </c:pt>
                <c:pt idx="137">
                  <c:v>-2.838537567937057</c:v>
                </c:pt>
                <c:pt idx="138">
                  <c:v>-3.8543205341416455</c:v>
                </c:pt>
                <c:pt idx="139">
                  <c:v>-4.6614727551152297</c:v>
                </c:pt>
                <c:pt idx="140">
                  <c:v>-5.2163038403246516</c:v>
                </c:pt>
                <c:pt idx="141">
                  <c:v>-5.4887813049884269</c:v>
                </c:pt>
                <c:pt idx="142">
                  <c:v>-5.4641562002301161</c:v>
                </c:pt>
                <c:pt idx="143">
                  <c:v>-5.143761459808502</c:v>
                </c:pt>
                <c:pt idx="144">
                  <c:v>-4.5449397496669448</c:v>
                </c:pt>
                <c:pt idx="145">
                  <c:v>-3.7001047257379804</c:v>
                </c:pt>
                <c:pt idx="146">
                  <c:v>-2.6549865132351718</c:v>
                </c:pt>
                <c:pt idx="147">
                  <c:v>-1.4661563779880091</c:v>
                </c:pt>
                <c:pt idx="148">
                  <c:v>-0.19796457703211706</c:v>
                </c:pt>
                <c:pt idx="149">
                  <c:v>1.0809428602777582</c:v>
                </c:pt>
                <c:pt idx="150">
                  <c:v>2.3013398772699021</c:v>
                </c:pt>
                <c:pt idx="151">
                  <c:v>3.3971675312908909</c:v>
                </c:pt>
                <c:pt idx="152">
                  <c:v>4.3091097021379481</c:v>
                </c:pt>
                <c:pt idx="153">
                  <c:v>4.9878038178542177</c:v>
                </c:pt>
                <c:pt idx="154">
                  <c:v>5.3965128043194879</c:v>
                </c:pt>
                <c:pt idx="155">
                  <c:v>5.5131136285183286</c:v>
                </c:pt>
                <c:pt idx="156">
                  <c:v>5.3312947975088143</c:v>
                </c:pt>
                <c:pt idx="157">
                  <c:v>4.8608979935990302</c:v>
                </c:pt>
                <c:pt idx="158">
                  <c:v>4.1273853533405838</c:v>
                </c:pt>
              </c:numCache>
            </c:numRef>
          </c:yVal>
        </c:ser>
        <c:ser>
          <c:idx val="1"/>
          <c:order val="1"/>
          <c:tx>
            <c:v>Sine Response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'Example 1'!$B$24:$B$182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0.23500000000000004</c:v>
                </c:pt>
                <c:pt idx="49">
                  <c:v>0.24000000000000005</c:v>
                </c:pt>
                <c:pt idx="50">
                  <c:v>0.24500000000000005</c:v>
                </c:pt>
                <c:pt idx="51">
                  <c:v>0.25000000000000006</c:v>
                </c:pt>
                <c:pt idx="52">
                  <c:v>0.25500000000000006</c:v>
                </c:pt>
                <c:pt idx="53">
                  <c:v>0.26000000000000006</c:v>
                </c:pt>
                <c:pt idx="54">
                  <c:v>0.26500000000000007</c:v>
                </c:pt>
                <c:pt idx="55">
                  <c:v>0.27000000000000007</c:v>
                </c:pt>
                <c:pt idx="56">
                  <c:v>0.27500000000000008</c:v>
                </c:pt>
                <c:pt idx="57">
                  <c:v>0.28000000000000008</c:v>
                </c:pt>
                <c:pt idx="58">
                  <c:v>0.28500000000000009</c:v>
                </c:pt>
                <c:pt idx="59">
                  <c:v>0.29000000000000009</c:v>
                </c:pt>
                <c:pt idx="60">
                  <c:v>0.2950000000000001</c:v>
                </c:pt>
                <c:pt idx="61">
                  <c:v>0.3000000000000001</c:v>
                </c:pt>
                <c:pt idx="62">
                  <c:v>0.3050000000000001</c:v>
                </c:pt>
                <c:pt idx="63">
                  <c:v>0.31000000000000011</c:v>
                </c:pt>
                <c:pt idx="64">
                  <c:v>0.31500000000000011</c:v>
                </c:pt>
                <c:pt idx="65">
                  <c:v>0.32000000000000012</c:v>
                </c:pt>
                <c:pt idx="66">
                  <c:v>0.32500000000000012</c:v>
                </c:pt>
                <c:pt idx="67">
                  <c:v>0.33000000000000013</c:v>
                </c:pt>
                <c:pt idx="68">
                  <c:v>0.33500000000000013</c:v>
                </c:pt>
                <c:pt idx="69">
                  <c:v>0.34000000000000014</c:v>
                </c:pt>
                <c:pt idx="70">
                  <c:v>0.34500000000000014</c:v>
                </c:pt>
                <c:pt idx="71">
                  <c:v>0.35000000000000014</c:v>
                </c:pt>
                <c:pt idx="72">
                  <c:v>0.35500000000000015</c:v>
                </c:pt>
                <c:pt idx="73">
                  <c:v>0.36000000000000015</c:v>
                </c:pt>
                <c:pt idx="74">
                  <c:v>0.36500000000000016</c:v>
                </c:pt>
                <c:pt idx="75">
                  <c:v>0.37000000000000016</c:v>
                </c:pt>
                <c:pt idx="76">
                  <c:v>0.37500000000000017</c:v>
                </c:pt>
                <c:pt idx="77">
                  <c:v>0.38000000000000017</c:v>
                </c:pt>
                <c:pt idx="78">
                  <c:v>0.38500000000000018</c:v>
                </c:pt>
                <c:pt idx="79">
                  <c:v>0.39000000000000018</c:v>
                </c:pt>
                <c:pt idx="80">
                  <c:v>0.39500000000000018</c:v>
                </c:pt>
                <c:pt idx="81">
                  <c:v>0.40000000000000019</c:v>
                </c:pt>
                <c:pt idx="82">
                  <c:v>0.40500000000000019</c:v>
                </c:pt>
                <c:pt idx="83">
                  <c:v>0.4100000000000002</c:v>
                </c:pt>
                <c:pt idx="84">
                  <c:v>0.4150000000000002</c:v>
                </c:pt>
                <c:pt idx="85">
                  <c:v>0.42000000000000021</c:v>
                </c:pt>
                <c:pt idx="86">
                  <c:v>0.42500000000000021</c:v>
                </c:pt>
                <c:pt idx="87">
                  <c:v>0.43000000000000022</c:v>
                </c:pt>
                <c:pt idx="88">
                  <c:v>0.43500000000000022</c:v>
                </c:pt>
                <c:pt idx="89">
                  <c:v>0.44000000000000022</c:v>
                </c:pt>
                <c:pt idx="90">
                  <c:v>0.44500000000000023</c:v>
                </c:pt>
                <c:pt idx="91">
                  <c:v>0.45000000000000023</c:v>
                </c:pt>
                <c:pt idx="92">
                  <c:v>0.45500000000000024</c:v>
                </c:pt>
                <c:pt idx="93">
                  <c:v>0.46000000000000024</c:v>
                </c:pt>
                <c:pt idx="94">
                  <c:v>0.46500000000000025</c:v>
                </c:pt>
                <c:pt idx="95">
                  <c:v>0.47000000000000025</c:v>
                </c:pt>
                <c:pt idx="96">
                  <c:v>0.47500000000000026</c:v>
                </c:pt>
                <c:pt idx="97">
                  <c:v>0.48000000000000026</c:v>
                </c:pt>
                <c:pt idx="98">
                  <c:v>0.48500000000000026</c:v>
                </c:pt>
                <c:pt idx="99">
                  <c:v>0.49000000000000027</c:v>
                </c:pt>
                <c:pt idx="100">
                  <c:v>0.49500000000000027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0.56500000000000006</c:v>
                </c:pt>
                <c:pt idx="116">
                  <c:v>0.57000000000000006</c:v>
                </c:pt>
                <c:pt idx="117">
                  <c:v>0.57500000000000007</c:v>
                </c:pt>
                <c:pt idx="118">
                  <c:v>0.58000000000000007</c:v>
                </c:pt>
                <c:pt idx="119">
                  <c:v>0.58500000000000008</c:v>
                </c:pt>
                <c:pt idx="120">
                  <c:v>0.59000000000000008</c:v>
                </c:pt>
                <c:pt idx="121">
                  <c:v>0.59500000000000008</c:v>
                </c:pt>
                <c:pt idx="122">
                  <c:v>0.60000000000000009</c:v>
                </c:pt>
                <c:pt idx="123">
                  <c:v>0.60500000000000009</c:v>
                </c:pt>
                <c:pt idx="124">
                  <c:v>0.6100000000000001</c:v>
                </c:pt>
                <c:pt idx="125">
                  <c:v>0.6150000000000001</c:v>
                </c:pt>
                <c:pt idx="126">
                  <c:v>0.62000000000000011</c:v>
                </c:pt>
                <c:pt idx="127">
                  <c:v>0.62500000000000011</c:v>
                </c:pt>
                <c:pt idx="128">
                  <c:v>0.63000000000000012</c:v>
                </c:pt>
                <c:pt idx="129">
                  <c:v>0.63500000000000012</c:v>
                </c:pt>
                <c:pt idx="130">
                  <c:v>0.64000000000000012</c:v>
                </c:pt>
                <c:pt idx="131">
                  <c:v>0.64500000000000013</c:v>
                </c:pt>
                <c:pt idx="132">
                  <c:v>0.65000000000000013</c:v>
                </c:pt>
                <c:pt idx="133">
                  <c:v>0.65500000000000014</c:v>
                </c:pt>
                <c:pt idx="134">
                  <c:v>0.66000000000000014</c:v>
                </c:pt>
                <c:pt idx="135">
                  <c:v>0.66500000000000015</c:v>
                </c:pt>
                <c:pt idx="136">
                  <c:v>0.67000000000000015</c:v>
                </c:pt>
                <c:pt idx="137">
                  <c:v>0.67500000000000016</c:v>
                </c:pt>
                <c:pt idx="138">
                  <c:v>0.68000000000000016</c:v>
                </c:pt>
                <c:pt idx="139">
                  <c:v>0.68500000000000016</c:v>
                </c:pt>
                <c:pt idx="140">
                  <c:v>0.69000000000000017</c:v>
                </c:pt>
                <c:pt idx="141">
                  <c:v>0.69500000000000017</c:v>
                </c:pt>
                <c:pt idx="142">
                  <c:v>0.70000000000000018</c:v>
                </c:pt>
                <c:pt idx="143">
                  <c:v>0.70500000000000018</c:v>
                </c:pt>
                <c:pt idx="144">
                  <c:v>0.71000000000000019</c:v>
                </c:pt>
                <c:pt idx="145">
                  <c:v>0.71500000000000019</c:v>
                </c:pt>
                <c:pt idx="146">
                  <c:v>0.7200000000000002</c:v>
                </c:pt>
                <c:pt idx="147">
                  <c:v>0.7250000000000002</c:v>
                </c:pt>
                <c:pt idx="148">
                  <c:v>0.7300000000000002</c:v>
                </c:pt>
                <c:pt idx="149">
                  <c:v>0.73500000000000021</c:v>
                </c:pt>
                <c:pt idx="150">
                  <c:v>0.74000000000000021</c:v>
                </c:pt>
                <c:pt idx="151">
                  <c:v>0.74500000000000022</c:v>
                </c:pt>
                <c:pt idx="152">
                  <c:v>0.75000000000000022</c:v>
                </c:pt>
                <c:pt idx="153">
                  <c:v>0.75500000000000023</c:v>
                </c:pt>
                <c:pt idx="154">
                  <c:v>0.76000000000000023</c:v>
                </c:pt>
                <c:pt idx="155">
                  <c:v>0.76500000000000024</c:v>
                </c:pt>
                <c:pt idx="156">
                  <c:v>0.77000000000000024</c:v>
                </c:pt>
                <c:pt idx="157">
                  <c:v>0.77500000000000024</c:v>
                </c:pt>
                <c:pt idx="158">
                  <c:v>0.78000000000000025</c:v>
                </c:pt>
              </c:numCache>
            </c:numRef>
          </c:xVal>
          <c:yVal>
            <c:numRef>
              <c:f>'Example 1'!$D$24:$D$182</c:f>
              <c:numCache>
                <c:formatCode>General</c:formatCode>
                <c:ptCount val="159"/>
                <c:pt idx="0">
                  <c:v>0</c:v>
                </c:pt>
                <c:pt idx="1">
                  <c:v>4.9548105339883618E-10</c:v>
                </c:pt>
                <c:pt idx="2">
                  <c:v>9.6414218341486868E-10</c:v>
                </c:pt>
                <c:pt idx="3">
                  <c:v>1.3806152038918238E-9</c:v>
                </c:pt>
                <c:pt idx="4">
                  <c:v>1.7223568219558861E-9</c:v>
                </c:pt>
                <c:pt idx="5">
                  <c:v>1.9708688852552722E-9</c:v>
                </c:pt>
                <c:pt idx="6">
                  <c:v>2.1126996695481132E-9</c:v>
                </c:pt>
                <c:pt idx="7">
                  <c:v>2.1401720078832942E-9</c:v>
                </c:pt>
                <c:pt idx="8">
                  <c:v>2.0517988484265597E-9</c:v>
                </c:pt>
                <c:pt idx="9">
                  <c:v>1.8523637471776136E-9</c:v>
                </c:pt>
                <c:pt idx="10">
                  <c:v>1.5526619385831563E-9</c:v>
                </c:pt>
                <c:pt idx="11">
                  <c:v>1.1689159996500241E-9</c:v>
                </c:pt>
                <c:pt idx="12">
                  <c:v>7.2189773711037887E-10</c:v>
                </c:pt>
                <c:pt idx="13">
                  <c:v>2.3580382906076397E-10</c:v>
                </c:pt>
                <c:pt idx="14">
                  <c:v>-2.6305391846444758E-10</c:v>
                </c:pt>
                <c:pt idx="15">
                  <c:v>-7.476728048054268E-10</c:v>
                </c:pt>
                <c:pt idx="16">
                  <c:v>-1.1918208654655182E-9</c:v>
                </c:pt>
                <c:pt idx="17">
                  <c:v>-1.5714567836762737E-9</c:v>
                </c:pt>
                <c:pt idx="18">
                  <c:v>-1.8660312242614476E-9</c:v>
                </c:pt>
                <c:pt idx="19">
                  <c:v>-2.0595991498218666E-9</c:v>
                </c:pt>
                <c:pt idx="20">
                  <c:v>-2.1416829106123224E-9</c:v>
                </c:pt>
                <c:pt idx="21">
                  <c:v>-2.1078393898672594E-9</c:v>
                </c:pt>
                <c:pt idx="22">
                  <c:v>-1.9599005055321976E-9</c:v>
                </c:pt>
                <c:pt idx="23">
                  <c:v>-1.7058740502684036E-9</c:v>
                </c:pt>
                <c:pt idx="24">
                  <c:v>-1.3595102371680756E-9</c:v>
                </c:pt>
                <c:pt idx="25">
                  <c:v>-9.3955741365278249E-10</c:v>
                </c:pt>
                <c:pt idx="26">
                  <c:v>-4.6874723106178333E-10</c:v>
                </c:pt>
                <c:pt idx="27">
                  <c:v>2.7435798254111379E-11</c:v>
                </c:pt>
                <c:pt idx="28">
                  <c:v>5.2213375361596927E-10</c:v>
                </c:pt>
                <c:pt idx="29">
                  <c:v>9.8856910000116317E-10</c:v>
                </c:pt>
                <c:pt idx="30">
                  <c:v>1.4014941308278412E-9</c:v>
                </c:pt>
                <c:pt idx="31">
                  <c:v>1.7385576025648002E-9</c:v>
                </c:pt>
                <c:pt idx="32">
                  <c:v>1.9815145865207903E-9</c:v>
                </c:pt>
                <c:pt idx="33">
                  <c:v>2.1172140496738262E-9</c:v>
                </c:pt>
                <c:pt idx="34">
                  <c:v>2.1383107077191155E-9</c:v>
                </c:pt>
                <c:pt idx="35">
                  <c:v>2.043662618399681E-9</c:v>
                </c:pt>
                <c:pt idx="36">
                  <c:v>1.8383929937666451E-9</c:v>
                </c:pt>
                <c:pt idx="37">
                  <c:v>1.5336128855296754E-9</c:v>
                </c:pt>
                <c:pt idx="38">
                  <c:v>1.1458197542787334E-9</c:v>
                </c:pt>
                <c:pt idx="39">
                  <c:v>6.9600447745944511E-10</c:v>
                </c:pt>
                <c:pt idx="40">
                  <c:v>2.0851513292050802E-10</c:v>
                </c:pt>
                <c:pt idx="41">
                  <c:v>-2.4602386441373543E-14</c:v>
                </c:pt>
                <c:pt idx="42">
                  <c:v>1.4639720824516345</c:v>
                </c:pt>
                <c:pt idx="43">
                  <c:v>2.8487007330574516</c:v>
                </c:pt>
                <c:pt idx="44">
                  <c:v>4.0792318924029161</c:v>
                </c:pt>
                <c:pt idx="45">
                  <c:v>5.0889580662409513</c:v>
                </c:pt>
                <c:pt idx="46">
                  <c:v>5.8232237265060887</c:v>
                </c:pt>
                <c:pt idx="47">
                  <c:v>6.242283763640966</c:v>
                </c:pt>
                <c:pt idx="48">
                  <c:v>6.3234548519933593</c:v>
                </c:pt>
                <c:pt idx="49">
                  <c:v>6.0623432768983454</c:v>
                </c:pt>
                <c:pt idx="50">
                  <c:v>5.4730827623204901</c:v>
                </c:pt>
                <c:pt idx="51">
                  <c:v>4.587569425669491</c:v>
                </c:pt>
                <c:pt idx="52">
                  <c:v>3.4537352709655176</c:v>
                </c:pt>
                <c:pt idx="53">
                  <c:v>2.1329536745453006</c:v>
                </c:pt>
                <c:pt idx="54">
                  <c:v>0.69671730192735859</c:v>
                </c:pt>
                <c:pt idx="55">
                  <c:v>-0.7772317229282123</c:v>
                </c:pt>
                <c:pt idx="56">
                  <c:v>-2.2091099256673248</c:v>
                </c:pt>
                <c:pt idx="57">
                  <c:v>-3.521411085966232</c:v>
                </c:pt>
                <c:pt idx="58">
                  <c:v>-4.6431015763371679</c:v>
                </c:pt>
                <c:pt idx="59">
                  <c:v>-5.5134653455717029</c:v>
                </c:pt>
                <c:pt idx="60">
                  <c:v>-6.0853904214846049</c:v>
                </c:pt>
                <c:pt idx="61">
                  <c:v>-6.3279190376558043</c:v>
                </c:pt>
                <c:pt idx="62">
                  <c:v>-6.2279233482085958</c:v>
                </c:pt>
                <c:pt idx="63">
                  <c:v>-5.7908160257591943</c:v>
                </c:pt>
                <c:pt idx="64">
                  <c:v>-5.0402572785390483</c:v>
                </c:pt>
                <c:pt idx="65">
                  <c:v>-4.0168741455775088</c:v>
                </c:pt>
                <c:pt idx="66">
                  <c:v>-2.7760613932919918</c:v>
                </c:pt>
                <c:pt idx="67">
                  <c:v>-1.3849830488847887</c:v>
                </c:pt>
                <c:pt idx="68">
                  <c:v>8.1063125276485723E-2</c:v>
                </c:pt>
                <c:pt idx="69">
                  <c:v>1.5427214287125885</c:v>
                </c:pt>
                <c:pt idx="70">
                  <c:v>2.9208736722594986</c:v>
                </c:pt>
                <c:pt idx="71">
                  <c:v>4.1409217712312012</c:v>
                </c:pt>
                <c:pt idx="72">
                  <c:v>5.1368256695785277</c:v>
                </c:pt>
                <c:pt idx="73">
                  <c:v>5.85467802600742</c:v>
                </c:pt>
                <c:pt idx="74">
                  <c:v>6.2556221676592125</c:v>
                </c:pt>
                <c:pt idx="75">
                  <c:v>6.3179553652647966</c:v>
                </c:pt>
                <c:pt idx="76">
                  <c:v>6.0383035814669039</c:v>
                </c:pt>
                <c:pt idx="77">
                  <c:v>5.4318041042887097</c:v>
                </c:pt>
                <c:pt idx="78">
                  <c:v>4.5312861799709072</c:v>
                </c:pt>
                <c:pt idx="79">
                  <c:v>3.3854939967511246</c:v>
                </c:pt>
                <c:pt idx="80">
                  <c:v>2.0564482078021968</c:v>
                </c:pt>
                <c:pt idx="81">
                  <c:v>0.61608881161113072</c:v>
                </c:pt>
                <c:pt idx="82">
                  <c:v>-0.85761889247398648</c:v>
                </c:pt>
                <c:pt idx="83">
                  <c:v>-2.2849044925653863</c:v>
                </c:pt>
                <c:pt idx="84">
                  <c:v>-3.5885103616009553</c:v>
                </c:pt>
                <c:pt idx="85">
                  <c:v>-4.6978735400304235</c:v>
                </c:pt>
                <c:pt idx="86">
                  <c:v>-5.5529452424459755</c:v>
                </c:pt>
                <c:pt idx="87">
                  <c:v>-6.1074412418559438</c:v>
                </c:pt>
                <c:pt idx="88">
                  <c:v>-6.3313471913579873</c:v>
                </c:pt>
                <c:pt idx="89">
                  <c:v>-6.2125432725061618</c:v>
                </c:pt>
                <c:pt idx="90">
                  <c:v>-5.7574602296837822</c:v>
                </c:pt>
                <c:pt idx="91">
                  <c:v>-4.9907312799585597</c:v>
                </c:pt>
                <c:pt idx="92">
                  <c:v>-3.9538587402121266</c:v>
                </c:pt>
                <c:pt idx="93">
                  <c:v>-2.7029675457633506</c:v>
                </c:pt>
                <c:pt idx="94">
                  <c:v>-1.3057672604092976</c:v>
                </c:pt>
                <c:pt idx="95">
                  <c:v>0.16211297857714266</c:v>
                </c:pt>
                <c:pt idx="96">
                  <c:v>1.6212181945128079</c:v>
                </c:pt>
                <c:pt idx="97">
                  <c:v>2.9925683944587069</c:v>
                </c:pt>
                <c:pt idx="98">
                  <c:v>4.2019336819510977</c:v>
                </c:pt>
                <c:pt idx="99">
                  <c:v>5.1838522514781955</c:v>
                </c:pt>
                <c:pt idx="100">
                  <c:v>5.8851737744407133</c:v>
                </c:pt>
                <c:pt idx="101">
                  <c:v>-4.5163751124227973E-14</c:v>
                </c:pt>
                <c:pt idx="102">
                  <c:v>0.80624460080998717</c:v>
                </c:pt>
                <c:pt idx="103">
                  <c:v>1.56884793971264</c:v>
                </c:pt>
                <c:pt idx="104">
                  <c:v>2.2465310152596456</c:v>
                </c:pt>
                <c:pt idx="105">
                  <c:v>2.8026114799842015</c:v>
                </c:pt>
                <c:pt idx="106">
                  <c:v>3.2069892213668059</c:v>
                </c:pt>
                <c:pt idx="107">
                  <c:v>3.4377756526144885</c:v>
                </c:pt>
                <c:pt idx="108">
                  <c:v>3.4824785212760312</c:v>
                </c:pt>
                <c:pt idx="109">
                  <c:v>3.3386781031172381</c:v>
                </c:pt>
                <c:pt idx="110">
                  <c:v>3.0141581795177976</c:v>
                </c:pt>
                <c:pt idx="111">
                  <c:v>2.5264847087064379</c:v>
                </c:pt>
                <c:pt idx="112">
                  <c:v>1.9020549969641276</c:v>
                </c:pt>
                <c:pt idx="113">
                  <c:v>1.174668837263769</c:v>
                </c:pt>
                <c:pt idx="114">
                  <c:v>0.38369895826784739</c:v>
                </c:pt>
                <c:pt idx="115">
                  <c:v>-0.42804018444101477</c:v>
                </c:pt>
                <c:pt idx="116">
                  <c:v>-1.2166099145704836</c:v>
                </c:pt>
                <c:pt idx="117">
                  <c:v>-1.9393256943385568</c:v>
                </c:pt>
                <c:pt idx="118">
                  <c:v>-2.5570675983556312</c:v>
                </c:pt>
                <c:pt idx="119">
                  <c:v>-3.0363978383905832</c:v>
                </c:pt>
                <c:pt idx="120">
                  <c:v>-3.3513707193969253</c:v>
                </c:pt>
                <c:pt idx="121">
                  <c:v>-3.4849370555817729</c:v>
                </c:pt>
                <c:pt idx="122">
                  <c:v>-3.4298670267967535</c:v>
                </c:pt>
                <c:pt idx="123">
                  <c:v>-3.1891415219024437</c:v>
                </c:pt>
                <c:pt idx="124">
                  <c:v>-2.7757907860580966</c:v>
                </c:pt>
                <c:pt idx="125">
                  <c:v>-2.212189105807111</c:v>
                </c:pt>
                <c:pt idx="126">
                  <c:v>-1.5288437099911627</c:v>
                </c:pt>
                <c:pt idx="127">
                  <c:v>-0.76274344214736289</c:v>
                </c:pt>
                <c:pt idx="128">
                  <c:v>4.4643410801562575E-2</c:v>
                </c:pt>
                <c:pt idx="129">
                  <c:v>0.84961375791432514</c:v>
                </c:pt>
                <c:pt idx="130">
                  <c:v>1.608595311437649</c:v>
                </c:pt>
                <c:pt idx="131">
                  <c:v>2.2805051137592822</c:v>
                </c:pt>
                <c:pt idx="132">
                  <c:v>2.828973319261908</c:v>
                </c:pt>
                <c:pt idx="133">
                  <c:v>3.2243118598577958</c:v>
                </c:pt>
                <c:pt idx="134">
                  <c:v>3.4451214321905068</c:v>
                </c:pt>
                <c:pt idx="135">
                  <c:v>3.479449821797894</c:v>
                </c:pt>
                <c:pt idx="136">
                  <c:v>3.3254388652389739</c:v>
                </c:pt>
                <c:pt idx="137">
                  <c:v>2.991425030733244</c:v>
                </c:pt>
                <c:pt idx="138">
                  <c:v>2.4954881729770486</c:v>
                </c:pt>
                <c:pt idx="139">
                  <c:v>1.8644728876143288</c:v>
                </c:pt>
                <c:pt idx="140">
                  <c:v>1.1325354385238269</c:v>
                </c:pt>
                <c:pt idx="141">
                  <c:v>0.33929491138188411</c:v>
                </c:pt>
                <c:pt idx="142">
                  <c:v>-0.47231133018044941</c:v>
                </c:pt>
                <c:pt idx="143">
                  <c:v>-1.2583518036849006</c:v>
                </c:pt>
                <c:pt idx="144">
                  <c:v>-1.9762788776316176</c:v>
                </c:pt>
                <c:pt idx="145">
                  <c:v>-2.5872318347729633</c:v>
                </c:pt>
                <c:pt idx="146">
                  <c:v>-3.0581403661866826</c:v>
                </c:pt>
                <c:pt idx="147">
                  <c:v>-3.3635146359926931</c:v>
                </c:pt>
                <c:pt idx="148">
                  <c:v>-3.4868250221941577</c:v>
                </c:pt>
                <c:pt idx="149">
                  <c:v>-3.4213968495688034</c:v>
                </c:pt>
                <c:pt idx="150">
                  <c:v>-3.1707716835606599</c:v>
                </c:pt>
                <c:pt idx="151">
                  <c:v>-2.748515628673688</c:v>
                </c:pt>
                <c:pt idx="152">
                  <c:v>-2.1774850079949375</c:v>
                </c:pt>
                <c:pt idx="153">
                  <c:v>-1.4885891719239421</c:v>
                </c:pt>
                <c:pt idx="154">
                  <c:v>-0.71911740410821723</c:v>
                </c:pt>
                <c:pt idx="155">
                  <c:v>8.9279512407186332E-2</c:v>
                </c:pt>
                <c:pt idx="156">
                  <c:v>0.89284381289017156</c:v>
                </c:pt>
                <c:pt idx="157">
                  <c:v>1.6480793175690323</c:v>
                </c:pt>
                <c:pt idx="158">
                  <c:v>2.3141058389320261</c:v>
                </c:pt>
              </c:numCache>
            </c:numRef>
          </c:yVal>
        </c:ser>
        <c:ser>
          <c:idx val="2"/>
          <c:order val="2"/>
          <c:tx>
            <c:v>Total Response</c:v>
          </c:tx>
          <c:marker>
            <c:symbol val="none"/>
          </c:marker>
          <c:xVal>
            <c:numRef>
              <c:f>'Example 1'!$B$24:$B$182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0.23500000000000004</c:v>
                </c:pt>
                <c:pt idx="49">
                  <c:v>0.24000000000000005</c:v>
                </c:pt>
                <c:pt idx="50">
                  <c:v>0.24500000000000005</c:v>
                </c:pt>
                <c:pt idx="51">
                  <c:v>0.25000000000000006</c:v>
                </c:pt>
                <c:pt idx="52">
                  <c:v>0.25500000000000006</c:v>
                </c:pt>
                <c:pt idx="53">
                  <c:v>0.26000000000000006</c:v>
                </c:pt>
                <c:pt idx="54">
                  <c:v>0.26500000000000007</c:v>
                </c:pt>
                <c:pt idx="55">
                  <c:v>0.27000000000000007</c:v>
                </c:pt>
                <c:pt idx="56">
                  <c:v>0.27500000000000008</c:v>
                </c:pt>
                <c:pt idx="57">
                  <c:v>0.28000000000000008</c:v>
                </c:pt>
                <c:pt idx="58">
                  <c:v>0.28500000000000009</c:v>
                </c:pt>
                <c:pt idx="59">
                  <c:v>0.29000000000000009</c:v>
                </c:pt>
                <c:pt idx="60">
                  <c:v>0.2950000000000001</c:v>
                </c:pt>
                <c:pt idx="61">
                  <c:v>0.3000000000000001</c:v>
                </c:pt>
                <c:pt idx="62">
                  <c:v>0.3050000000000001</c:v>
                </c:pt>
                <c:pt idx="63">
                  <c:v>0.31000000000000011</c:v>
                </c:pt>
                <c:pt idx="64">
                  <c:v>0.31500000000000011</c:v>
                </c:pt>
                <c:pt idx="65">
                  <c:v>0.32000000000000012</c:v>
                </c:pt>
                <c:pt idx="66">
                  <c:v>0.32500000000000012</c:v>
                </c:pt>
                <c:pt idx="67">
                  <c:v>0.33000000000000013</c:v>
                </c:pt>
                <c:pt idx="68">
                  <c:v>0.33500000000000013</c:v>
                </c:pt>
                <c:pt idx="69">
                  <c:v>0.34000000000000014</c:v>
                </c:pt>
                <c:pt idx="70">
                  <c:v>0.34500000000000014</c:v>
                </c:pt>
                <c:pt idx="71">
                  <c:v>0.35000000000000014</c:v>
                </c:pt>
                <c:pt idx="72">
                  <c:v>0.35500000000000015</c:v>
                </c:pt>
                <c:pt idx="73">
                  <c:v>0.36000000000000015</c:v>
                </c:pt>
                <c:pt idx="74">
                  <c:v>0.36500000000000016</c:v>
                </c:pt>
                <c:pt idx="75">
                  <c:v>0.37000000000000016</c:v>
                </c:pt>
                <c:pt idx="76">
                  <c:v>0.37500000000000017</c:v>
                </c:pt>
                <c:pt idx="77">
                  <c:v>0.38000000000000017</c:v>
                </c:pt>
                <c:pt idx="78">
                  <c:v>0.38500000000000018</c:v>
                </c:pt>
                <c:pt idx="79">
                  <c:v>0.39000000000000018</c:v>
                </c:pt>
                <c:pt idx="80">
                  <c:v>0.39500000000000018</c:v>
                </c:pt>
                <c:pt idx="81">
                  <c:v>0.40000000000000019</c:v>
                </c:pt>
                <c:pt idx="82">
                  <c:v>0.40500000000000019</c:v>
                </c:pt>
                <c:pt idx="83">
                  <c:v>0.4100000000000002</c:v>
                </c:pt>
                <c:pt idx="84">
                  <c:v>0.4150000000000002</c:v>
                </c:pt>
                <c:pt idx="85">
                  <c:v>0.42000000000000021</c:v>
                </c:pt>
                <c:pt idx="86">
                  <c:v>0.42500000000000021</c:v>
                </c:pt>
                <c:pt idx="87">
                  <c:v>0.43000000000000022</c:v>
                </c:pt>
                <c:pt idx="88">
                  <c:v>0.43500000000000022</c:v>
                </c:pt>
                <c:pt idx="89">
                  <c:v>0.44000000000000022</c:v>
                </c:pt>
                <c:pt idx="90">
                  <c:v>0.44500000000000023</c:v>
                </c:pt>
                <c:pt idx="91">
                  <c:v>0.45000000000000023</c:v>
                </c:pt>
                <c:pt idx="92">
                  <c:v>0.45500000000000024</c:v>
                </c:pt>
                <c:pt idx="93">
                  <c:v>0.46000000000000024</c:v>
                </c:pt>
                <c:pt idx="94">
                  <c:v>0.46500000000000025</c:v>
                </c:pt>
                <c:pt idx="95">
                  <c:v>0.47000000000000025</c:v>
                </c:pt>
                <c:pt idx="96">
                  <c:v>0.47500000000000026</c:v>
                </c:pt>
                <c:pt idx="97">
                  <c:v>0.48000000000000026</c:v>
                </c:pt>
                <c:pt idx="98">
                  <c:v>0.48500000000000026</c:v>
                </c:pt>
                <c:pt idx="99">
                  <c:v>0.49000000000000027</c:v>
                </c:pt>
                <c:pt idx="100">
                  <c:v>0.49500000000000027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0.56500000000000006</c:v>
                </c:pt>
                <c:pt idx="116">
                  <c:v>0.57000000000000006</c:v>
                </c:pt>
                <c:pt idx="117">
                  <c:v>0.57500000000000007</c:v>
                </c:pt>
                <c:pt idx="118">
                  <c:v>0.58000000000000007</c:v>
                </c:pt>
                <c:pt idx="119">
                  <c:v>0.58500000000000008</c:v>
                </c:pt>
                <c:pt idx="120">
                  <c:v>0.59000000000000008</c:v>
                </c:pt>
                <c:pt idx="121">
                  <c:v>0.59500000000000008</c:v>
                </c:pt>
                <c:pt idx="122">
                  <c:v>0.60000000000000009</c:v>
                </c:pt>
                <c:pt idx="123">
                  <c:v>0.60500000000000009</c:v>
                </c:pt>
                <c:pt idx="124">
                  <c:v>0.6100000000000001</c:v>
                </c:pt>
                <c:pt idx="125">
                  <c:v>0.6150000000000001</c:v>
                </c:pt>
                <c:pt idx="126">
                  <c:v>0.62000000000000011</c:v>
                </c:pt>
                <c:pt idx="127">
                  <c:v>0.62500000000000011</c:v>
                </c:pt>
                <c:pt idx="128">
                  <c:v>0.63000000000000012</c:v>
                </c:pt>
                <c:pt idx="129">
                  <c:v>0.63500000000000012</c:v>
                </c:pt>
                <c:pt idx="130">
                  <c:v>0.64000000000000012</c:v>
                </c:pt>
                <c:pt idx="131">
                  <c:v>0.64500000000000013</c:v>
                </c:pt>
                <c:pt idx="132">
                  <c:v>0.65000000000000013</c:v>
                </c:pt>
                <c:pt idx="133">
                  <c:v>0.65500000000000014</c:v>
                </c:pt>
                <c:pt idx="134">
                  <c:v>0.66000000000000014</c:v>
                </c:pt>
                <c:pt idx="135">
                  <c:v>0.66500000000000015</c:v>
                </c:pt>
                <c:pt idx="136">
                  <c:v>0.67000000000000015</c:v>
                </c:pt>
                <c:pt idx="137">
                  <c:v>0.67500000000000016</c:v>
                </c:pt>
                <c:pt idx="138">
                  <c:v>0.68000000000000016</c:v>
                </c:pt>
                <c:pt idx="139">
                  <c:v>0.68500000000000016</c:v>
                </c:pt>
                <c:pt idx="140">
                  <c:v>0.69000000000000017</c:v>
                </c:pt>
                <c:pt idx="141">
                  <c:v>0.69500000000000017</c:v>
                </c:pt>
                <c:pt idx="142">
                  <c:v>0.70000000000000018</c:v>
                </c:pt>
                <c:pt idx="143">
                  <c:v>0.70500000000000018</c:v>
                </c:pt>
                <c:pt idx="144">
                  <c:v>0.71000000000000019</c:v>
                </c:pt>
                <c:pt idx="145">
                  <c:v>0.71500000000000019</c:v>
                </c:pt>
                <c:pt idx="146">
                  <c:v>0.7200000000000002</c:v>
                </c:pt>
                <c:pt idx="147">
                  <c:v>0.7250000000000002</c:v>
                </c:pt>
                <c:pt idx="148">
                  <c:v>0.7300000000000002</c:v>
                </c:pt>
                <c:pt idx="149">
                  <c:v>0.73500000000000021</c:v>
                </c:pt>
                <c:pt idx="150">
                  <c:v>0.74000000000000021</c:v>
                </c:pt>
                <c:pt idx="151">
                  <c:v>0.74500000000000022</c:v>
                </c:pt>
                <c:pt idx="152">
                  <c:v>0.75000000000000022</c:v>
                </c:pt>
                <c:pt idx="153">
                  <c:v>0.75500000000000023</c:v>
                </c:pt>
                <c:pt idx="154">
                  <c:v>0.76000000000000023</c:v>
                </c:pt>
                <c:pt idx="155">
                  <c:v>0.76500000000000024</c:v>
                </c:pt>
                <c:pt idx="156">
                  <c:v>0.77000000000000024</c:v>
                </c:pt>
                <c:pt idx="157">
                  <c:v>0.77500000000000024</c:v>
                </c:pt>
                <c:pt idx="158">
                  <c:v>0.78000000000000025</c:v>
                </c:pt>
              </c:numCache>
            </c:numRef>
          </c:xVal>
          <c:yVal>
            <c:numRef>
              <c:f>'Example 1'!$E$24:$E$182</c:f>
              <c:numCache>
                <c:formatCode>General</c:formatCode>
                <c:ptCount val="159"/>
                <c:pt idx="0">
                  <c:v>1</c:v>
                </c:pt>
                <c:pt idx="1">
                  <c:v>0.9729354707835699</c:v>
                </c:pt>
                <c:pt idx="2">
                  <c:v>0.89320685965355129</c:v>
                </c:pt>
                <c:pt idx="3">
                  <c:v>0.76512980133957997</c:v>
                </c:pt>
                <c:pt idx="4">
                  <c:v>0.59563698654196096</c:v>
                </c:pt>
                <c:pt idx="5">
                  <c:v>0.39390290190478583</c:v>
                </c:pt>
                <c:pt idx="6">
                  <c:v>0.17084722368319039</c:v>
                </c:pt>
                <c:pt idx="7">
                  <c:v>-6.145625406154754E-2</c:v>
                </c:pt>
                <c:pt idx="8">
                  <c:v>-0.29043316257822244</c:v>
                </c:pt>
                <c:pt idx="9">
                  <c:v>-0.5036891971790517</c:v>
                </c:pt>
                <c:pt idx="10">
                  <c:v>-0.68968100929463905</c:v>
                </c:pt>
                <c:pt idx="11">
                  <c:v>-0.83834103707463514</c:v>
                </c:pt>
                <c:pt idx="12">
                  <c:v>-0.94162245304138936</c:v>
                </c:pt>
                <c:pt idx="13">
                  <c:v>-0.99393473129266097</c:v>
                </c:pt>
                <c:pt idx="14">
                  <c:v>-0.99244625741039116</c:v>
                </c:pt>
                <c:pt idx="15">
                  <c:v>-0.93723760108580423</c:v>
                </c:pt>
                <c:pt idx="16">
                  <c:v>-0.83129715495780276</c:v>
                </c:pt>
                <c:pt idx="17">
                  <c:v>-0.68035937573023608</c:v>
                </c:pt>
                <c:pt idx="18">
                  <c:v>-0.49259438342421286</c:v>
                </c:pt>
                <c:pt idx="19">
                  <c:v>-0.27816572046597882</c:v>
                </c:pt>
                <c:pt idx="20">
                  <c:v>-4.8680208694971375E-2</c:v>
                </c:pt>
                <c:pt idx="21">
                  <c:v>0.18344031698524937</c:v>
                </c:pt>
                <c:pt idx="22">
                  <c:v>0.40563139084665162</c:v>
                </c:pt>
                <c:pt idx="23">
                  <c:v>0.60586601904874771</c:v>
                </c:pt>
                <c:pt idx="24">
                  <c:v>0.77330568950287859</c:v>
                </c:pt>
                <c:pt idx="25">
                  <c:v>0.89888705033712857</c:v>
                </c:pt>
                <c:pt idx="26">
                  <c:v>0.97581250060837599</c:v>
                </c:pt>
                <c:pt idx="27">
                  <c:v>0.99991813804768381</c:v>
                </c:pt>
                <c:pt idx="28">
                  <c:v>0.96989914717365056</c:v>
                </c:pt>
                <c:pt idx="29">
                  <c:v>0.88738042772714021</c:v>
                </c:pt>
                <c:pt idx="30">
                  <c:v>0.75682864037665032</c:v>
                </c:pt>
                <c:pt idx="31">
                  <c:v>0.58531043057756182</c:v>
                </c:pt>
                <c:pt idx="32">
                  <c:v>0.38210991770035813</c:v>
                </c:pt>
                <c:pt idx="33">
                  <c:v>0.15822615438151913</c:v>
                </c:pt>
                <c:pt idx="34">
                  <c:v>-7.4222241850240053E-2</c:v>
                </c:pt>
                <c:pt idx="35">
                  <c:v>-0.30265305794231828</c:v>
                </c:pt>
                <c:pt idx="36">
                  <c:v>-0.51470154867623519</c:v>
                </c:pt>
                <c:pt idx="37">
                  <c:v>-0.6988897286963226</c:v>
                </c:pt>
                <c:pt idx="38">
                  <c:v>-0.8452476650611066</c:v>
                </c:pt>
                <c:pt idx="39">
                  <c:v>-0.94585314033595191</c:v>
                </c:pt>
                <c:pt idx="40">
                  <c:v>-0.99526047477134338</c:v>
                </c:pt>
                <c:pt idx="41">
                  <c:v>-1.0000000000000246</c:v>
                </c:pt>
                <c:pt idx="42">
                  <c:v>0.49103661216354477</c:v>
                </c:pt>
                <c:pt idx="43">
                  <c:v>1.9554938743680408</c:v>
                </c:pt>
                <c:pt idx="44">
                  <c:v>3.314102092443949</c:v>
                </c:pt>
                <c:pt idx="45">
                  <c:v>4.4933210814213442</c:v>
                </c:pt>
                <c:pt idx="46">
                  <c:v>5.4293208265721695</c:v>
                </c:pt>
                <c:pt idx="47">
                  <c:v>6.0714365420704723</c:v>
                </c:pt>
                <c:pt idx="48">
                  <c:v>6.3849111081950758</c:v>
                </c:pt>
                <c:pt idx="49">
                  <c:v>6.3527764415283645</c:v>
                </c:pt>
                <c:pt idx="50">
                  <c:v>5.9767719613519041</c:v>
                </c:pt>
                <c:pt idx="51">
                  <c:v>5.2772504365167912</c:v>
                </c:pt>
                <c:pt idx="52">
                  <c:v>4.2920763092090679</c:v>
                </c:pt>
                <c:pt idx="53">
                  <c:v>3.0745761283085873</c:v>
                </c:pt>
                <c:pt idx="54">
                  <c:v>1.6906520334558233</c:v>
                </c:pt>
                <c:pt idx="55">
                  <c:v>0.21521453421912506</c:v>
                </c:pt>
                <c:pt idx="56">
                  <c:v>-1.2718723253291933</c:v>
                </c:pt>
                <c:pt idx="57">
                  <c:v>-2.6901139322002496</c:v>
                </c:pt>
                <c:pt idx="58">
                  <c:v>-3.9627422021783882</c:v>
                </c:pt>
                <c:pt idx="59">
                  <c:v>-5.0208709640135201</c:v>
                </c:pt>
                <c:pt idx="60">
                  <c:v>-5.8072247030782247</c:v>
                </c:pt>
                <c:pt idx="61">
                  <c:v>-6.2792388311025151</c:v>
                </c:pt>
                <c:pt idx="62">
                  <c:v>-6.4113636673016847</c:v>
                </c:pt>
                <c:pt idx="63">
                  <c:v>-6.1964474185657457</c:v>
                </c:pt>
                <c:pt idx="64">
                  <c:v>-5.6461232992936692</c:v>
                </c:pt>
                <c:pt idx="65">
                  <c:v>-4.790179836439898</c:v>
                </c:pt>
                <c:pt idx="66">
                  <c:v>-3.6749484445686775</c:v>
                </c:pt>
                <c:pt idx="67">
                  <c:v>-2.360795549961912</c:v>
                </c:pt>
                <c:pt idx="68">
                  <c:v>-0.91885501274376225</c:v>
                </c:pt>
                <c:pt idx="69">
                  <c:v>0.57282228206107177</c:v>
                </c:pt>
                <c:pt idx="70">
                  <c:v>2.0334932455209276</c:v>
                </c:pt>
                <c:pt idx="71">
                  <c:v>3.3840931322560452</c:v>
                </c:pt>
                <c:pt idx="72">
                  <c:v>4.5515152407395236</c:v>
                </c:pt>
                <c:pt idx="73">
                  <c:v>5.4725681102885764</c:v>
                </c:pt>
                <c:pt idx="74">
                  <c:v>6.0973960153949074</c:v>
                </c:pt>
                <c:pt idx="75">
                  <c:v>6.3921776092533475</c:v>
                </c:pt>
                <c:pt idx="76">
                  <c:v>6.3409566414528848</c:v>
                </c:pt>
                <c:pt idx="77">
                  <c:v>5.9465056548033379</c:v>
                </c:pt>
                <c:pt idx="78">
                  <c:v>5.2301759102008427</c:v>
                </c:pt>
                <c:pt idx="79">
                  <c:v>4.2307416629580512</c:v>
                </c:pt>
                <c:pt idx="80">
                  <c:v>3.0023013488341532</c:v>
                </c:pt>
                <c:pt idx="81">
                  <c:v>1.6113492865909893</c:v>
                </c:pt>
                <c:pt idx="82">
                  <c:v>0.13317640306140754</c:v>
                </c:pt>
                <c:pt idx="83">
                  <c:v>-1.3522051939033362</c:v>
                </c:pt>
                <c:pt idx="84">
                  <c:v>-2.7643931955740846</c:v>
                </c:pt>
                <c:pt idx="85">
                  <c:v>-4.026947193690793</c:v>
                </c:pt>
                <c:pt idx="86">
                  <c:v>-5.0715263278636096</c:v>
                </c:pt>
                <c:pt idx="87">
                  <c:v>-5.8415885120660249</c:v>
                </c:pt>
                <c:pt idx="88">
                  <c:v>-6.2954510045692995</c:v>
                </c:pt>
                <c:pt idx="89">
                  <c:v>-6.4085466555464787</c:v>
                </c:pt>
                <c:pt idx="90">
                  <c:v>-6.1747537037852442</c:v>
                </c:pt>
                <c:pt idx="91">
                  <c:v>-5.6067271418643534</c:v>
                </c:pt>
                <c:pt idx="92">
                  <c:v>-4.735213713308327</c:v>
                </c:pt>
                <c:pt idx="93">
                  <c:v>-3.6073876202801336</c:v>
                </c:pt>
                <c:pt idx="94">
                  <c:v>-2.2842970283890458</c:v>
                </c:pt>
                <c:pt idx="95">
                  <c:v>-0.83755958690661669</c:v>
                </c:pt>
                <c:pt idx="96">
                  <c:v>0.65451416722647293</c:v>
                </c:pt>
                <c:pt idx="97">
                  <c:v>2.111159685108027</c:v>
                </c:pt>
                <c:pt idx="98">
                  <c:v>3.4535301149411906</c:v>
                </c:pt>
                <c:pt idx="99">
                  <c:v>4.6089642079607414</c:v>
                </c:pt>
                <c:pt idx="100">
                  <c:v>5.5149194034853135</c:v>
                </c:pt>
                <c:pt idx="101">
                  <c:v>5.5149194034852682</c:v>
                </c:pt>
                <c:pt idx="102">
                  <c:v>6.1719053042408936</c:v>
                </c:pt>
                <c:pt idx="103">
                  <c:v>6.4948117760250579</c:v>
                </c:pt>
                <c:pt idx="104">
                  <c:v>6.4661601952382206</c:v>
                </c:pt>
                <c:pt idx="105">
                  <c:v>6.0875014449993774</c:v>
                </c:pt>
                <c:pt idx="106">
                  <c:v>5.3793319673015585</c:v>
                </c:pt>
                <c:pt idx="107">
                  <c:v>4.3799843098852058</c:v>
                </c:pt>
                <c:pt idx="108">
                  <c:v>3.1435522214836671</c:v>
                </c:pt>
                <c:pt idx="109">
                  <c:v>1.7369626080835494</c:v>
                </c:pt>
                <c:pt idx="110">
                  <c:v>0.23635284245351951</c:v>
                </c:pt>
                <c:pt idx="111">
                  <c:v>-1.2770504802306646</c:v>
                </c:pt>
                <c:pt idx="112">
                  <c:v>-2.721328261583225</c:v>
                </c:pt>
                <c:pt idx="113">
                  <c:v>-4.0183031037528165</c:v>
                </c:pt>
                <c:pt idx="114">
                  <c:v>-5.0977709784364427</c:v>
                </c:pt>
                <c:pt idx="115">
                  <c:v>-5.9013013048992464</c:v>
                </c:pt>
                <c:pt idx="116">
                  <c:v>-6.3853997423512769</c:v>
                </c:pt>
                <c:pt idx="117">
                  <c:v>-6.5238624977047142</c:v>
                </c:pt>
                <c:pt idx="118">
                  <c:v>-6.3091947122470478</c:v>
                </c:pt>
                <c:pt idx="119">
                  <c:v>-5.7530161512936946</c:v>
                </c:pt>
                <c:pt idx="120">
                  <c:v>-4.8854322372207521</c:v>
                </c:pt>
                <c:pt idx="121">
                  <c:v>-3.7534044712682304</c:v>
                </c:pt>
                <c:pt idx="122">
                  <c:v>-2.4182084516487938</c:v>
                </c:pt>
                <c:pt idx="123">
                  <c:v>-0.95211708305086562</c:v>
                </c:pt>
                <c:pt idx="124">
                  <c:v>0.56551148771395932</c:v>
                </c:pt>
                <c:pt idx="125">
                  <c:v>2.0525294535554615</c:v>
                </c:pt>
                <c:pt idx="126">
                  <c:v>3.4284459306363093</c:v>
                </c:pt>
                <c:pt idx="127">
                  <c:v>4.618783854206387</c:v>
                </c:pt>
                <c:pt idx="128">
                  <c:v>5.559111352066334</c:v>
                </c:pt>
                <c:pt idx="129">
                  <c:v>6.1985293812066349</c:v>
                </c:pt>
                <c:pt idx="130">
                  <c:v>6.5024268451312954</c:v>
                </c:pt>
                <c:pt idx="131">
                  <c:v>6.4543540599567848</c:v>
                </c:pt>
                <c:pt idx="132">
                  <c:v>6.0569131603284818</c:v>
                </c:pt>
                <c:pt idx="133">
                  <c:v>5.3316172483198292</c:v>
                </c:pt>
                <c:pt idx="134">
                  <c:v>4.3177259094517932</c:v>
                </c:pt>
                <c:pt idx="135">
                  <c:v>3.070120128255263</c:v>
                </c:pt>
                <c:pt idx="136">
                  <c:v>1.6563316321981301</c:v>
                </c:pt>
                <c:pt idx="137">
                  <c:v>0.15288746279618692</c:v>
                </c:pt>
                <c:pt idx="138">
                  <c:v>-1.3588323611645969</c:v>
                </c:pt>
                <c:pt idx="139">
                  <c:v>-2.7969998675009009</c:v>
                </c:pt>
                <c:pt idx="140">
                  <c:v>-4.0837684018008247</c:v>
                </c:pt>
                <c:pt idx="141">
                  <c:v>-5.1494863936065425</c:v>
                </c:pt>
                <c:pt idx="142">
                  <c:v>-5.9364675304105656</c:v>
                </c:pt>
                <c:pt idx="143">
                  <c:v>-6.402113263493403</c:v>
                </c:pt>
                <c:pt idx="144">
                  <c:v>-6.5212186272985626</c:v>
                </c:pt>
                <c:pt idx="145">
                  <c:v>-6.2873365605109441</c:v>
                </c:pt>
                <c:pt idx="146">
                  <c:v>-5.7131268794218544</c:v>
                </c:pt>
                <c:pt idx="147">
                  <c:v>-4.8296710139807022</c:v>
                </c:pt>
                <c:pt idx="148">
                  <c:v>-3.6847895992262747</c:v>
                </c:pt>
                <c:pt idx="149">
                  <c:v>-2.3404539892910452</c:v>
                </c:pt>
                <c:pt idx="150">
                  <c:v>-0.86943180629075778</c:v>
                </c:pt>
                <c:pt idx="151">
                  <c:v>0.64865190261720285</c:v>
                </c:pt>
                <c:pt idx="152">
                  <c:v>2.1316246941430106</c:v>
                </c:pt>
                <c:pt idx="153">
                  <c:v>3.4992146459302758</c:v>
                </c:pt>
                <c:pt idx="154">
                  <c:v>4.677395400211271</c:v>
                </c:pt>
                <c:pt idx="155">
                  <c:v>5.602393140925515</c:v>
                </c:pt>
                <c:pt idx="156">
                  <c:v>6.2241386103989855</c:v>
                </c:pt>
                <c:pt idx="157">
                  <c:v>6.5089773111680627</c:v>
                </c:pt>
                <c:pt idx="158">
                  <c:v>6.4414911922726095</c:v>
                </c:pt>
              </c:numCache>
            </c:numRef>
          </c:yVal>
        </c:ser>
        <c:axId val="68150016"/>
        <c:axId val="68151936"/>
      </c:scatterChart>
      <c:valAx>
        <c:axId val="68150016"/>
        <c:scaling>
          <c:orientation val="minMax"/>
        </c:scaling>
        <c:axPos val="b"/>
        <c:title>
          <c:tx>
            <c:rich>
              <a:bodyPr anchor="b" anchorCtr="1"/>
              <a:lstStyle/>
              <a:p>
                <a:pPr>
                  <a:defRPr sz="2000" b="0"/>
                </a:pPr>
                <a:r>
                  <a:rPr lang="en-US" sz="2000" b="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68151936"/>
        <c:crosses val="autoZero"/>
        <c:crossBetween val="midCat"/>
      </c:valAx>
      <c:valAx>
        <c:axId val="68151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Displacement (in)</a:t>
                </a:r>
              </a:p>
            </c:rich>
          </c:tx>
          <c:layout/>
        </c:title>
        <c:numFmt formatCode="General" sourceLinked="1"/>
        <c:tickLblPos val="nextTo"/>
        <c:crossAx val="68150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332332096090153"/>
          <c:y val="0.78857296212206462"/>
          <c:w val="0.31941055733156065"/>
          <c:h val="0.19722332254480471"/>
        </c:manualLayout>
      </c:layout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52"/>
          <c:y val="3.0272718977612547E-2"/>
          <c:w val="0.846196371230163"/>
          <c:h val="0.84947501194252562"/>
        </c:manualLayout>
      </c:layout>
      <c:scatterChart>
        <c:scatterStyle val="lineMarker"/>
        <c:ser>
          <c:idx val="2"/>
          <c:order val="0"/>
          <c:marker>
            <c:symbol val="none"/>
          </c:marker>
          <c:xVal>
            <c:numRef>
              <c:f>'Example 2'!$F$23:$F$182</c:f>
              <c:numCache>
                <c:formatCode>General</c:formatCode>
                <c:ptCount val="160"/>
                <c:pt idx="0">
                  <c:v>0</c:v>
                </c:pt>
                <c:pt idx="1">
                  <c:v>-0.30876841003328492</c:v>
                </c:pt>
                <c:pt idx="2">
                  <c:v>-0.14350203362803521</c:v>
                </c:pt>
                <c:pt idx="3">
                  <c:v>2.5519110792022126E-2</c:v>
                </c:pt>
                <c:pt idx="4">
                  <c:v>0.19387254104423296</c:v>
                </c:pt>
                <c:pt idx="5">
                  <c:v>0.35715324586072478</c:v>
                </c:pt>
                <c:pt idx="6">
                  <c:v>0.51108894315336073</c:v>
                </c:pt>
                <c:pt idx="7">
                  <c:v>0.65165186538520414</c:v>
                </c:pt>
                <c:pt idx="8">
                  <c:v>0.77516414715518267</c:v>
                </c:pt>
                <c:pt idx="9">
                  <c:v>0.87839405750241029</c:v>
                </c:pt>
                <c:pt idx="10">
                  <c:v>0.95864055898690259</c:v>
                </c:pt>
                <c:pt idx="11">
                  <c:v>1.0138039810363586</c:v>
                </c:pt>
                <c:pt idx="12">
                  <c:v>1.0424409583725165</c:v>
                </c:pt>
                <c:pt idx="13">
                  <c:v>1.0438021970388789</c:v>
                </c:pt>
                <c:pt idx="14">
                  <c:v>1.0178520798718715</c:v>
                </c:pt>
                <c:pt idx="15">
                  <c:v>0.96526959843318694</c:v>
                </c:pt>
                <c:pt idx="16">
                  <c:v>0.88743058701906219</c:v>
                </c:pt>
                <c:pt idx="17">
                  <c:v>0.78637172359825369</c:v>
                </c:pt>
                <c:pt idx="18">
                  <c:v>0.66473723960352937</c:v>
                </c:pt>
                <c:pt idx="19">
                  <c:v>0.52570973292883039</c:v>
                </c:pt>
                <c:pt idx="20">
                  <c:v>0.37292689442802851</c:v>
                </c:pt>
                <c:pt idx="21">
                  <c:v>0.2103863267880747</c:v>
                </c:pt>
                <c:pt idx="22">
                  <c:v>4.2340946215473796E-2</c:v>
                </c:pt>
                <c:pt idx="23">
                  <c:v>-0.1268122962218492</c:v>
                </c:pt>
                <c:pt idx="24">
                  <c:v>-0.29264746196227803</c:v>
                </c:pt>
                <c:pt idx="25">
                  <c:v>-0.45082543078354076</c:v>
                </c:pt>
                <c:pt idx="26">
                  <c:v>-0.597207435011329</c:v>
                </c:pt>
                <c:pt idx="27">
                  <c:v>-0.72796335145141289</c:v>
                </c:pt>
                <c:pt idx="28">
                  <c:v>-0.83967191755870085</c:v>
                </c:pt>
                <c:pt idx="29">
                  <c:v>-0.92941024966112584</c:v>
                </c:pt>
                <c:pt idx="30">
                  <c:v>-0.9948303209707634</c:v>
                </c:pt>
                <c:pt idx="31">
                  <c:v>-1.0342203983151308</c:v>
                </c:pt>
                <c:pt idx="32">
                  <c:v>-1.0465498300806286</c:v>
                </c:pt>
                <c:pt idx="33">
                  <c:v>-1.0314960134799418</c:v>
                </c:pt>
                <c:pt idx="34">
                  <c:v>-0.98945283553783259</c:v>
                </c:pt>
                <c:pt idx="35">
                  <c:v>-0.92152036693474193</c:v>
                </c:pt>
                <c:pt idx="36">
                  <c:v>-0.82947607837146076</c:v>
                </c:pt>
                <c:pt idx="37">
                  <c:v>-0.71572833258617208</c:v>
                </c:pt>
                <c:pt idx="38">
                  <c:v>-0.58325336891732393</c:v>
                </c:pt>
                <c:pt idx="39">
                  <c:v>-0.4355174292276327</c:v>
                </c:pt>
                <c:pt idx="40">
                  <c:v>-0.27638606278466127</c:v>
                </c:pt>
                <c:pt idx="41">
                  <c:v>-0.11002298315933592</c:v>
                </c:pt>
                <c:pt idx="42">
                  <c:v>-1.2929614900109692</c:v>
                </c:pt>
                <c:pt idx="43">
                  <c:v>-1.1230060187554414</c:v>
                </c:pt>
                <c:pt idx="44">
                  <c:v>-0.9278566140306872</c:v>
                </c:pt>
                <c:pt idx="45">
                  <c:v>-0.71189132994958149</c:v>
                </c:pt>
                <c:pt idx="46">
                  <c:v>-0.47995521178163292</c:v>
                </c:pt>
                <c:pt idx="47">
                  <c:v>-0.23725160041072235</c:v>
                </c:pt>
                <c:pt idx="48">
                  <c:v>1.0774601343843893E-2</c:v>
                </c:pt>
                <c:pt idx="49">
                  <c:v>0.2585590816963157</c:v>
                </c:pt>
                <c:pt idx="50">
                  <c:v>0.50054295172851471</c:v>
                </c:pt>
                <c:pt idx="51">
                  <c:v>0.73129745556522874</c:v>
                </c:pt>
                <c:pt idx="52">
                  <c:v>0.9456457610966631</c:v>
                </c:pt>
                <c:pt idx="53">
                  <c:v>1.1387790989497155</c:v>
                </c:pt>
                <c:pt idx="54">
                  <c:v>1.3063646442033301</c:v>
                </c:pt>
                <c:pt idx="55">
                  <c:v>1.4446427205895178</c:v>
                </c:pt>
                <c:pt idx="56">
                  <c:v>1.5505111464649544</c:v>
                </c:pt>
                <c:pt idx="57">
                  <c:v>1.6215948303043481</c:v>
                </c:pt>
                <c:pt idx="58">
                  <c:v>1.6562990543844742</c:v>
                </c:pt>
                <c:pt idx="59">
                  <c:v>1.6538452512729476</c:v>
                </c:pt>
                <c:pt idx="60">
                  <c:v>1.6142884704987162</c:v>
                </c:pt>
                <c:pt idx="61">
                  <c:v>1.538516143550515</c:v>
                </c:pt>
                <c:pt idx="62">
                  <c:v>1.4282281749097621</c:v>
                </c:pt>
                <c:pt idx="63">
                  <c:v>1.2858988057630463</c:v>
                </c:pt>
                <c:pt idx="64">
                  <c:v>1.1147211059578215</c:v>
                </c:pt>
                <c:pt idx="65">
                  <c:v>0.91853533948936816</c:v>
                </c:pt>
                <c:pt idx="66">
                  <c:v>0.70174281059423205</c:v>
                </c:pt>
                <c:pt idx="67">
                  <c:v>0.46920712325884806</c:v>
                </c:pt>
                <c:pt idx="68">
                  <c:v>0.22614506932413714</c:v>
                </c:pt>
                <c:pt idx="69">
                  <c:v>-2.1990406957196562E-2</c:v>
                </c:pt>
                <c:pt idx="70">
                  <c:v>-0.26963254229414657</c:v>
                </c:pt>
                <c:pt idx="71">
                  <c:v>-0.5112256411894005</c:v>
                </c:pt>
                <c:pt idx="72">
                  <c:v>-0.74134971447233999</c:v>
                </c:pt>
                <c:pt idx="73">
                  <c:v>-0.95484207334599769</c:v>
                </c:pt>
                <c:pt idx="74">
                  <c:v>-1.1469131510620016</c:v>
                </c:pt>
                <c:pt idx="75">
                  <c:v>-1.3132539538371291</c:v>
                </c:pt>
                <c:pt idx="76">
                  <c:v>-1.4501327304177423</c:v>
                </c:pt>
                <c:pt idx="77">
                  <c:v>-1.5544786915712561</c:v>
                </c:pt>
                <c:pt idx="78">
                  <c:v>-1.6239509013105276</c:v>
                </c:pt>
                <c:pt idx="79">
                  <c:v>-1.6569907943198765</c:v>
                </c:pt>
                <c:pt idx="80">
                  <c:v>-1.6528571413873436</c:v>
                </c:pt>
                <c:pt idx="81">
                  <c:v>-1.6116426784157007</c:v>
                </c:pt>
                <c:pt idx="82">
                  <c:v>-1.5342720259508182</c:v>
                </c:pt>
                <c:pt idx="83">
                  <c:v>-1.4224809459014616</c:v>
                </c:pt>
                <c:pt idx="84">
                  <c:v>-1.27877740081296</c:v>
                </c:pt>
                <c:pt idx="85">
                  <c:v>-1.1063852893054311</c:v>
                </c:pt>
                <c:pt idx="86">
                  <c:v>-0.90917211993662628</c:v>
                </c:pt>
                <c:pt idx="87">
                  <c:v>-0.69156224608074734</c:v>
                </c:pt>
                <c:pt idx="88">
                  <c:v>-0.45843760834417779</c:v>
                </c:pt>
                <c:pt idx="89">
                  <c:v>-0.21502821129953731</c:v>
                </c:pt>
                <c:pt idx="90">
                  <c:v>3.3205208376337558E-2</c:v>
                </c:pt>
                <c:pt idx="91">
                  <c:v>0.28069369009400447</c:v>
                </c:pt>
                <c:pt idx="92">
                  <c:v>0.52188498547842532</c:v>
                </c:pt>
                <c:pt idx="93">
                  <c:v>0.75136811956794691</c:v>
                </c:pt>
                <c:pt idx="94">
                  <c:v>0.96399478263314586</c:v>
                </c:pt>
                <c:pt idx="95">
                  <c:v>1.1549948292664423</c:v>
                </c:pt>
                <c:pt idx="96">
                  <c:v>1.3200832935930951</c:v>
                </c:pt>
                <c:pt idx="97">
                  <c:v>1.4555565197846212</c:v>
                </c:pt>
                <c:pt idx="98">
                  <c:v>1.5583752512470888</c:v>
                </c:pt>
                <c:pt idx="99">
                  <c:v>1.6262328144305842</c:v>
                </c:pt>
                <c:pt idx="100">
                  <c:v>1.6576068675990194</c:v>
                </c:pt>
                <c:pt idx="101">
                  <c:v>1.6517935536091701</c:v>
                </c:pt>
                <c:pt idx="102">
                  <c:v>-0.16296746257699449</c:v>
                </c:pt>
                <c:pt idx="103">
                  <c:v>-0.17786826242099582</c:v>
                </c:pt>
                <c:pt idx="104">
                  <c:v>-0.19112415998842069</c:v>
                </c:pt>
                <c:pt idx="105">
                  <c:v>-0.20261256648355067</c:v>
                </c:pt>
                <c:pt idx="106">
                  <c:v>-0.21222723863543416</c:v>
                </c:pt>
                <c:pt idx="107">
                  <c:v>-0.21987926122167062</c:v>
                </c:pt>
                <c:pt idx="108">
                  <c:v>-0.22549786934468247</c:v>
                </c:pt>
                <c:pt idx="109">
                  <c:v>-0.22903110285617279</c:v>
                </c:pt>
                <c:pt idx="110">
                  <c:v>-0.23044628687773633</c:v>
                </c:pt>
                <c:pt idx="111">
                  <c:v>-0.2297303339738343</c:v>
                </c:pt>
                <c:pt idx="112">
                  <c:v>-0.22688986518267512</c:v>
                </c:pt>
                <c:pt idx="113">
                  <c:v>-0.22195114878572467</c:v>
                </c:pt>
                <c:pt idx="114">
                  <c:v>-0.21495985738209722</c:v>
                </c:pt>
                <c:pt idx="115">
                  <c:v>-0.20598064551437109</c:v>
                </c:pt>
                <c:pt idx="116">
                  <c:v>-0.19509655175189008</c:v>
                </c:pt>
                <c:pt idx="117">
                  <c:v>-0.18240823076100482</c:v>
                </c:pt>
                <c:pt idx="118">
                  <c:v>-0.16803302246396884</c:v>
                </c:pt>
                <c:pt idx="119">
                  <c:v>-0.15210386689478378</c:v>
                </c:pt>
                <c:pt idx="120">
                  <c:v>-0.13476807478726494</c:v>
                </c:pt>
                <c:pt idx="121">
                  <c:v>-0.11618596526476677</c:v>
                </c:pt>
                <c:pt idx="122">
                  <c:v>-9.652938323003421E-2</c:v>
                </c:pt>
                <c:pt idx="123">
                  <c:v>-7.5980110166163628E-2</c:v>
                </c:pt>
                <c:pt idx="124">
                  <c:v>-5.4728183045376119E-2</c:v>
                </c:pt>
                <c:pt idx="125">
                  <c:v>-3.2970136892115282E-2</c:v>
                </c:pt>
                <c:pt idx="126">
                  <c:v>-1.0907187253012166E-2</c:v>
                </c:pt>
                <c:pt idx="127">
                  <c:v>1.1256630618002167E-2</c:v>
                </c:pt>
                <c:pt idx="128">
                  <c:v>3.3316348650866009E-2</c:v>
                </c:pt>
                <c:pt idx="129">
                  <c:v>5.5067961477117372E-2</c:v>
                </c:pt>
                <c:pt idx="130">
                  <c:v>7.6310313044686537E-2</c:v>
                </c:pt>
                <c:pt idx="131">
                  <c:v>9.6846956882585669E-2</c:v>
                </c:pt>
                <c:pt idx="132">
                  <c:v>0.11648797281201283</c:v>
                </c:pt>
                <c:pt idx="133">
                  <c:v>0.13505172330316445</c:v>
                </c:pt>
                <c:pt idx="134">
                  <c:v>0.15236653323520075</c:v>
                </c:pt>
                <c:pt idx="135">
                  <c:v>0.1682722775251641</c:v>
                </c:pt>
                <c:pt idx="136">
                  <c:v>0.1826218619436675</c:v>
                </c:pt>
                <c:pt idx="137">
                  <c:v>0.19528258342296512</c:v>
                </c:pt>
                <c:pt idx="138">
                  <c:v>0.20613735727745322</c:v>
                </c:pt>
                <c:pt idx="139">
                  <c:v>0.21508579998743069</c:v>
                </c:pt>
                <c:pt idx="140">
                  <c:v>0.22204515753267431</c:v>
                </c:pt>
                <c:pt idx="141">
                  <c:v>0.22695107069072429</c:v>
                </c:pt>
                <c:pt idx="142">
                  <c:v>0.2297581702225015</c:v>
                </c:pt>
                <c:pt idx="143">
                  <c:v>0.23044049644105824</c:v>
                </c:pt>
                <c:pt idx="144">
                  <c:v>0.2289917392833456</c:v>
                </c:pt>
                <c:pt idx="145">
                  <c:v>0.22542529666484595</c:v>
                </c:pt>
                <c:pt idx="146">
                  <c:v>0.21977415057741445</c:v>
                </c:pt>
                <c:pt idx="147">
                  <c:v>0.21209056207615992</c:v>
                </c:pt>
                <c:pt idx="148">
                  <c:v>0.20244558797608653</c:v>
                </c:pt>
                <c:pt idx="149">
                  <c:v>0.19092842372802302</c:v>
                </c:pt>
                <c:pt idx="150">
                  <c:v>0.17764557855083429</c:v>
                </c:pt>
                <c:pt idx="151">
                  <c:v>0.16271989044818666</c:v>
                </c:pt>
                <c:pt idx="152">
                  <c:v>0.14628939021885959</c:v>
                </c:pt>
                <c:pt idx="153">
                  <c:v>0.12850602496608948</c:v>
                </c:pt>
                <c:pt idx="154">
                  <c:v>0.10953425291075987</c:v>
                </c:pt>
                <c:pt idx="155">
                  <c:v>8.9549522503425183E-2</c:v>
                </c:pt>
                <c:pt idx="156">
                  <c:v>6.8736649900134214E-2</c:v>
                </c:pt>
                <c:pt idx="157">
                  <c:v>4.7288109806949405E-2</c:v>
                </c:pt>
                <c:pt idx="158">
                  <c:v>2.5402255499200679E-2</c:v>
                </c:pt>
                <c:pt idx="159">
                  <c:v>3.2814844765075429E-3</c:v>
                </c:pt>
              </c:numCache>
            </c:numRef>
          </c:xVal>
          <c:yVal>
            <c:numRef>
              <c:f>'Example 2'!$E$23:$E$182</c:f>
              <c:numCache>
                <c:formatCode>General</c:formatCode>
                <c:ptCount val="160"/>
                <c:pt idx="0">
                  <c:v>0</c:v>
                </c:pt>
                <c:pt idx="1">
                  <c:v>-1</c:v>
                </c:pt>
                <c:pt idx="2">
                  <c:v>-1.0366991354192889</c:v>
                </c:pt>
                <c:pt idx="3">
                  <c:v>-1.0462727684590034</c:v>
                </c:pt>
                <c:pt idx="4">
                  <c:v>-1.0284704025218883</c:v>
                </c:pt>
                <c:pt idx="5">
                  <c:v>-0.98375784114060894</c:v>
                </c:pt>
                <c:pt idx="6">
                  <c:v>-0.91330500010722782</c:v>
                </c:pt>
                <c:pt idx="7">
                  <c:v>-0.81895529632237352</c:v>
                </c:pt>
                <c:pt idx="8">
                  <c:v>-0.70317741431281844</c:v>
                </c:pt>
                <c:pt idx="9">
                  <c:v>-0.56900071245907513</c:v>
                </c:pt>
                <c:pt idx="10">
                  <c:v>-0.41993595904585446</c:v>
                </c:pt>
                <c:pt idx="11">
                  <c:v>-0.25988347209723339</c:v>
                </c:pt>
                <c:pt idx="12">
                  <c:v>-9.3031066541624519E-2</c:v>
                </c:pt>
                <c:pt idx="13">
                  <c:v>7.6255521054493458E-2</c:v>
                </c:pt>
                <c:pt idx="14">
                  <c:v>0.24354686311876017</c:v>
                </c:pt>
                <c:pt idx="15">
                  <c:v>0.40446573819684251</c:v>
                </c:pt>
                <c:pt idx="16">
                  <c:v>0.55480166208969273</c:v>
                </c:pt>
                <c:pt idx="17">
                  <c:v>0.69062105626717929</c:v>
                </c:pt>
                <c:pt idx="18">
                  <c:v>0.80837017097290453</c:v>
                </c:pt>
                <c:pt idx="19">
                  <c:v>0.9049680700104179</c:v>
                </c:pt>
                <c:pt idx="20">
                  <c:v>0.97788724423971751</c:v>
                </c:pt>
                <c:pt idx="21">
                  <c:v>1.0252197445109532</c:v>
                </c:pt>
                <c:pt idx="22">
                  <c:v>1.0457271036499252</c:v>
                </c:pt>
                <c:pt idx="23">
                  <c:v>1.0388727412736485</c:v>
                </c:pt>
                <c:pt idx="24">
                  <c:v>1.0048360035555652</c:v>
                </c:pt>
                <c:pt idx="25">
                  <c:v>0.94450747058629325</c:v>
                </c:pt>
                <c:pt idx="26">
                  <c:v>0.85946565411403841</c:v>
                </c:pt>
                <c:pt idx="27">
                  <c:v>0.75193569537435145</c:v>
                </c:pt>
                <c:pt idx="28">
                  <c:v>0.62473114369124982</c:v>
                </c:pt>
                <c:pt idx="29">
                  <c:v>0.48118033922774361</c:v>
                </c:pt>
                <c:pt idx="30">
                  <c:v>0.3250393261002284</c:v>
                </c:pt>
                <c:pt idx="31">
                  <c:v>0.16039357450775643</c:v>
                </c:pt>
                <c:pt idx="32">
                  <c:v>-8.4489166577817465E-3</c:v>
                </c:pt>
                <c:pt idx="33">
                  <c:v>-0.17707033972258129</c:v>
                </c:pt>
                <c:pt idx="34">
                  <c:v>-0.34105867131715861</c:v>
                </c:pt>
                <c:pt idx="35">
                  <c:v>-0.49612311411477433</c:v>
                </c:pt>
                <c:pt idx="36">
                  <c:v>-0.63820636665892416</c:v>
                </c:pt>
                <c:pt idx="37">
                  <c:v>-0.76359078371068656</c:v>
                </c:pt>
                <c:pt idx="38">
                  <c:v>-0.86899564940284635</c:v>
                </c:pt>
                <c:pt idx="39">
                  <c:v>-0.95166301802341613</c:v>
                </c:pt>
                <c:pt idx="40">
                  <c:v>-1.0094298763821468</c:v>
                </c:pt>
                <c:pt idx="41">
                  <c:v>-1.0407847396129535</c:v>
                </c:pt>
                <c:pt idx="42">
                  <c:v>-1.0407847396129501</c:v>
                </c:pt>
                <c:pt idx="43">
                  <c:v>-1.2222273809327115</c:v>
                </c:pt>
                <c:pt idx="44">
                  <c:v>-1.3762501199498911</c:v>
                </c:pt>
                <c:pt idx="45">
                  <c:v>-1.4993975534211059</c:v>
                </c:pt>
                <c:pt idx="46">
                  <c:v>-1.5889069461570837</c:v>
                </c:pt>
                <c:pt idx="47">
                  <c:v>-1.6427702112484062</c:v>
                </c:pt>
                <c:pt idx="48">
                  <c:v>-1.6597789602318929</c:v>
                </c:pt>
                <c:pt idx="49">
                  <c:v>-1.6395516125254916</c:v>
                </c:pt>
                <c:pt idx="50">
                  <c:v>-1.5825419559485578</c:v>
                </c:pt>
                <c:pt idx="51">
                  <c:v>-1.4900289662776374</c:v>
                </c:pt>
                <c:pt idx="52">
                  <c:v>-1.3640881142296106</c:v>
                </c:pt>
                <c:pt idx="53">
                  <c:v>-1.2075448035819856</c:v>
                </c:pt>
                <c:pt idx="54">
                  <c:v>-1.0239109850168078</c:v>
                </c:pt>
                <c:pt idx="55">
                  <c:v>-0.81730636771672005</c:v>
                </c:pt>
                <c:pt idx="56">
                  <c:v>-0.59236599628145015</c:v>
                </c:pt>
                <c:pt idx="57">
                  <c:v>-0.35413626641844342</c:v>
                </c:pt>
                <c:pt idx="58">
                  <c:v>-0.10796171223020778</c:v>
                </c:pt>
                <c:pt idx="59">
                  <c:v>0.14063489504565574</c:v>
                </c:pt>
                <c:pt idx="60">
                  <c:v>0.38607644693440901</c:v>
                </c:pt>
                <c:pt idx="61">
                  <c:v>0.62285661664385716</c:v>
                </c:pt>
                <c:pt idx="62">
                  <c:v>0.84566339004151758</c:v>
                </c:pt>
                <c:pt idx="63">
                  <c:v>1.0494982373495223</c:v>
                </c:pt>
                <c:pt idx="64">
                  <c:v>1.2297882520152617</c:v>
                </c:pt>
                <c:pt idx="65">
                  <c:v>1.3824887409927551</c:v>
                </c:pt>
                <c:pt idx="66">
                  <c:v>1.504173964886339</c:v>
                </c:pt>
                <c:pt idx="67">
                  <c:v>1.5921139922586378</c:v>
                </c:pt>
                <c:pt idx="68">
                  <c:v>1.6443359439247696</c:v>
                </c:pt>
                <c:pt idx="69">
                  <c:v>1.6596682532555835</c:v>
                </c:pt>
                <c:pt idx="70">
                  <c:v>1.6377669495378693</c:v>
                </c:pt>
                <c:pt idx="71">
                  <c:v>1.5791233747408935</c:v>
                </c:pt>
                <c:pt idx="72">
                  <c:v>1.4850531605684565</c:v>
                </c:pt>
                <c:pt idx="73">
                  <c:v>1.3576667130893716</c:v>
                </c:pt>
                <c:pt idx="74">
                  <c:v>1.1998218671051184</c:v>
                </c:pt>
                <c:pt idx="75">
                  <c:v>1.0150597724241317</c:v>
                </c:pt>
                <c:pt idx="76">
                  <c:v>0.80752545039383461</c:v>
                </c:pt>
                <c:pt idx="77">
                  <c:v>0.581874802954637</c:v>
                </c:pt>
                <c:pt idx="78">
                  <c:v>0.34317016040924531</c:v>
                </c:pt>
                <c:pt idx="79">
                  <c:v>9.6766711227399327E-2</c:v>
                </c:pt>
                <c:pt idx="80">
                  <c:v>-0.15180763823813548</c:v>
                </c:pt>
                <c:pt idx="81">
                  <c:v>-0.39697627885258846</c:v>
                </c:pt>
                <c:pt idx="82">
                  <c:v>-0.633239006416498</c:v>
                </c:pt>
                <c:pt idx="83">
                  <c:v>-0.85529541528635888</c:v>
                </c:pt>
                <c:pt idx="84">
                  <c:v>-1.0581638096403752</c:v>
                </c:pt>
                <c:pt idx="85">
                  <c:v>-1.2372929646898987</c:v>
                </c:pt>
                <c:pt idx="86">
                  <c:v>-1.3886642305440589</c:v>
                </c:pt>
                <c:pt idx="87">
                  <c:v>-1.5088816880916589</c:v>
                </c:pt>
                <c:pt idx="88">
                  <c:v>-1.5952483343098192</c:v>
                </c:pt>
                <c:pt idx="89">
                  <c:v>-1.6458265878299279</c:v>
                </c:pt>
                <c:pt idx="90">
                  <c:v>-1.6594817573565748</c:v>
                </c:pt>
                <c:pt idx="91">
                  <c:v>-1.6359074977528505</c:v>
                </c:pt>
                <c:pt idx="92">
                  <c:v>-1.5756326827007512</c:v>
                </c:pt>
                <c:pt idx="93">
                  <c:v>-1.4800095397528725</c:v>
                </c:pt>
                <c:pt idx="94">
                  <c:v>-1.3511833139580491</c:v>
                </c:pt>
                <c:pt idx="95">
                  <c:v>-1.1920441406384095</c:v>
                </c:pt>
                <c:pt idx="96">
                  <c:v>-1.0061622070218044</c:v>
                </c:pt>
                <c:pt idx="97">
                  <c:v>-0.79770765733761384</c:v>
                </c:pt>
                <c:pt idx="98">
                  <c:v>-0.57135703825467554</c:v>
                </c:pt>
                <c:pt idx="99">
                  <c:v>-0.33218838349912772</c:v>
                </c:pt>
                <c:pt idx="100">
                  <c:v>-8.556729136269936E-2</c:v>
                </c:pt>
                <c:pt idx="101">
                  <c:v>0.16297344911908662</c:v>
                </c:pt>
                <c:pt idx="102">
                  <c:v>0.16297344911908748</c:v>
                </c:pt>
                <c:pt idx="103">
                  <c:v>0.14656609498752315</c:v>
                </c:pt>
                <c:pt idx="104">
                  <c:v>0.12880331690323998</c:v>
                </c:pt>
                <c:pt idx="105">
                  <c:v>0.10984938269969777</c:v>
                </c:pt>
                <c:pt idx="106">
                  <c:v>8.9879575865345368E-2</c:v>
                </c:pt>
                <c:pt idx="107">
                  <c:v>6.9078574544993526E-2</c:v>
                </c:pt>
                <c:pt idx="108">
                  <c:v>4.7638743660642413E-2</c:v>
                </c:pt>
                <c:pt idx="109">
                  <c:v>2.5758355946005479E-2</c:v>
                </c:pt>
                <c:pt idx="110">
                  <c:v>3.6397583463686073E-3</c:v>
                </c:pt>
                <c:pt idx="111">
                  <c:v>-1.8512499259323564E-2</c:v>
                </c:pt>
                <c:pt idx="112">
                  <c:v>-4.0493555708821211E-2</c:v>
                </c:pt>
                <c:pt idx="113">
                  <c:v>-6.2100133085630477E-2</c:v>
                </c:pt>
                <c:pt idx="114">
                  <c:v>-8.3132416606425744E-2</c:v>
                </c:pt>
                <c:pt idx="115">
                  <c:v>-0.10339590248186281</c:v>
                </c:pt>
                <c:pt idx="116">
                  <c:v>-0.12270319666201848</c:v>
                </c:pt>
                <c:pt idx="117">
                  <c:v>-0.14087574783189585</c:v>
                </c:pt>
                <c:pt idx="118">
                  <c:v>-0.15774549863048146</c:v>
                </c:pt>
                <c:pt idx="119">
                  <c:v>-0.17315643982309695</c:v>
                </c:pt>
                <c:pt idx="120">
                  <c:v>-0.18696605305426456</c:v>
                </c:pt>
                <c:pt idx="121">
                  <c:v>-0.19904662883869775</c:v>
                </c:pt>
                <c:pt idx="122">
                  <c:v>-0.20928644760180981</c:v>
                </c:pt>
                <c:pt idx="123">
                  <c:v>-0.21759081284763274</c:v>
                </c:pt>
                <c:pt idx="124">
                  <c:v>-0.22388292689954653</c:v>
                </c:pt>
                <c:pt idx="125">
                  <c:v>-0.22810460111508291</c:v>
                </c:pt>
                <c:pt idx="126">
                  <c:v>-0.23021679400683093</c:v>
                </c:pt>
                <c:pt idx="127">
                  <c:v>-0.23019997229297345</c:v>
                </c:pt>
                <c:pt idx="128">
                  <c:v>-0.22805429153850587</c:v>
                </c:pt>
                <c:pt idx="129">
                  <c:v>-0.2237995947165915</c:v>
                </c:pt>
                <c:pt idx="130">
                  <c:v>-0.21747522870335795</c:v>
                </c:pt>
                <c:pt idx="131">
                  <c:v>-0.20913968040316616</c:v>
                </c:pt>
                <c:pt idx="132">
                  <c:v>-0.19887003586941812</c:v>
                </c:pt>
                <c:pt idx="133">
                  <c:v>-0.1867612674228824</c:v>
                </c:pt>
                <c:pt idx="134">
                  <c:v>-0.1729253553601737</c:v>
                </c:pt>
                <c:pt idx="135">
                  <c:v>-0.15749025237471065</c:v>
                </c:pt>
                <c:pt idx="136">
                  <c:v>-0.1405987002670506</c:v>
                </c:pt>
                <c:pt idx="137">
                  <c:v>-0.12240690988750828</c:v>
                </c:pt>
                <c:pt idx="138">
                  <c:v>-0.10308311651877572</c:v>
                </c:pt>
                <c:pt idx="139">
                  <c:v>-8.2806024058173736E-2</c:v>
                </c:pt>
                <c:pt idx="140">
                  <c:v>-6.1763152387534007E-2</c:v>
                </c:pt>
                <c:pt idx="141">
                  <c:v>-4.0149103214016699E-2</c:v>
                </c:pt>
                <c:pt idx="142">
                  <c:v>-1.8163760419139779E-2</c:v>
                </c:pt>
                <c:pt idx="143">
                  <c:v>3.9895584410450796E-3</c:v>
                </c:pt>
                <c:pt idx="144">
                  <c:v>2.6105982389946325E-2</c:v>
                </c:pt>
                <c:pt idx="145">
                  <c:v>4.7980981650254773E-2</c:v>
                </c:pt>
                <c:pt idx="146">
                  <c:v>6.9412259108401417E-2</c:v>
                </c:pt>
                <c:pt idx="147">
                  <c:v>9.0201621131631854E-2</c:v>
                </c:pt>
                <c:pt idx="148">
                  <c:v>0.11015681043663392</c:v>
                </c:pt>
                <c:pt idx="149">
                  <c:v>0.12909328405958376</c:v>
                </c:pt>
                <c:pt idx="150">
                  <c:v>0.14683591998518367</c:v>
                </c:pt>
                <c:pt idx="151">
                  <c:v>0.16322063665200556</c:v>
                </c:pt>
                <c:pt idx="152">
                  <c:v>0.17809591035717276</c:v>
                </c:pt>
                <c:pt idx="153">
                  <c:v>0.19132417652761682</c:v>
                </c:pt>
                <c:pt idx="154">
                  <c:v>0.20278310189914145</c:v>
                </c:pt>
                <c:pt idx="155">
                  <c:v>0.21236671583834515</c:v>
                </c:pt>
                <c:pt idx="156">
                  <c:v>0.21998639034508993</c:v>
                </c:pt>
                <c:pt idx="157">
                  <c:v>0.22557165967257897</c:v>
                </c:pt>
                <c:pt idx="158">
                  <c:v>0.22907087198530768</c:v>
                </c:pt>
                <c:pt idx="159">
                  <c:v>0.23045166702843861</c:v>
                </c:pt>
              </c:numCache>
            </c:numRef>
          </c:yVal>
        </c:ser>
        <c:axId val="68482944"/>
        <c:axId val="68288512"/>
      </c:scatterChart>
      <c:valAx>
        <c:axId val="68482944"/>
        <c:scaling>
          <c:orientation val="minMax"/>
        </c:scaling>
        <c:axPos val="b"/>
        <c:title>
          <c:tx>
            <c:rich>
              <a:bodyPr anchor="t" anchorCtr="0"/>
              <a:lstStyle/>
              <a:p>
                <a:pPr>
                  <a:defRPr sz="2000" b="0"/>
                </a:pPr>
                <a:r>
                  <a:rPr lang="en-US" sz="2000" b="0"/>
                  <a:t>Velocity/w (in)</a:t>
                </a:r>
              </a:p>
            </c:rich>
          </c:tx>
        </c:title>
        <c:numFmt formatCode="General" sourceLinked="1"/>
        <c:tickLblPos val="nextTo"/>
        <c:crossAx val="68288512"/>
        <c:crosses val="autoZero"/>
        <c:crossBetween val="midCat"/>
      </c:valAx>
      <c:valAx>
        <c:axId val="68288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Displacement (in)</a:t>
                </a:r>
              </a:p>
            </c:rich>
          </c:tx>
          <c:layout>
            <c:manualLayout>
              <c:xMode val="edge"/>
              <c:yMode val="edge"/>
              <c:x val="3.3605217286770517E-2"/>
              <c:y val="0.25255612987026932"/>
            </c:manualLayout>
          </c:layout>
        </c:title>
        <c:numFmt formatCode="General" sourceLinked="1"/>
        <c:tickLblPos val="nextTo"/>
        <c:crossAx val="68482944"/>
        <c:crosses val="autoZero"/>
        <c:crossBetween val="midCat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52"/>
          <c:y val="3.0272718977612547E-2"/>
          <c:w val="0.846196371230163"/>
          <c:h val="0.84947501194252562"/>
        </c:manualLayout>
      </c:layout>
      <c:scatterChart>
        <c:scatterStyle val="lineMarker"/>
        <c:ser>
          <c:idx val="2"/>
          <c:order val="0"/>
          <c:marker>
            <c:symbol val="none"/>
          </c:marker>
          <c:xVal>
            <c:numRef>
              <c:f>'Example 2'!$F$24:$F$182</c:f>
              <c:numCache>
                <c:formatCode>General</c:formatCode>
                <c:ptCount val="159"/>
                <c:pt idx="0">
                  <c:v>-0.30876841003328492</c:v>
                </c:pt>
                <c:pt idx="1">
                  <c:v>-0.14350203362803521</c:v>
                </c:pt>
                <c:pt idx="2">
                  <c:v>2.5519110792022126E-2</c:v>
                </c:pt>
                <c:pt idx="3">
                  <c:v>0.19387254104423296</c:v>
                </c:pt>
                <c:pt idx="4">
                  <c:v>0.35715324586072478</c:v>
                </c:pt>
                <c:pt idx="5">
                  <c:v>0.51108894315336073</c:v>
                </c:pt>
                <c:pt idx="6">
                  <c:v>0.65165186538520414</c:v>
                </c:pt>
                <c:pt idx="7">
                  <c:v>0.77516414715518267</c:v>
                </c:pt>
                <c:pt idx="8">
                  <c:v>0.87839405750241029</c:v>
                </c:pt>
                <c:pt idx="9">
                  <c:v>0.95864055898690259</c:v>
                </c:pt>
                <c:pt idx="10">
                  <c:v>1.0138039810363586</c:v>
                </c:pt>
                <c:pt idx="11">
                  <c:v>1.0424409583725165</c:v>
                </c:pt>
                <c:pt idx="12">
                  <c:v>1.0438021970388789</c:v>
                </c:pt>
                <c:pt idx="13">
                  <c:v>1.0178520798718715</c:v>
                </c:pt>
                <c:pt idx="14">
                  <c:v>0.96526959843318694</c:v>
                </c:pt>
                <c:pt idx="15">
                  <c:v>0.88743058701906219</c:v>
                </c:pt>
                <c:pt idx="16">
                  <c:v>0.78637172359825369</c:v>
                </c:pt>
                <c:pt idx="17">
                  <c:v>0.66473723960352937</c:v>
                </c:pt>
                <c:pt idx="18">
                  <c:v>0.52570973292883039</c:v>
                </c:pt>
                <c:pt idx="19">
                  <c:v>0.37292689442802851</c:v>
                </c:pt>
                <c:pt idx="20">
                  <c:v>0.2103863267880747</c:v>
                </c:pt>
                <c:pt idx="21">
                  <c:v>4.2340946215473796E-2</c:v>
                </c:pt>
                <c:pt idx="22">
                  <c:v>-0.1268122962218492</c:v>
                </c:pt>
                <c:pt idx="23">
                  <c:v>-0.29264746196227803</c:v>
                </c:pt>
                <c:pt idx="24">
                  <c:v>-0.45082543078354076</c:v>
                </c:pt>
                <c:pt idx="25">
                  <c:v>-0.597207435011329</c:v>
                </c:pt>
                <c:pt idx="26">
                  <c:v>-0.72796335145141289</c:v>
                </c:pt>
                <c:pt idx="27">
                  <c:v>-0.83967191755870085</c:v>
                </c:pt>
                <c:pt idx="28">
                  <c:v>-0.92941024966112584</c:v>
                </c:pt>
                <c:pt idx="29">
                  <c:v>-0.9948303209707634</c:v>
                </c:pt>
                <c:pt idx="30">
                  <c:v>-1.0342203983151308</c:v>
                </c:pt>
                <c:pt idx="31">
                  <c:v>-1.0465498300806286</c:v>
                </c:pt>
                <c:pt idx="32">
                  <c:v>-1.0314960134799418</c:v>
                </c:pt>
                <c:pt idx="33">
                  <c:v>-0.98945283553783259</c:v>
                </c:pt>
                <c:pt idx="34">
                  <c:v>-0.92152036693474193</c:v>
                </c:pt>
                <c:pt idx="35">
                  <c:v>-0.82947607837146076</c:v>
                </c:pt>
                <c:pt idx="36">
                  <c:v>-0.71572833258617208</c:v>
                </c:pt>
                <c:pt idx="37">
                  <c:v>-0.58325336891732393</c:v>
                </c:pt>
                <c:pt idx="38">
                  <c:v>-0.4355174292276327</c:v>
                </c:pt>
                <c:pt idx="39">
                  <c:v>-0.27638606278466127</c:v>
                </c:pt>
                <c:pt idx="40">
                  <c:v>-0.11002298315933592</c:v>
                </c:pt>
                <c:pt idx="41">
                  <c:v>-1.2929614900109692</c:v>
                </c:pt>
                <c:pt idx="42">
                  <c:v>-1.1230060187554414</c:v>
                </c:pt>
                <c:pt idx="43">
                  <c:v>-0.9278566140306872</c:v>
                </c:pt>
                <c:pt idx="44">
                  <c:v>-0.71189132994958149</c:v>
                </c:pt>
                <c:pt idx="45">
                  <c:v>-0.47995521178163292</c:v>
                </c:pt>
                <c:pt idx="46">
                  <c:v>-0.23725160041072235</c:v>
                </c:pt>
                <c:pt idx="47">
                  <c:v>1.0774601343843893E-2</c:v>
                </c:pt>
                <c:pt idx="48">
                  <c:v>0.2585590816963157</c:v>
                </c:pt>
                <c:pt idx="49">
                  <c:v>0.50054295172851471</c:v>
                </c:pt>
                <c:pt idx="50">
                  <c:v>0.73129745556522874</c:v>
                </c:pt>
                <c:pt idx="51">
                  <c:v>0.9456457610966631</c:v>
                </c:pt>
                <c:pt idx="52">
                  <c:v>1.1387790989497155</c:v>
                </c:pt>
                <c:pt idx="53">
                  <c:v>1.3063646442033301</c:v>
                </c:pt>
                <c:pt idx="54">
                  <c:v>1.4446427205895178</c:v>
                </c:pt>
                <c:pt idx="55">
                  <c:v>1.5505111464649544</c:v>
                </c:pt>
                <c:pt idx="56">
                  <c:v>1.6215948303043481</c:v>
                </c:pt>
                <c:pt idx="57">
                  <c:v>1.6562990543844742</c:v>
                </c:pt>
                <c:pt idx="58">
                  <c:v>1.6538452512729476</c:v>
                </c:pt>
                <c:pt idx="59">
                  <c:v>1.6142884704987162</c:v>
                </c:pt>
                <c:pt idx="60">
                  <c:v>1.538516143550515</c:v>
                </c:pt>
                <c:pt idx="61">
                  <c:v>1.4282281749097621</c:v>
                </c:pt>
                <c:pt idx="62">
                  <c:v>1.2858988057630463</c:v>
                </c:pt>
                <c:pt idx="63">
                  <c:v>1.1147211059578215</c:v>
                </c:pt>
                <c:pt idx="64">
                  <c:v>0.91853533948936816</c:v>
                </c:pt>
                <c:pt idx="65">
                  <c:v>0.70174281059423205</c:v>
                </c:pt>
                <c:pt idx="66">
                  <c:v>0.46920712325884806</c:v>
                </c:pt>
                <c:pt idx="67">
                  <c:v>0.22614506932413714</c:v>
                </c:pt>
                <c:pt idx="68">
                  <c:v>-2.1990406957196562E-2</c:v>
                </c:pt>
                <c:pt idx="69">
                  <c:v>-0.26963254229414657</c:v>
                </c:pt>
                <c:pt idx="70">
                  <c:v>-0.5112256411894005</c:v>
                </c:pt>
                <c:pt idx="71">
                  <c:v>-0.74134971447233999</c:v>
                </c:pt>
                <c:pt idx="72">
                  <c:v>-0.95484207334599769</c:v>
                </c:pt>
                <c:pt idx="73">
                  <c:v>-1.1469131510620016</c:v>
                </c:pt>
                <c:pt idx="74">
                  <c:v>-1.3132539538371291</c:v>
                </c:pt>
                <c:pt idx="75">
                  <c:v>-1.4501327304177423</c:v>
                </c:pt>
                <c:pt idx="76">
                  <c:v>-1.5544786915712561</c:v>
                </c:pt>
                <c:pt idx="77">
                  <c:v>-1.6239509013105276</c:v>
                </c:pt>
                <c:pt idx="78">
                  <c:v>-1.6569907943198765</c:v>
                </c:pt>
                <c:pt idx="79">
                  <c:v>-1.6528571413873436</c:v>
                </c:pt>
                <c:pt idx="80">
                  <c:v>-1.6116426784157007</c:v>
                </c:pt>
                <c:pt idx="81">
                  <c:v>-1.5342720259508182</c:v>
                </c:pt>
                <c:pt idx="82">
                  <c:v>-1.4224809459014616</c:v>
                </c:pt>
                <c:pt idx="83">
                  <c:v>-1.27877740081296</c:v>
                </c:pt>
                <c:pt idx="84">
                  <c:v>-1.1063852893054311</c:v>
                </c:pt>
                <c:pt idx="85">
                  <c:v>-0.90917211993662628</c:v>
                </c:pt>
                <c:pt idx="86">
                  <c:v>-0.69156224608074734</c:v>
                </c:pt>
                <c:pt idx="87">
                  <c:v>-0.45843760834417779</c:v>
                </c:pt>
                <c:pt idx="88">
                  <c:v>-0.21502821129953731</c:v>
                </c:pt>
                <c:pt idx="89">
                  <c:v>3.3205208376337558E-2</c:v>
                </c:pt>
                <c:pt idx="90">
                  <c:v>0.28069369009400447</c:v>
                </c:pt>
                <c:pt idx="91">
                  <c:v>0.52188498547842532</c:v>
                </c:pt>
                <c:pt idx="92">
                  <c:v>0.75136811956794691</c:v>
                </c:pt>
                <c:pt idx="93">
                  <c:v>0.96399478263314586</c:v>
                </c:pt>
                <c:pt idx="94">
                  <c:v>1.1549948292664423</c:v>
                </c:pt>
                <c:pt idx="95">
                  <c:v>1.3200832935930951</c:v>
                </c:pt>
                <c:pt idx="96">
                  <c:v>1.4555565197846212</c:v>
                </c:pt>
                <c:pt idx="97">
                  <c:v>1.5583752512470888</c:v>
                </c:pt>
                <c:pt idx="98">
                  <c:v>1.6262328144305842</c:v>
                </c:pt>
                <c:pt idx="99">
                  <c:v>1.6576068675990194</c:v>
                </c:pt>
                <c:pt idx="100">
                  <c:v>1.6517935536091701</c:v>
                </c:pt>
                <c:pt idx="101">
                  <c:v>-0.16296746257699449</c:v>
                </c:pt>
                <c:pt idx="102">
                  <c:v>-0.17786826242099582</c:v>
                </c:pt>
                <c:pt idx="103">
                  <c:v>-0.19112415998842069</c:v>
                </c:pt>
                <c:pt idx="104">
                  <c:v>-0.20261256648355067</c:v>
                </c:pt>
                <c:pt idx="105">
                  <c:v>-0.21222723863543416</c:v>
                </c:pt>
                <c:pt idx="106">
                  <c:v>-0.21987926122167062</c:v>
                </c:pt>
                <c:pt idx="107">
                  <c:v>-0.22549786934468247</c:v>
                </c:pt>
                <c:pt idx="108">
                  <c:v>-0.22903110285617279</c:v>
                </c:pt>
                <c:pt idx="109">
                  <c:v>-0.23044628687773633</c:v>
                </c:pt>
                <c:pt idx="110">
                  <c:v>-0.2297303339738343</c:v>
                </c:pt>
                <c:pt idx="111">
                  <c:v>-0.22688986518267512</c:v>
                </c:pt>
                <c:pt idx="112">
                  <c:v>-0.22195114878572467</c:v>
                </c:pt>
                <c:pt idx="113">
                  <c:v>-0.21495985738209722</c:v>
                </c:pt>
                <c:pt idx="114">
                  <c:v>-0.20598064551437109</c:v>
                </c:pt>
                <c:pt idx="115">
                  <c:v>-0.19509655175189008</c:v>
                </c:pt>
                <c:pt idx="116">
                  <c:v>-0.18240823076100482</c:v>
                </c:pt>
                <c:pt idx="117">
                  <c:v>-0.16803302246396884</c:v>
                </c:pt>
                <c:pt idx="118">
                  <c:v>-0.15210386689478378</c:v>
                </c:pt>
                <c:pt idx="119">
                  <c:v>-0.13476807478726494</c:v>
                </c:pt>
                <c:pt idx="120">
                  <c:v>-0.11618596526476677</c:v>
                </c:pt>
                <c:pt idx="121">
                  <c:v>-9.652938323003421E-2</c:v>
                </c:pt>
                <c:pt idx="122">
                  <c:v>-7.5980110166163628E-2</c:v>
                </c:pt>
                <c:pt idx="123">
                  <c:v>-5.4728183045376119E-2</c:v>
                </c:pt>
                <c:pt idx="124">
                  <c:v>-3.2970136892115282E-2</c:v>
                </c:pt>
                <c:pt idx="125">
                  <c:v>-1.0907187253012166E-2</c:v>
                </c:pt>
                <c:pt idx="126">
                  <c:v>1.1256630618002167E-2</c:v>
                </c:pt>
                <c:pt idx="127">
                  <c:v>3.3316348650866009E-2</c:v>
                </c:pt>
                <c:pt idx="128">
                  <c:v>5.5067961477117372E-2</c:v>
                </c:pt>
                <c:pt idx="129">
                  <c:v>7.6310313044686537E-2</c:v>
                </c:pt>
                <c:pt idx="130">
                  <c:v>9.6846956882585669E-2</c:v>
                </c:pt>
                <c:pt idx="131">
                  <c:v>0.11648797281201283</c:v>
                </c:pt>
                <c:pt idx="132">
                  <c:v>0.13505172330316445</c:v>
                </c:pt>
                <c:pt idx="133">
                  <c:v>0.15236653323520075</c:v>
                </c:pt>
                <c:pt idx="134">
                  <c:v>0.1682722775251641</c:v>
                </c:pt>
                <c:pt idx="135">
                  <c:v>0.1826218619436675</c:v>
                </c:pt>
                <c:pt idx="136">
                  <c:v>0.19528258342296512</c:v>
                </c:pt>
                <c:pt idx="137">
                  <c:v>0.20613735727745322</c:v>
                </c:pt>
                <c:pt idx="138">
                  <c:v>0.21508579998743069</c:v>
                </c:pt>
                <c:pt idx="139">
                  <c:v>0.22204515753267431</c:v>
                </c:pt>
                <c:pt idx="140">
                  <c:v>0.22695107069072429</c:v>
                </c:pt>
                <c:pt idx="141">
                  <c:v>0.2297581702225015</c:v>
                </c:pt>
                <c:pt idx="142">
                  <c:v>0.23044049644105824</c:v>
                </c:pt>
                <c:pt idx="143">
                  <c:v>0.2289917392833456</c:v>
                </c:pt>
                <c:pt idx="144">
                  <c:v>0.22542529666484595</c:v>
                </c:pt>
                <c:pt idx="145">
                  <c:v>0.21977415057741445</c:v>
                </c:pt>
                <c:pt idx="146">
                  <c:v>0.21209056207615992</c:v>
                </c:pt>
                <c:pt idx="147">
                  <c:v>0.20244558797608653</c:v>
                </c:pt>
                <c:pt idx="148">
                  <c:v>0.19092842372802302</c:v>
                </c:pt>
                <c:pt idx="149">
                  <c:v>0.17764557855083429</c:v>
                </c:pt>
                <c:pt idx="150">
                  <c:v>0.16271989044818666</c:v>
                </c:pt>
                <c:pt idx="151">
                  <c:v>0.14628939021885959</c:v>
                </c:pt>
                <c:pt idx="152">
                  <c:v>0.12850602496608948</c:v>
                </c:pt>
                <c:pt idx="153">
                  <c:v>0.10953425291075987</c:v>
                </c:pt>
                <c:pt idx="154">
                  <c:v>8.9549522503425183E-2</c:v>
                </c:pt>
                <c:pt idx="155">
                  <c:v>6.8736649900134214E-2</c:v>
                </c:pt>
                <c:pt idx="156">
                  <c:v>4.7288109806949405E-2</c:v>
                </c:pt>
                <c:pt idx="157">
                  <c:v>2.5402255499200679E-2</c:v>
                </c:pt>
                <c:pt idx="158">
                  <c:v>3.2814844765075429E-3</c:v>
                </c:pt>
              </c:numCache>
            </c:numRef>
          </c:xVal>
          <c:yVal>
            <c:numRef>
              <c:f>'Example 2'!$B$24:$B$182</c:f>
              <c:numCache>
                <c:formatCode>General</c:formatCode>
                <c:ptCount val="15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0.23500000000000004</c:v>
                </c:pt>
                <c:pt idx="49">
                  <c:v>0.24000000000000005</c:v>
                </c:pt>
                <c:pt idx="50">
                  <c:v>0.24500000000000005</c:v>
                </c:pt>
                <c:pt idx="51">
                  <c:v>0.25000000000000006</c:v>
                </c:pt>
                <c:pt idx="52">
                  <c:v>0.25500000000000006</c:v>
                </c:pt>
                <c:pt idx="53">
                  <c:v>0.26000000000000006</c:v>
                </c:pt>
                <c:pt idx="54">
                  <c:v>0.26500000000000007</c:v>
                </c:pt>
                <c:pt idx="55">
                  <c:v>0.27000000000000007</c:v>
                </c:pt>
                <c:pt idx="56">
                  <c:v>0.27500000000000008</c:v>
                </c:pt>
                <c:pt idx="57">
                  <c:v>0.28000000000000008</c:v>
                </c:pt>
                <c:pt idx="58">
                  <c:v>0.28500000000000009</c:v>
                </c:pt>
                <c:pt idx="59">
                  <c:v>0.29000000000000009</c:v>
                </c:pt>
                <c:pt idx="60">
                  <c:v>0.2950000000000001</c:v>
                </c:pt>
                <c:pt idx="61">
                  <c:v>0.3000000000000001</c:v>
                </c:pt>
                <c:pt idx="62">
                  <c:v>0.3050000000000001</c:v>
                </c:pt>
                <c:pt idx="63">
                  <c:v>0.31000000000000011</c:v>
                </c:pt>
                <c:pt idx="64">
                  <c:v>0.31500000000000011</c:v>
                </c:pt>
                <c:pt idx="65">
                  <c:v>0.32000000000000012</c:v>
                </c:pt>
                <c:pt idx="66">
                  <c:v>0.32500000000000012</c:v>
                </c:pt>
                <c:pt idx="67">
                  <c:v>0.33000000000000013</c:v>
                </c:pt>
                <c:pt idx="68">
                  <c:v>0.33500000000000013</c:v>
                </c:pt>
                <c:pt idx="69">
                  <c:v>0.34000000000000014</c:v>
                </c:pt>
                <c:pt idx="70">
                  <c:v>0.34500000000000014</c:v>
                </c:pt>
                <c:pt idx="71">
                  <c:v>0.35000000000000014</c:v>
                </c:pt>
                <c:pt idx="72">
                  <c:v>0.35500000000000015</c:v>
                </c:pt>
                <c:pt idx="73">
                  <c:v>0.36000000000000015</c:v>
                </c:pt>
                <c:pt idx="74">
                  <c:v>0.36500000000000016</c:v>
                </c:pt>
                <c:pt idx="75">
                  <c:v>0.37000000000000016</c:v>
                </c:pt>
                <c:pt idx="76">
                  <c:v>0.37500000000000017</c:v>
                </c:pt>
                <c:pt idx="77">
                  <c:v>0.38000000000000017</c:v>
                </c:pt>
                <c:pt idx="78">
                  <c:v>0.38500000000000018</c:v>
                </c:pt>
                <c:pt idx="79">
                  <c:v>0.39000000000000018</c:v>
                </c:pt>
                <c:pt idx="80">
                  <c:v>0.39500000000000018</c:v>
                </c:pt>
                <c:pt idx="81">
                  <c:v>0.40000000000000019</c:v>
                </c:pt>
                <c:pt idx="82">
                  <c:v>0.40500000000000019</c:v>
                </c:pt>
                <c:pt idx="83">
                  <c:v>0.4100000000000002</c:v>
                </c:pt>
                <c:pt idx="84">
                  <c:v>0.4150000000000002</c:v>
                </c:pt>
                <c:pt idx="85">
                  <c:v>0.42000000000000021</c:v>
                </c:pt>
                <c:pt idx="86">
                  <c:v>0.42500000000000021</c:v>
                </c:pt>
                <c:pt idx="87">
                  <c:v>0.43000000000000022</c:v>
                </c:pt>
                <c:pt idx="88">
                  <c:v>0.43500000000000022</c:v>
                </c:pt>
                <c:pt idx="89">
                  <c:v>0.44000000000000022</c:v>
                </c:pt>
                <c:pt idx="90">
                  <c:v>0.44500000000000023</c:v>
                </c:pt>
                <c:pt idx="91">
                  <c:v>0.45000000000000023</c:v>
                </c:pt>
                <c:pt idx="92">
                  <c:v>0.45500000000000024</c:v>
                </c:pt>
                <c:pt idx="93">
                  <c:v>0.46000000000000024</c:v>
                </c:pt>
                <c:pt idx="94">
                  <c:v>0.46500000000000025</c:v>
                </c:pt>
                <c:pt idx="95">
                  <c:v>0.47000000000000025</c:v>
                </c:pt>
                <c:pt idx="96">
                  <c:v>0.47500000000000026</c:v>
                </c:pt>
                <c:pt idx="97">
                  <c:v>0.48000000000000026</c:v>
                </c:pt>
                <c:pt idx="98">
                  <c:v>0.48500000000000026</c:v>
                </c:pt>
                <c:pt idx="99">
                  <c:v>0.49000000000000027</c:v>
                </c:pt>
                <c:pt idx="100">
                  <c:v>0.49500000000000027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0.51</c:v>
                </c:pt>
                <c:pt idx="105">
                  <c:v>0.51500000000000001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0.56500000000000006</c:v>
                </c:pt>
                <c:pt idx="116">
                  <c:v>0.57000000000000006</c:v>
                </c:pt>
                <c:pt idx="117">
                  <c:v>0.57500000000000007</c:v>
                </c:pt>
                <c:pt idx="118">
                  <c:v>0.58000000000000007</c:v>
                </c:pt>
                <c:pt idx="119">
                  <c:v>0.58500000000000008</c:v>
                </c:pt>
                <c:pt idx="120">
                  <c:v>0.59000000000000008</c:v>
                </c:pt>
                <c:pt idx="121">
                  <c:v>0.59500000000000008</c:v>
                </c:pt>
                <c:pt idx="122">
                  <c:v>0.60000000000000009</c:v>
                </c:pt>
                <c:pt idx="123">
                  <c:v>0.60500000000000009</c:v>
                </c:pt>
                <c:pt idx="124">
                  <c:v>0.6100000000000001</c:v>
                </c:pt>
                <c:pt idx="125">
                  <c:v>0.6150000000000001</c:v>
                </c:pt>
                <c:pt idx="126">
                  <c:v>0.62000000000000011</c:v>
                </c:pt>
                <c:pt idx="127">
                  <c:v>0.62500000000000011</c:v>
                </c:pt>
                <c:pt idx="128">
                  <c:v>0.63000000000000012</c:v>
                </c:pt>
                <c:pt idx="129">
                  <c:v>0.63500000000000012</c:v>
                </c:pt>
                <c:pt idx="130">
                  <c:v>0.64000000000000012</c:v>
                </c:pt>
                <c:pt idx="131">
                  <c:v>0.64500000000000013</c:v>
                </c:pt>
                <c:pt idx="132">
                  <c:v>0.65000000000000013</c:v>
                </c:pt>
                <c:pt idx="133">
                  <c:v>0.65500000000000014</c:v>
                </c:pt>
                <c:pt idx="134">
                  <c:v>0.66000000000000014</c:v>
                </c:pt>
                <c:pt idx="135">
                  <c:v>0.66500000000000015</c:v>
                </c:pt>
                <c:pt idx="136">
                  <c:v>0.67000000000000015</c:v>
                </c:pt>
                <c:pt idx="137">
                  <c:v>0.67500000000000016</c:v>
                </c:pt>
                <c:pt idx="138">
                  <c:v>0.68000000000000016</c:v>
                </c:pt>
                <c:pt idx="139">
                  <c:v>0.68500000000000016</c:v>
                </c:pt>
                <c:pt idx="140">
                  <c:v>0.69000000000000017</c:v>
                </c:pt>
                <c:pt idx="141">
                  <c:v>0.69500000000000017</c:v>
                </c:pt>
                <c:pt idx="142">
                  <c:v>0.70000000000000018</c:v>
                </c:pt>
                <c:pt idx="143">
                  <c:v>0.70500000000000018</c:v>
                </c:pt>
                <c:pt idx="144">
                  <c:v>0.71000000000000019</c:v>
                </c:pt>
                <c:pt idx="145">
                  <c:v>0.71500000000000019</c:v>
                </c:pt>
                <c:pt idx="146">
                  <c:v>0.7200000000000002</c:v>
                </c:pt>
                <c:pt idx="147">
                  <c:v>0.7250000000000002</c:v>
                </c:pt>
                <c:pt idx="148">
                  <c:v>0.7300000000000002</c:v>
                </c:pt>
                <c:pt idx="149">
                  <c:v>0.73500000000000021</c:v>
                </c:pt>
                <c:pt idx="150">
                  <c:v>0.74000000000000021</c:v>
                </c:pt>
                <c:pt idx="151">
                  <c:v>0.74500000000000022</c:v>
                </c:pt>
                <c:pt idx="152">
                  <c:v>0.75000000000000022</c:v>
                </c:pt>
                <c:pt idx="153">
                  <c:v>0.75500000000000023</c:v>
                </c:pt>
                <c:pt idx="154">
                  <c:v>0.76000000000000023</c:v>
                </c:pt>
                <c:pt idx="155">
                  <c:v>0.76500000000000024</c:v>
                </c:pt>
                <c:pt idx="156">
                  <c:v>0.77000000000000024</c:v>
                </c:pt>
                <c:pt idx="157">
                  <c:v>0.77500000000000024</c:v>
                </c:pt>
                <c:pt idx="158">
                  <c:v>0.78000000000000025</c:v>
                </c:pt>
              </c:numCache>
            </c:numRef>
          </c:yVal>
        </c:ser>
        <c:axId val="68296064"/>
        <c:axId val="68322816"/>
      </c:scatterChart>
      <c:valAx>
        <c:axId val="68296064"/>
        <c:scaling>
          <c:orientation val="minMax"/>
        </c:scaling>
        <c:axPos val="b"/>
        <c:title>
          <c:tx>
            <c:rich>
              <a:bodyPr anchor="t" anchorCtr="0"/>
              <a:lstStyle/>
              <a:p>
                <a:pPr>
                  <a:defRPr sz="2000" b="0"/>
                </a:pPr>
                <a:r>
                  <a:rPr lang="en-US" sz="2000" b="0"/>
                  <a:t>Velocity/w(in)</a:t>
                </a:r>
              </a:p>
            </c:rich>
          </c:tx>
          <c:layout>
            <c:manualLayout>
              <c:xMode val="edge"/>
              <c:yMode val="edge"/>
              <c:x val="0.37149233505120882"/>
              <c:y val="0.9252486997407533"/>
            </c:manualLayout>
          </c:layout>
        </c:title>
        <c:numFmt formatCode="General" sourceLinked="1"/>
        <c:tickLblPos val="nextTo"/>
        <c:crossAx val="68322816"/>
        <c:crosses val="autoZero"/>
        <c:crossBetween val="midCat"/>
      </c:valAx>
      <c:valAx>
        <c:axId val="68322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Time (s)</a:t>
                </a:r>
              </a:p>
            </c:rich>
          </c:tx>
        </c:title>
        <c:numFmt formatCode="General" sourceLinked="1"/>
        <c:tickLblPos val="nextTo"/>
        <c:crossAx val="68296064"/>
        <c:crosses val="autoZero"/>
        <c:crossBetween val="midCat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40</xdr:row>
      <xdr:rowOff>142875</xdr:rowOff>
    </xdr:from>
    <xdr:to>
      <xdr:col>13</xdr:col>
      <xdr:colOff>28575</xdr:colOff>
      <xdr:row>45</xdr:row>
      <xdr:rowOff>104775</xdr:rowOff>
    </xdr:to>
    <xdr:sp macro="" textlink="">
      <xdr:nvSpPr>
        <xdr:cNvPr id="7" name="Arc 6"/>
        <xdr:cNvSpPr/>
      </xdr:nvSpPr>
      <xdr:spPr>
        <a:xfrm>
          <a:off x="10429875" y="7762875"/>
          <a:ext cx="914400" cy="914400"/>
        </a:xfrm>
        <a:prstGeom prst="arc">
          <a:avLst>
            <a:gd name="adj1" fmla="val 12954583"/>
            <a:gd name="adj2" fmla="val 8551429"/>
          </a:avLst>
        </a:prstGeom>
        <a:ln w="28575"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17</xdr:col>
      <xdr:colOff>581025</xdr:colOff>
      <xdr:row>27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32</xdr:row>
      <xdr:rowOff>0</xdr:rowOff>
    </xdr:from>
    <xdr:to>
      <xdr:col>27</xdr:col>
      <xdr:colOff>285750</xdr:colOff>
      <xdr:row>56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15</xdr:col>
      <xdr:colOff>114300</xdr:colOff>
      <xdr:row>56</xdr:row>
      <xdr:rowOff>85725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15</xdr:col>
      <xdr:colOff>114300</xdr:colOff>
      <xdr:row>30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133352</xdr:colOff>
      <xdr:row>27</xdr:row>
      <xdr:rowOff>85725</xdr:rowOff>
    </xdr:from>
    <xdr:to>
      <xdr:col>12</xdr:col>
      <xdr:colOff>133353</xdr:colOff>
      <xdr:row>36</xdr:row>
      <xdr:rowOff>76202</xdr:rowOff>
    </xdr:to>
    <xdr:cxnSp macro="">
      <xdr:nvCxnSpPr>
        <xdr:cNvPr id="7" name="Straight Connector 6"/>
        <xdr:cNvCxnSpPr/>
      </xdr:nvCxnSpPr>
      <xdr:spPr>
        <a:xfrm flipV="1">
          <a:off x="11201402" y="5229225"/>
          <a:ext cx="1" cy="1704977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36</xdr:row>
      <xdr:rowOff>38100</xdr:rowOff>
    </xdr:from>
    <xdr:to>
      <xdr:col>17</xdr:col>
      <xdr:colOff>95251</xdr:colOff>
      <xdr:row>36</xdr:row>
      <xdr:rowOff>47625</xdr:rowOff>
    </xdr:to>
    <xdr:cxnSp macro="">
      <xdr:nvCxnSpPr>
        <xdr:cNvPr id="8" name="Straight Connector 7"/>
        <xdr:cNvCxnSpPr/>
      </xdr:nvCxnSpPr>
      <xdr:spPr>
        <a:xfrm flipH="1">
          <a:off x="11201400" y="6896100"/>
          <a:ext cx="3009901" cy="9525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40</xdr:row>
      <xdr:rowOff>142875</xdr:rowOff>
    </xdr:from>
    <xdr:to>
      <xdr:col>11</xdr:col>
      <xdr:colOff>304800</xdr:colOff>
      <xdr:row>45</xdr:row>
      <xdr:rowOff>104775</xdr:rowOff>
    </xdr:to>
    <xdr:sp macro="" textlink="">
      <xdr:nvSpPr>
        <xdr:cNvPr id="20" name="Arc 19"/>
        <xdr:cNvSpPr/>
      </xdr:nvSpPr>
      <xdr:spPr>
        <a:xfrm>
          <a:off x="9848850" y="7762875"/>
          <a:ext cx="914400" cy="914400"/>
        </a:xfrm>
        <a:prstGeom prst="arc">
          <a:avLst>
            <a:gd name="adj1" fmla="val 12954583"/>
            <a:gd name="adj2" fmla="val 8551429"/>
          </a:avLst>
        </a:prstGeom>
        <a:ln w="28575">
          <a:solidFill>
            <a:sysClr val="windowText" lastClr="000000"/>
          </a:solidFill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50</xdr:row>
      <xdr:rowOff>0</xdr:rowOff>
    </xdr:from>
    <xdr:to>
      <xdr:col>15</xdr:col>
      <xdr:colOff>114300</xdr:colOff>
      <xdr:row>74</xdr:row>
      <xdr:rowOff>85725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15</xdr:col>
      <xdr:colOff>142875</xdr:colOff>
      <xdr:row>47</xdr:row>
      <xdr:rowOff>85725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27</xdr:col>
      <xdr:colOff>285750</xdr:colOff>
      <xdr:row>74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171455</xdr:colOff>
      <xdr:row>39</xdr:row>
      <xdr:rowOff>171450</xdr:rowOff>
    </xdr:from>
    <xdr:to>
      <xdr:col>13</xdr:col>
      <xdr:colOff>190503</xdr:colOff>
      <xdr:row>66</xdr:row>
      <xdr:rowOff>85729</xdr:rowOff>
    </xdr:to>
    <xdr:cxnSp macro="">
      <xdr:nvCxnSpPr>
        <xdr:cNvPr id="5" name="Straight Connector 4"/>
        <xdr:cNvCxnSpPr/>
      </xdr:nvCxnSpPr>
      <xdr:spPr>
        <a:xfrm flipV="1">
          <a:off x="12706355" y="7600950"/>
          <a:ext cx="19048" cy="5057779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58</xdr:row>
      <xdr:rowOff>133350</xdr:rowOff>
    </xdr:from>
    <xdr:to>
      <xdr:col>11</xdr:col>
      <xdr:colOff>314325</xdr:colOff>
      <xdr:row>63</xdr:row>
      <xdr:rowOff>95250</xdr:rowOff>
    </xdr:to>
    <xdr:sp macro="" textlink="">
      <xdr:nvSpPr>
        <xdr:cNvPr id="7" name="Arc 6"/>
        <xdr:cNvSpPr/>
      </xdr:nvSpPr>
      <xdr:spPr>
        <a:xfrm>
          <a:off x="10715625" y="11182350"/>
          <a:ext cx="914400" cy="914400"/>
        </a:xfrm>
        <a:prstGeom prst="arc">
          <a:avLst>
            <a:gd name="adj1" fmla="val 12954583"/>
            <a:gd name="adj2" fmla="val 8551429"/>
          </a:avLst>
        </a:prstGeom>
        <a:ln w="28575">
          <a:solidFill>
            <a:sysClr val="windowText" lastClr="000000"/>
          </a:solidFill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5</xdr:col>
      <xdr:colOff>9525</xdr:colOff>
      <xdr:row>10</xdr:row>
      <xdr:rowOff>0</xdr:rowOff>
    </xdr:to>
    <xdr:cxnSp macro="">
      <xdr:nvCxnSpPr>
        <xdr:cNvPr id="8" name="Straight Connector 7"/>
        <xdr:cNvCxnSpPr/>
      </xdr:nvCxnSpPr>
      <xdr:spPr>
        <a:xfrm>
          <a:off x="1543050" y="1905000"/>
          <a:ext cx="347662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9525</xdr:rowOff>
    </xdr:from>
    <xdr:to>
      <xdr:col>1</xdr:col>
      <xdr:colOff>0</xdr:colOff>
      <xdr:row>10</xdr:row>
      <xdr:rowOff>180975</xdr:rowOff>
    </xdr:to>
    <xdr:cxnSp macro="">
      <xdr:nvCxnSpPr>
        <xdr:cNvPr id="9" name="Straight Connector 8"/>
        <xdr:cNvCxnSpPr/>
      </xdr:nvCxnSpPr>
      <xdr:spPr>
        <a:xfrm rot="5400000">
          <a:off x="1362075" y="1905000"/>
          <a:ext cx="36195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1371600</xdr:colOff>
      <xdr:row>9</xdr:row>
      <xdr:rowOff>9523</xdr:rowOff>
    </xdr:from>
    <xdr:to>
      <xdr:col>1</xdr:col>
      <xdr:colOff>2</xdr:colOff>
      <xdr:row>9</xdr:row>
      <xdr:rowOff>104775</xdr:rowOff>
    </xdr:to>
    <xdr:cxnSp macro="">
      <xdr:nvCxnSpPr>
        <xdr:cNvPr id="10" name="Straight Connector 9"/>
        <xdr:cNvCxnSpPr/>
      </xdr:nvCxnSpPr>
      <xdr:spPr>
        <a:xfrm rot="10800000" flipV="1">
          <a:off x="1371600" y="1724023"/>
          <a:ext cx="171452" cy="9525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1390650</xdr:colOff>
      <xdr:row>9</xdr:row>
      <xdr:rowOff>161922</xdr:rowOff>
    </xdr:from>
    <xdr:to>
      <xdr:col>1</xdr:col>
      <xdr:colOff>4</xdr:colOff>
      <xdr:row>10</xdr:row>
      <xdr:rowOff>47623</xdr:rowOff>
    </xdr:to>
    <xdr:cxnSp macro="">
      <xdr:nvCxnSpPr>
        <xdr:cNvPr id="11" name="Straight Connector 10"/>
        <xdr:cNvCxnSpPr/>
      </xdr:nvCxnSpPr>
      <xdr:spPr>
        <a:xfrm rot="10800000" flipV="1">
          <a:off x="1390650" y="1876422"/>
          <a:ext cx="152404" cy="7620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1371600</xdr:colOff>
      <xdr:row>10</xdr:row>
      <xdr:rowOff>123820</xdr:rowOff>
    </xdr:from>
    <xdr:to>
      <xdr:col>1</xdr:col>
      <xdr:colOff>2</xdr:colOff>
      <xdr:row>11</xdr:row>
      <xdr:rowOff>38099</xdr:rowOff>
    </xdr:to>
    <xdr:cxnSp macro="">
      <xdr:nvCxnSpPr>
        <xdr:cNvPr id="12" name="Straight Connector 11"/>
        <xdr:cNvCxnSpPr/>
      </xdr:nvCxnSpPr>
      <xdr:spPr>
        <a:xfrm rot="10800000" flipV="1">
          <a:off x="1371600" y="2028820"/>
          <a:ext cx="171452" cy="10477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828675</xdr:colOff>
      <xdr:row>9</xdr:row>
      <xdr:rowOff>38100</xdr:rowOff>
    </xdr:from>
    <xdr:to>
      <xdr:col>5</xdr:col>
      <xdr:colOff>180975</xdr:colOff>
      <xdr:row>10</xdr:row>
      <xdr:rowOff>161925</xdr:rowOff>
    </xdr:to>
    <xdr:sp macro="" textlink="">
      <xdr:nvSpPr>
        <xdr:cNvPr id="13" name="Oval 12"/>
        <xdr:cNvSpPr/>
      </xdr:nvSpPr>
      <xdr:spPr>
        <a:xfrm>
          <a:off x="4838700" y="1752600"/>
          <a:ext cx="352425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123825</xdr:colOff>
      <xdr:row>66</xdr:row>
      <xdr:rowOff>76200</xdr:rowOff>
    </xdr:from>
    <xdr:to>
      <xdr:col>19</xdr:col>
      <xdr:colOff>342900</xdr:colOff>
      <xdr:row>66</xdr:row>
      <xdr:rowOff>76200</xdr:rowOff>
    </xdr:to>
    <xdr:cxnSp macro="">
      <xdr:nvCxnSpPr>
        <xdr:cNvPr id="16" name="Straight Connector 15"/>
        <xdr:cNvCxnSpPr/>
      </xdr:nvCxnSpPr>
      <xdr:spPr>
        <a:xfrm flipH="1">
          <a:off x="10829925" y="12649200"/>
          <a:ext cx="5705475" cy="0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44</xdr:row>
      <xdr:rowOff>85727</xdr:rowOff>
    </xdr:from>
    <xdr:to>
      <xdr:col>10</xdr:col>
      <xdr:colOff>142878</xdr:colOff>
      <xdr:row>66</xdr:row>
      <xdr:rowOff>57150</xdr:rowOff>
    </xdr:to>
    <xdr:cxnSp macro="">
      <xdr:nvCxnSpPr>
        <xdr:cNvPr id="17" name="Straight Connector 16"/>
        <xdr:cNvCxnSpPr/>
      </xdr:nvCxnSpPr>
      <xdr:spPr>
        <a:xfrm flipV="1">
          <a:off x="10829925" y="8467727"/>
          <a:ext cx="19053" cy="4162423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8731</xdr:colOff>
      <xdr:row>5</xdr:row>
      <xdr:rowOff>105569</xdr:rowOff>
    </xdr:from>
    <xdr:to>
      <xdr:col>5</xdr:col>
      <xdr:colOff>10319</xdr:colOff>
      <xdr:row>7</xdr:row>
      <xdr:rowOff>181769</xdr:rowOff>
    </xdr:to>
    <xdr:cxnSp macro="">
      <xdr:nvCxnSpPr>
        <xdr:cNvPr id="19" name="Straight Arrow Connector 18"/>
        <xdr:cNvCxnSpPr/>
      </xdr:nvCxnSpPr>
      <xdr:spPr>
        <a:xfrm rot="5400000">
          <a:off x="4791075" y="1285875"/>
          <a:ext cx="457200" cy="1588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8731</xdr:colOff>
      <xdr:row>1</xdr:row>
      <xdr:rowOff>105569</xdr:rowOff>
    </xdr:from>
    <xdr:to>
      <xdr:col>5</xdr:col>
      <xdr:colOff>10319</xdr:colOff>
      <xdr:row>3</xdr:row>
      <xdr:rowOff>181769</xdr:rowOff>
    </xdr:to>
    <xdr:cxnSp macro="">
      <xdr:nvCxnSpPr>
        <xdr:cNvPr id="20" name="Straight Arrow Connector 19"/>
        <xdr:cNvCxnSpPr/>
      </xdr:nvCxnSpPr>
      <xdr:spPr>
        <a:xfrm rot="5400000">
          <a:off x="4791075" y="1285875"/>
          <a:ext cx="457200" cy="1588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60</xdr:row>
      <xdr:rowOff>0</xdr:rowOff>
    </xdr:from>
    <xdr:to>
      <xdr:col>22</xdr:col>
      <xdr:colOff>323851</xdr:colOff>
      <xdr:row>60</xdr:row>
      <xdr:rowOff>9525</xdr:rowOff>
    </xdr:to>
    <xdr:cxnSp macro="">
      <xdr:nvCxnSpPr>
        <xdr:cNvPr id="27" name="Straight Connector 26"/>
        <xdr:cNvCxnSpPr/>
      </xdr:nvCxnSpPr>
      <xdr:spPr>
        <a:xfrm flipH="1" flipV="1">
          <a:off x="10496550" y="11430000"/>
          <a:ext cx="7848601" cy="9525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32</xdr:row>
      <xdr:rowOff>180976</xdr:rowOff>
    </xdr:from>
    <xdr:to>
      <xdr:col>9</xdr:col>
      <xdr:colOff>419103</xdr:colOff>
      <xdr:row>60</xdr:row>
      <xdr:rowOff>9525</xdr:rowOff>
    </xdr:to>
    <xdr:cxnSp macro="">
      <xdr:nvCxnSpPr>
        <xdr:cNvPr id="31" name="Straight Connector 30"/>
        <xdr:cNvCxnSpPr/>
      </xdr:nvCxnSpPr>
      <xdr:spPr>
        <a:xfrm flipV="1">
          <a:off x="10496550" y="6276976"/>
          <a:ext cx="19053" cy="5162549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50</xdr:row>
      <xdr:rowOff>0</xdr:rowOff>
    </xdr:from>
    <xdr:to>
      <xdr:col>15</xdr:col>
      <xdr:colOff>114300</xdr:colOff>
      <xdr:row>74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15</xdr:col>
      <xdr:colOff>142875</xdr:colOff>
      <xdr:row>47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27</xdr:col>
      <xdr:colOff>285750</xdr:colOff>
      <xdr:row>74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133353</xdr:colOff>
      <xdr:row>39</xdr:row>
      <xdr:rowOff>161929</xdr:rowOff>
    </xdr:from>
    <xdr:to>
      <xdr:col>8</xdr:col>
      <xdr:colOff>133356</xdr:colOff>
      <xdr:row>66</xdr:row>
      <xdr:rowOff>85728</xdr:rowOff>
    </xdr:to>
    <xdr:cxnSp macro="">
      <xdr:nvCxnSpPr>
        <xdr:cNvPr id="5" name="Straight Connector 4"/>
        <xdr:cNvCxnSpPr/>
      </xdr:nvCxnSpPr>
      <xdr:spPr>
        <a:xfrm flipV="1">
          <a:off x="9620253" y="7591429"/>
          <a:ext cx="3" cy="5067299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47629</xdr:colOff>
      <xdr:row>66</xdr:row>
      <xdr:rowOff>66675</xdr:rowOff>
    </xdr:from>
    <xdr:to>
      <xdr:col>17</xdr:col>
      <xdr:colOff>95250</xdr:colOff>
      <xdr:row>66</xdr:row>
      <xdr:rowOff>66675</xdr:rowOff>
    </xdr:to>
    <xdr:cxnSp macro="">
      <xdr:nvCxnSpPr>
        <xdr:cNvPr id="6" name="Straight Connector 5"/>
        <xdr:cNvCxnSpPr/>
      </xdr:nvCxnSpPr>
      <xdr:spPr>
        <a:xfrm flipH="1">
          <a:off x="10753729" y="12639675"/>
          <a:ext cx="4314821" cy="0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58</xdr:row>
      <xdr:rowOff>133350</xdr:rowOff>
    </xdr:from>
    <xdr:to>
      <xdr:col>11</xdr:col>
      <xdr:colOff>314325</xdr:colOff>
      <xdr:row>63</xdr:row>
      <xdr:rowOff>95250</xdr:rowOff>
    </xdr:to>
    <xdr:sp macro="" textlink="">
      <xdr:nvSpPr>
        <xdr:cNvPr id="7" name="Arc 6"/>
        <xdr:cNvSpPr/>
      </xdr:nvSpPr>
      <xdr:spPr>
        <a:xfrm>
          <a:off x="10715625" y="11182350"/>
          <a:ext cx="914400" cy="914400"/>
        </a:xfrm>
        <a:prstGeom prst="arc">
          <a:avLst>
            <a:gd name="adj1" fmla="val 12954583"/>
            <a:gd name="adj2" fmla="val 8551429"/>
          </a:avLst>
        </a:prstGeom>
        <a:ln w="28575">
          <a:solidFill>
            <a:sysClr val="windowText" lastClr="000000"/>
          </a:solidFill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5</xdr:col>
      <xdr:colOff>9525</xdr:colOff>
      <xdr:row>10</xdr:row>
      <xdr:rowOff>0</xdr:rowOff>
    </xdr:to>
    <xdr:cxnSp macro="">
      <xdr:nvCxnSpPr>
        <xdr:cNvPr id="8" name="Straight Connector 7"/>
        <xdr:cNvCxnSpPr/>
      </xdr:nvCxnSpPr>
      <xdr:spPr>
        <a:xfrm>
          <a:off x="1466850" y="1905000"/>
          <a:ext cx="347662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9525</xdr:rowOff>
    </xdr:from>
    <xdr:to>
      <xdr:col>1</xdr:col>
      <xdr:colOff>0</xdr:colOff>
      <xdr:row>10</xdr:row>
      <xdr:rowOff>180975</xdr:rowOff>
    </xdr:to>
    <xdr:cxnSp macro="">
      <xdr:nvCxnSpPr>
        <xdr:cNvPr id="9" name="Straight Connector 8"/>
        <xdr:cNvCxnSpPr/>
      </xdr:nvCxnSpPr>
      <xdr:spPr>
        <a:xfrm rot="5400000">
          <a:off x="1285875" y="1905000"/>
          <a:ext cx="36195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1371600</xdr:colOff>
      <xdr:row>9</xdr:row>
      <xdr:rowOff>9523</xdr:rowOff>
    </xdr:from>
    <xdr:to>
      <xdr:col>1</xdr:col>
      <xdr:colOff>2</xdr:colOff>
      <xdr:row>9</xdr:row>
      <xdr:rowOff>104775</xdr:rowOff>
    </xdr:to>
    <xdr:cxnSp macro="">
      <xdr:nvCxnSpPr>
        <xdr:cNvPr id="10" name="Straight Connector 9"/>
        <xdr:cNvCxnSpPr/>
      </xdr:nvCxnSpPr>
      <xdr:spPr>
        <a:xfrm rot="10800000" flipV="1">
          <a:off x="1371600" y="1724023"/>
          <a:ext cx="95252" cy="9525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1390650</xdr:colOff>
      <xdr:row>9</xdr:row>
      <xdr:rowOff>161922</xdr:rowOff>
    </xdr:from>
    <xdr:to>
      <xdr:col>1</xdr:col>
      <xdr:colOff>4</xdr:colOff>
      <xdr:row>10</xdr:row>
      <xdr:rowOff>47623</xdr:rowOff>
    </xdr:to>
    <xdr:cxnSp macro="">
      <xdr:nvCxnSpPr>
        <xdr:cNvPr id="11" name="Straight Connector 10"/>
        <xdr:cNvCxnSpPr/>
      </xdr:nvCxnSpPr>
      <xdr:spPr>
        <a:xfrm rot="10800000" flipV="1">
          <a:off x="1390650" y="1876422"/>
          <a:ext cx="76204" cy="7620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1371600</xdr:colOff>
      <xdr:row>10</xdr:row>
      <xdr:rowOff>123820</xdr:rowOff>
    </xdr:from>
    <xdr:to>
      <xdr:col>1</xdr:col>
      <xdr:colOff>2</xdr:colOff>
      <xdr:row>11</xdr:row>
      <xdr:rowOff>38099</xdr:rowOff>
    </xdr:to>
    <xdr:cxnSp macro="">
      <xdr:nvCxnSpPr>
        <xdr:cNvPr id="12" name="Straight Connector 11"/>
        <xdr:cNvCxnSpPr/>
      </xdr:nvCxnSpPr>
      <xdr:spPr>
        <a:xfrm rot="10800000" flipV="1">
          <a:off x="1371600" y="2028820"/>
          <a:ext cx="95252" cy="10477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838200</xdr:colOff>
      <xdr:row>9</xdr:row>
      <xdr:rowOff>38100</xdr:rowOff>
    </xdr:from>
    <xdr:to>
      <xdr:col>5</xdr:col>
      <xdr:colOff>190500</xdr:colOff>
      <xdr:row>10</xdr:row>
      <xdr:rowOff>161925</xdr:rowOff>
    </xdr:to>
    <xdr:sp macro="" textlink="">
      <xdr:nvSpPr>
        <xdr:cNvPr id="13" name="Oval 12"/>
        <xdr:cNvSpPr/>
      </xdr:nvSpPr>
      <xdr:spPr>
        <a:xfrm>
          <a:off x="4772025" y="1752600"/>
          <a:ext cx="352425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152401</xdr:colOff>
      <xdr:row>51</xdr:row>
      <xdr:rowOff>171453</xdr:rowOff>
    </xdr:from>
    <xdr:to>
      <xdr:col>22</xdr:col>
      <xdr:colOff>200026</xdr:colOff>
      <xdr:row>52</xdr:row>
      <xdr:rowOff>9526</xdr:rowOff>
    </xdr:to>
    <xdr:cxnSp macro="">
      <xdr:nvCxnSpPr>
        <xdr:cNvPr id="14" name="Straight Connector 13"/>
        <xdr:cNvCxnSpPr/>
      </xdr:nvCxnSpPr>
      <xdr:spPr>
        <a:xfrm rot="10800000">
          <a:off x="11468101" y="9886953"/>
          <a:ext cx="6753225" cy="28573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44</xdr:row>
      <xdr:rowOff>95250</xdr:rowOff>
    </xdr:from>
    <xdr:to>
      <xdr:col>10</xdr:col>
      <xdr:colOff>104775</xdr:colOff>
      <xdr:row>66</xdr:row>
      <xdr:rowOff>57152</xdr:rowOff>
    </xdr:to>
    <xdr:cxnSp macro="">
      <xdr:nvCxnSpPr>
        <xdr:cNvPr id="15" name="Straight Connector 14"/>
        <xdr:cNvCxnSpPr/>
      </xdr:nvCxnSpPr>
      <xdr:spPr>
        <a:xfrm flipV="1">
          <a:off x="10791825" y="8477250"/>
          <a:ext cx="19050" cy="4152902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828675</xdr:colOff>
      <xdr:row>1</xdr:row>
      <xdr:rowOff>152400</xdr:rowOff>
    </xdr:from>
    <xdr:to>
      <xdr:col>5</xdr:col>
      <xdr:colOff>180975</xdr:colOff>
      <xdr:row>3</xdr:row>
      <xdr:rowOff>85725</xdr:rowOff>
    </xdr:to>
    <xdr:sp macro="" textlink="">
      <xdr:nvSpPr>
        <xdr:cNvPr id="18" name="Oval 17"/>
        <xdr:cNvSpPr/>
      </xdr:nvSpPr>
      <xdr:spPr>
        <a:xfrm>
          <a:off x="4762500" y="342900"/>
          <a:ext cx="352425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828675</xdr:colOff>
      <xdr:row>5</xdr:row>
      <xdr:rowOff>95250</xdr:rowOff>
    </xdr:from>
    <xdr:to>
      <xdr:col>5</xdr:col>
      <xdr:colOff>180975</xdr:colOff>
      <xdr:row>7</xdr:row>
      <xdr:rowOff>28575</xdr:rowOff>
    </xdr:to>
    <xdr:sp macro="" textlink="">
      <xdr:nvSpPr>
        <xdr:cNvPr id="19" name="Oval 18"/>
        <xdr:cNvSpPr/>
      </xdr:nvSpPr>
      <xdr:spPr>
        <a:xfrm>
          <a:off x="4762500" y="1047750"/>
          <a:ext cx="352425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266700</xdr:colOff>
      <xdr:row>33</xdr:row>
      <xdr:rowOff>9525</xdr:rowOff>
    </xdr:from>
    <xdr:to>
      <xdr:col>10</xdr:col>
      <xdr:colOff>266703</xdr:colOff>
      <xdr:row>60</xdr:row>
      <xdr:rowOff>57154</xdr:rowOff>
    </xdr:to>
    <xdr:cxnSp macro="">
      <xdr:nvCxnSpPr>
        <xdr:cNvPr id="20" name="Straight Connector 19"/>
        <xdr:cNvCxnSpPr/>
      </xdr:nvCxnSpPr>
      <xdr:spPr>
        <a:xfrm flipH="1" flipV="1">
          <a:off x="10972800" y="6296025"/>
          <a:ext cx="3" cy="5191129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200030</xdr:colOff>
      <xdr:row>66</xdr:row>
      <xdr:rowOff>95250</xdr:rowOff>
    </xdr:from>
    <xdr:to>
      <xdr:col>19</xdr:col>
      <xdr:colOff>190500</xdr:colOff>
      <xdr:row>66</xdr:row>
      <xdr:rowOff>104775</xdr:rowOff>
    </xdr:to>
    <xdr:cxnSp macro="">
      <xdr:nvCxnSpPr>
        <xdr:cNvPr id="23" name="Straight Connector 22"/>
        <xdr:cNvCxnSpPr/>
      </xdr:nvCxnSpPr>
      <xdr:spPr>
        <a:xfrm flipH="1" flipV="1">
          <a:off x="10906130" y="12668250"/>
          <a:ext cx="5476870" cy="9525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257180</xdr:colOff>
      <xdr:row>60</xdr:row>
      <xdr:rowOff>47626</xdr:rowOff>
    </xdr:from>
    <xdr:to>
      <xdr:col>22</xdr:col>
      <xdr:colOff>304800</xdr:colOff>
      <xdr:row>60</xdr:row>
      <xdr:rowOff>57150</xdr:rowOff>
    </xdr:to>
    <xdr:cxnSp macro="">
      <xdr:nvCxnSpPr>
        <xdr:cNvPr id="25" name="Straight Connector 24"/>
        <xdr:cNvCxnSpPr/>
      </xdr:nvCxnSpPr>
      <xdr:spPr>
        <a:xfrm flipH="1" flipV="1">
          <a:off x="10963280" y="11477626"/>
          <a:ext cx="7362820" cy="9524"/>
        </a:xfrm>
        <a:prstGeom prst="line">
          <a:avLst/>
        </a:prstGeom>
        <a:ln w="1905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64"/>
  <sheetViews>
    <sheetView workbookViewId="0">
      <selection activeCell="F3" sqref="F3"/>
    </sheetView>
  </sheetViews>
  <sheetFormatPr defaultRowHeight="15"/>
  <cols>
    <col min="2" max="2" width="9.140625" style="1"/>
    <col min="3" max="3" width="14.42578125" style="1" customWidth="1"/>
    <col min="4" max="4" width="13.42578125" style="1" customWidth="1"/>
    <col min="5" max="5" width="15" style="1" customWidth="1"/>
    <col min="6" max="6" width="24.7109375" style="1" customWidth="1"/>
    <col min="7" max="7" width="24.28515625" style="1" customWidth="1"/>
    <col min="8" max="8" width="13.85546875" style="1" customWidth="1"/>
  </cols>
  <sheetData>
    <row r="1" spans="2:8">
      <c r="B1" s="1" t="s">
        <v>1</v>
      </c>
      <c r="C1" s="1" t="s">
        <v>0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</row>
    <row r="2" spans="2:8">
      <c r="B2" s="1">
        <v>100</v>
      </c>
      <c r="C2" s="1">
        <v>0.5</v>
      </c>
      <c r="D2" s="1">
        <f>SQRT(B2/C2)</f>
        <v>14.142135623730951</v>
      </c>
      <c r="E2" s="1">
        <v>1</v>
      </c>
      <c r="F2" s="1">
        <v>10</v>
      </c>
      <c r="G2" s="1">
        <f>(F2/ABS(F2))*SQRT(E2^2+(F2/D2)^2)</f>
        <v>1.2247448713915889</v>
      </c>
      <c r="H2" s="1">
        <f>ATAN(E2*D2/F2)</f>
        <v>0.9553166181245093</v>
      </c>
    </row>
    <row r="4" spans="2:8">
      <c r="B4" s="1" t="s">
        <v>3</v>
      </c>
      <c r="C4" s="1" t="s">
        <v>9</v>
      </c>
      <c r="D4" s="1" t="s">
        <v>10</v>
      </c>
      <c r="E4" s="1" t="s">
        <v>8</v>
      </c>
      <c r="F4" s="1" t="s">
        <v>11</v>
      </c>
      <c r="G4" s="1" t="s">
        <v>12</v>
      </c>
    </row>
    <row r="5" spans="2:8"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2:8">
      <c r="B6" s="1">
        <v>0</v>
      </c>
      <c r="C6" s="1">
        <f>$E$2*COS($D$2*B6)</f>
        <v>1</v>
      </c>
      <c r="D6" s="1">
        <f>($F$2/$D$2)*SIN($D$2*B6)</f>
        <v>0</v>
      </c>
      <c r="E6" s="1">
        <f>C6+D6</f>
        <v>1</v>
      </c>
      <c r="F6" s="1">
        <f t="shared" ref="F6:F69" si="0">$G$2*SIN($D$2*B6+$H$2)</f>
        <v>0.99999999999999989</v>
      </c>
      <c r="G6" s="1">
        <f>$G$2*COS($D$2*B6+$H$2)</f>
        <v>0.70710678118654746</v>
      </c>
    </row>
    <row r="7" spans="2:8">
      <c r="B7" s="1">
        <f>B6+0.005</f>
        <v>5.0000000000000001E-3</v>
      </c>
      <c r="C7" s="1">
        <f t="shared" ref="C7:C70" si="1">$E$2*COS($D$2*B7)</f>
        <v>0.99750104149307106</v>
      </c>
      <c r="D7" s="1">
        <f t="shared" ref="D7:D70" si="2">($F$2/$D$2)*SIN($D$2*B7)</f>
        <v>4.9958343748760001E-2</v>
      </c>
      <c r="E7" s="1">
        <f t="shared" ref="E7:E70" si="3">C7+D7</f>
        <v>1.047459385241831</v>
      </c>
      <c r="F7" s="1">
        <f t="shared" si="0"/>
        <v>1.0474593852418308</v>
      </c>
      <c r="G7" s="1">
        <f t="shared" ref="G7:G70" si="4">$G$2*COS($D$2*B7+$H$2)</f>
        <v>0.63468798339720067</v>
      </c>
    </row>
    <row r="8" spans="2:8">
      <c r="B8" s="1">
        <f t="shared" ref="B8:B71" si="5">B7+0.005</f>
        <v>0.01</v>
      </c>
      <c r="C8" s="1">
        <f t="shared" si="1"/>
        <v>0.9900166555595229</v>
      </c>
      <c r="D8" s="1">
        <f t="shared" si="2"/>
        <v>9.9666999841313914E-2</v>
      </c>
      <c r="E8" s="1">
        <f t="shared" si="3"/>
        <v>1.0896836554008369</v>
      </c>
      <c r="F8" s="1">
        <f t="shared" si="0"/>
        <v>1.0896836554008369</v>
      </c>
      <c r="G8" s="1">
        <f t="shared" si="4"/>
        <v>0.55909706773714174</v>
      </c>
    </row>
    <row r="9" spans="2:8">
      <c r="B9" s="1">
        <f t="shared" si="5"/>
        <v>1.4999999999999999E-2</v>
      </c>
      <c r="C9" s="1">
        <f t="shared" si="1"/>
        <v>0.97758424853915116</v>
      </c>
      <c r="D9" s="1">
        <f t="shared" si="2"/>
        <v>0.14887752853964076</v>
      </c>
      <c r="E9" s="1">
        <f t="shared" si="3"/>
        <v>1.1264617770787919</v>
      </c>
      <c r="F9" s="1">
        <f t="shared" si="0"/>
        <v>1.1264617770787917</v>
      </c>
      <c r="G9" s="1">
        <f t="shared" si="4"/>
        <v>0.48071183132984163</v>
      </c>
    </row>
    <row r="10" spans="2:8">
      <c r="B10" s="1">
        <f t="shared" si="5"/>
        <v>0.02</v>
      </c>
      <c r="C10" s="1">
        <f t="shared" si="1"/>
        <v>0.96026595657052616</v>
      </c>
      <c r="D10" s="1">
        <f t="shared" si="2"/>
        <v>0.1973439797050982</v>
      </c>
      <c r="E10" s="1">
        <f t="shared" si="3"/>
        <v>1.1576099362756245</v>
      </c>
      <c r="F10" s="1">
        <f t="shared" si="0"/>
        <v>1.1576099362756243</v>
      </c>
      <c r="G10" s="1">
        <f t="shared" si="4"/>
        <v>0.39992403708197494</v>
      </c>
    </row>
    <row r="11" spans="2:8">
      <c r="B11" s="1">
        <f t="shared" si="5"/>
        <v>2.5000000000000001E-2</v>
      </c>
      <c r="C11" s="1">
        <f t="shared" si="1"/>
        <v>0.93814833503972872</v>
      </c>
      <c r="D11" s="1">
        <f t="shared" si="2"/>
        <v>0.24482412203680515</v>
      </c>
      <c r="E11" s="1">
        <f t="shared" si="3"/>
        <v>1.1829724570765339</v>
      </c>
      <c r="F11" s="1">
        <f t="shared" si="0"/>
        <v>1.1829724570765339</v>
      </c>
      <c r="G11" s="1">
        <f t="shared" si="4"/>
        <v>0.31713745568492563</v>
      </c>
    </row>
    <row r="12" spans="2:8">
      <c r="B12" s="1">
        <f t="shared" si="5"/>
        <v>3.0000000000000002E-2</v>
      </c>
      <c r="C12" s="1">
        <f t="shared" si="1"/>
        <v>0.91134192598371377</v>
      </c>
      <c r="D12" s="1">
        <f t="shared" si="2"/>
        <v>0.2910806537235815</v>
      </c>
      <c r="E12" s="1">
        <f t="shared" si="3"/>
        <v>1.2024225797072954</v>
      </c>
      <c r="F12" s="1">
        <f t="shared" si="0"/>
        <v>1.2024225797072952</v>
      </c>
      <c r="G12" s="1">
        <f t="shared" si="4"/>
        <v>0.23276584760237723</v>
      </c>
    </row>
    <row r="13" spans="2:8">
      <c r="B13" s="1">
        <f t="shared" si="5"/>
        <v>3.5000000000000003E-2</v>
      </c>
      <c r="C13" s="1">
        <f t="shared" si="1"/>
        <v>0.87998070561038277</v>
      </c>
      <c r="D13" s="1">
        <f t="shared" si="2"/>
        <v>0.33588238845870788</v>
      </c>
      <c r="E13" s="1">
        <f t="shared" si="3"/>
        <v>1.2158630940690907</v>
      </c>
      <c r="F13" s="1">
        <f t="shared" si="0"/>
        <v>1.2158630940690907</v>
      </c>
      <c r="G13" s="1">
        <f t="shared" si="4"/>
        <v>0.14723089512985157</v>
      </c>
    </row>
    <row r="14" spans="2:8">
      <c r="B14" s="1">
        <f t="shared" si="5"/>
        <v>0.04</v>
      </c>
      <c r="C14" s="1">
        <f t="shared" si="1"/>
        <v>0.84422141469661516</v>
      </c>
      <c r="D14" s="1">
        <f t="shared" si="2"/>
        <v>0.37900541088990125</v>
      </c>
      <c r="E14" s="1">
        <f t="shared" si="3"/>
        <v>1.2232268255865164</v>
      </c>
      <c r="F14" s="1">
        <f t="shared" si="0"/>
        <v>1.2232268255865164</v>
      </c>
      <c r="G14" s="1">
        <f t="shared" si="4"/>
        <v>6.096009486159093E-2</v>
      </c>
    </row>
    <row r="15" spans="2:8">
      <c r="B15" s="1">
        <f t="shared" si="5"/>
        <v>4.4999999999999998E-2</v>
      </c>
      <c r="C15" s="1">
        <f t="shared" si="1"/>
        <v>0.80424277521087195</v>
      </c>
      <c r="D15" s="1">
        <f t="shared" si="2"/>
        <v>0.42023419572966375</v>
      </c>
      <c r="E15" s="1">
        <f t="shared" si="3"/>
        <v>1.2244769709405356</v>
      </c>
      <c r="F15" s="1">
        <f t="shared" si="0"/>
        <v>1.2244769709405359</v>
      </c>
      <c r="G15" s="1">
        <f t="shared" si="4"/>
        <v>-2.5615378901944583E-2</v>
      </c>
    </row>
    <row r="16" spans="2:8">
      <c r="B16" s="1">
        <f t="shared" si="5"/>
        <v>4.9999999999999996E-2</v>
      </c>
      <c r="C16" s="1">
        <f t="shared" si="1"/>
        <v>0.76024459707563019</v>
      </c>
      <c r="D16" s="1">
        <f t="shared" si="2"/>
        <v>0.45936268493278415</v>
      </c>
      <c r="E16" s="1">
        <f t="shared" si="3"/>
        <v>1.2196072820084143</v>
      </c>
      <c r="F16" s="1">
        <f t="shared" si="0"/>
        <v>1.2196072820084143</v>
      </c>
      <c r="G16" s="1">
        <f t="shared" si="4"/>
        <v>-0.11206282912744965</v>
      </c>
    </row>
    <row r="17" spans="2:7">
      <c r="B17" s="1">
        <f t="shared" si="5"/>
        <v>5.4999999999999993E-2</v>
      </c>
      <c r="C17" s="1">
        <f t="shared" si="1"/>
        <v>0.71244677953397051</v>
      </c>
      <c r="D17" s="1">
        <f t="shared" si="2"/>
        <v>0.49619531755734747</v>
      </c>
      <c r="E17" s="1">
        <f t="shared" si="3"/>
        <v>1.2086420970913179</v>
      </c>
      <c r="F17" s="1">
        <f t="shared" si="0"/>
        <v>1.2086420970913179</v>
      </c>
      <c r="G17" s="1">
        <f t="shared" si="4"/>
        <v>-0.19795019863263785</v>
      </c>
    </row>
    <row r="18" spans="2:7">
      <c r="B18" s="1">
        <f t="shared" si="5"/>
        <v>5.9999999999999991E-2</v>
      </c>
      <c r="C18" s="1">
        <f t="shared" si="1"/>
        <v>0.66108821211140978</v>
      </c>
      <c r="D18" s="1">
        <f t="shared" si="2"/>
        <v>0.53054800716209438</v>
      </c>
      <c r="E18" s="1">
        <f t="shared" si="3"/>
        <v>1.1916362192735042</v>
      </c>
      <c r="F18" s="1">
        <f t="shared" si="0"/>
        <v>1.1916362192735042</v>
      </c>
      <c r="G18" s="1">
        <f t="shared" si="4"/>
        <v>-0.28284822947218347</v>
      </c>
    </row>
    <row r="19" spans="2:7">
      <c r="B19" s="1">
        <f t="shared" si="5"/>
        <v>6.4999999999999988E-2</v>
      </c>
      <c r="C19" s="1">
        <f t="shared" si="1"/>
        <v>0.6064255806658766</v>
      </c>
      <c r="D19" s="1">
        <f t="shared" si="2"/>
        <v>0.56224906185517742</v>
      </c>
      <c r="E19" s="1">
        <f t="shared" si="3"/>
        <v>1.1686746425210539</v>
      </c>
      <c r="F19" s="1">
        <f t="shared" si="0"/>
        <v>1.1686746425210539</v>
      </c>
      <c r="G19" s="1">
        <f t="shared" si="4"/>
        <v>-0.36633260833331016</v>
      </c>
    </row>
    <row r="20" spans="2:7">
      <c r="B20" s="1">
        <f t="shared" si="5"/>
        <v>6.9999999999999993E-2</v>
      </c>
      <c r="C20" s="1">
        <f t="shared" si="1"/>
        <v>0.54873208449309463</v>
      </c>
      <c r="D20" s="1">
        <f t="shared" si="2"/>
        <v>0.59114004239598894</v>
      </c>
      <c r="E20" s="1">
        <f t="shared" si="3"/>
        <v>1.1398721268890837</v>
      </c>
      <c r="F20" s="1">
        <f t="shared" si="0"/>
        <v>1.1398721268890835</v>
      </c>
      <c r="G20" s="1">
        <f t="shared" si="4"/>
        <v>-0.44798608721851718</v>
      </c>
    </row>
    <row r="21" spans="2:7">
      <c r="B21" s="1">
        <f t="shared" si="5"/>
        <v>7.4999999999999997E-2</v>
      </c>
      <c r="C21" s="1">
        <f t="shared" si="1"/>
        <v>0.48829607089917504</v>
      </c>
      <c r="D21" s="1">
        <f t="shared" si="2"/>
        <v>0.61707655406133677</v>
      </c>
      <c r="E21" s="1">
        <f t="shared" si="3"/>
        <v>1.1053726249605118</v>
      </c>
      <c r="F21" s="1">
        <f t="shared" si="0"/>
        <v>1.1053726249605118</v>
      </c>
      <c r="G21" s="1">
        <f t="shared" si="4"/>
        <v>-0.52740056881644315</v>
      </c>
    </row>
    <row r="22" spans="2:7">
      <c r="B22" s="1">
        <f t="shared" si="5"/>
        <v>0.08</v>
      </c>
      <c r="C22" s="1">
        <f t="shared" si="1"/>
        <v>0.42541959406470836</v>
      </c>
      <c r="D22" s="1">
        <f t="shared" si="2"/>
        <v>0.63992896831828872</v>
      </c>
      <c r="E22" s="1">
        <f t="shared" si="3"/>
        <v>1.065348562382997</v>
      </c>
      <c r="F22" s="1">
        <f t="shared" si="0"/>
        <v>1.065348562382997</v>
      </c>
      <c r="G22" s="1">
        <f t="shared" si="4"/>
        <v>-0.60417914613836288</v>
      </c>
    </row>
    <row r="23" spans="2:7">
      <c r="B23" s="1">
        <f t="shared" si="5"/>
        <v>8.5000000000000006E-2</v>
      </c>
      <c r="C23" s="1">
        <f t="shared" si="1"/>
        <v>0.36041690540303722</v>
      </c>
      <c r="D23" s="1">
        <f t="shared" si="2"/>
        <v>0.65958307069682209</v>
      </c>
      <c r="E23" s="1">
        <f t="shared" si="3"/>
        <v>1.0199999760998593</v>
      </c>
      <c r="F23" s="1">
        <f t="shared" si="0"/>
        <v>1.0199999760998593</v>
      </c>
      <c r="G23" s="1">
        <f t="shared" si="4"/>
        <v>-0.67793808622637997</v>
      </c>
    </row>
    <row r="24" spans="2:7">
      <c r="B24" s="1">
        <f t="shared" si="5"/>
        <v>9.0000000000000011E-2</v>
      </c>
      <c r="C24" s="1">
        <f t="shared" si="1"/>
        <v>0.29361288295777016</v>
      </c>
      <c r="D24" s="1">
        <f t="shared" si="2"/>
        <v>0.67594063162426721</v>
      </c>
      <c r="E24" s="1">
        <f t="shared" si="3"/>
        <v>0.96955351458203731</v>
      </c>
      <c r="F24" s="1">
        <f t="shared" si="0"/>
        <v>0.96955351458203753</v>
      </c>
      <c r="G24" s="1">
        <f t="shared" si="4"/>
        <v>-0.74830874801890335</v>
      </c>
    </row>
    <row r="25" spans="2:7">
      <c r="B25" s="1">
        <f t="shared" si="5"/>
        <v>9.5000000000000015E-2</v>
      </c>
      <c r="C25" s="1">
        <f t="shared" si="1"/>
        <v>0.22534140768928065</v>
      </c>
      <c r="D25" s="1">
        <f t="shared" si="2"/>
        <v>0.68891989736855952</v>
      </c>
      <c r="E25" s="1">
        <f t="shared" si="3"/>
        <v>0.9142613050578402</v>
      </c>
      <c r="F25" s="1">
        <f t="shared" si="0"/>
        <v>0.91426130505784009</v>
      </c>
      <c r="G25" s="1">
        <f t="shared" si="4"/>
        <v>-0.81493942478808501</v>
      </c>
    </row>
    <row r="26" spans="2:7">
      <c r="B26" s="1">
        <f t="shared" si="5"/>
        <v>0.10000000000000002</v>
      </c>
      <c r="C26" s="1">
        <f t="shared" si="1"/>
        <v>0.15594369476537415</v>
      </c>
      <c r="D26" s="1">
        <f t="shared" si="2"/>
        <v>0.69845599863660834</v>
      </c>
      <c r="E26" s="1">
        <f t="shared" si="3"/>
        <v>0.85439969340198252</v>
      </c>
      <c r="F26" s="1">
        <f t="shared" si="0"/>
        <v>0.85439969340198263</v>
      </c>
      <c r="G26" s="1">
        <f t="shared" si="4"/>
        <v>-0.87749710194085428</v>
      </c>
    </row>
    <row r="27" spans="2:7">
      <c r="B27" s="1">
        <f t="shared" si="5"/>
        <v>0.10500000000000002</v>
      </c>
      <c r="C27" s="1">
        <f t="shared" si="1"/>
        <v>8.5766588196195953E-2</v>
      </c>
      <c r="D27" s="1">
        <f t="shared" si="2"/>
        <v>0.70450127478564017</v>
      </c>
      <c r="E27" s="1">
        <f t="shared" si="3"/>
        <v>0.79026786298183616</v>
      </c>
      <c r="F27" s="1">
        <f t="shared" si="0"/>
        <v>0.79026786298183593</v>
      </c>
      <c r="G27" s="1">
        <f t="shared" si="4"/>
        <v>-0.93566912139822267</v>
      </c>
    </row>
    <row r="28" spans="2:7">
      <c r="B28" s="1">
        <f t="shared" si="5"/>
        <v>0.11000000000000003</v>
      </c>
      <c r="C28" s="1">
        <f t="shared" si="1"/>
        <v>1.5160827336651425E-2</v>
      </c>
      <c r="D28" s="1">
        <f t="shared" si="2"/>
        <v>0.70702551202713615</v>
      </c>
      <c r="E28" s="1">
        <f t="shared" si="3"/>
        <v>0.72218633936378762</v>
      </c>
      <c r="F28" s="1">
        <f t="shared" si="0"/>
        <v>0.72218633936378773</v>
      </c>
      <c r="G28" s="1">
        <f t="shared" si="4"/>
        <v>-0.98916474423441303</v>
      </c>
    </row>
    <row r="29" spans="2:7">
      <c r="B29" s="1">
        <f t="shared" si="5"/>
        <v>0.11500000000000003</v>
      </c>
      <c r="C29" s="1">
        <f t="shared" si="1"/>
        <v>-5.5520706079783107E-2</v>
      </c>
      <c r="D29" s="1">
        <f t="shared" si="2"/>
        <v>0.70601609443284019</v>
      </c>
      <c r="E29" s="1">
        <f t="shared" si="3"/>
        <v>0.65049538835305709</v>
      </c>
      <c r="F29" s="1">
        <f t="shared" si="0"/>
        <v>0.65049538835305698</v>
      </c>
      <c r="G29" s="1">
        <f t="shared" si="4"/>
        <v>-1.0377166037658863</v>
      </c>
    </row>
    <row r="30" spans="2:7">
      <c r="B30" s="1">
        <f t="shared" si="5"/>
        <v>0.12000000000000004</v>
      </c>
      <c r="C30" s="1">
        <f t="shared" si="1"/>
        <v>-0.12592475161468009</v>
      </c>
      <c r="D30" s="1">
        <f t="shared" si="2"/>
        <v>0.70147806698812076</v>
      </c>
      <c r="E30" s="1">
        <f t="shared" si="3"/>
        <v>0.57555331537344068</v>
      </c>
      <c r="F30" s="1">
        <f t="shared" si="0"/>
        <v>0.57555331537344079</v>
      </c>
      <c r="G30" s="1">
        <f t="shared" si="4"/>
        <v>-1.0810820418278348</v>
      </c>
    </row>
    <row r="31" spans="2:7">
      <c r="B31" s="1">
        <f t="shared" si="5"/>
        <v>0.12500000000000003</v>
      </c>
      <c r="C31" s="1">
        <f t="shared" si="1"/>
        <v>-0.19569943569101603</v>
      </c>
      <c r="D31" s="1">
        <f t="shared" si="2"/>
        <v>0.69343411037755343</v>
      </c>
      <c r="E31" s="1">
        <f t="shared" si="3"/>
        <v>0.49773467468653743</v>
      </c>
      <c r="F31" s="1">
        <f t="shared" si="0"/>
        <v>0.49773467468653748</v>
      </c>
      <c r="G31" s="1">
        <f t="shared" si="4"/>
        <v>-1.1190443215595558</v>
      </c>
    </row>
    <row r="32" spans="2:7">
      <c r="B32" s="1">
        <f t="shared" si="5"/>
        <v>0.13000000000000003</v>
      </c>
      <c r="C32" s="1">
        <f t="shared" si="1"/>
        <v>-0.26449603022810964</v>
      </c>
      <c r="D32" s="1">
        <f t="shared" si="2"/>
        <v>0.6819244276287405</v>
      </c>
      <c r="E32" s="1">
        <f t="shared" si="3"/>
        <v>0.41742839740063087</v>
      </c>
      <c r="F32" s="1">
        <f t="shared" si="0"/>
        <v>0.41742839740063076</v>
      </c>
      <c r="G32" s="1">
        <f t="shared" si="4"/>
        <v>-1.1514137106372935</v>
      </c>
    </row>
    <row r="33" spans="2:7">
      <c r="B33" s="1">
        <f t="shared" si="5"/>
        <v>0.13500000000000004</v>
      </c>
      <c r="C33" s="1">
        <f t="shared" si="1"/>
        <v>-0.3319706955556283</v>
      </c>
      <c r="D33" s="1">
        <f t="shared" si="2"/>
        <v>0.66700654318091668</v>
      </c>
      <c r="E33" s="1">
        <f t="shared" si="3"/>
        <v>0.33503584762528837</v>
      </c>
      <c r="F33" s="1">
        <f t="shared" si="0"/>
        <v>0.33503584762528854</v>
      </c>
      <c r="G33" s="1">
        <f t="shared" si="4"/>
        <v>-1.1780284295406473</v>
      </c>
    </row>
    <row r="34" spans="2:7">
      <c r="B34" s="1">
        <f t="shared" si="5"/>
        <v>0.14000000000000004</v>
      </c>
      <c r="C34" s="1">
        <f t="shared" si="1"/>
        <v>-0.39778619889572731</v>
      </c>
      <c r="D34" s="1">
        <f t="shared" si="2"/>
        <v>0.64875501538257441</v>
      </c>
      <c r="E34" s="1">
        <f t="shared" si="3"/>
        <v>0.2509688164868471</v>
      </c>
      <c r="F34" s="1">
        <f t="shared" si="0"/>
        <v>0.25096881648684699</v>
      </c>
      <c r="G34" s="1">
        <f t="shared" si="4"/>
        <v>-1.1987554601131922</v>
      </c>
    </row>
    <row r="35" spans="2:7">
      <c r="B35" s="1">
        <f t="shared" si="5"/>
        <v>0.14500000000000005</v>
      </c>
      <c r="C35" s="1">
        <f t="shared" si="1"/>
        <v>-0.46161359982448746</v>
      </c>
      <c r="D35" s="1">
        <f t="shared" si="2"/>
        <v>0.62726106385502589</v>
      </c>
      <c r="E35" s="1">
        <f t="shared" si="3"/>
        <v>0.16564746403053843</v>
      </c>
      <c r="F35" s="1">
        <f t="shared" si="0"/>
        <v>0.16564746403053862</v>
      </c>
      <c r="G35" s="1">
        <f t="shared" si="4"/>
        <v>-1.2134912103761821</v>
      </c>
    </row>
    <row r="36" spans="2:7">
      <c r="B36" s="1">
        <f t="shared" si="5"/>
        <v>0.15000000000000005</v>
      </c>
      <c r="C36" s="1">
        <f t="shared" si="1"/>
        <v>-0.52313389428885637</v>
      </c>
      <c r="D36" s="1">
        <f t="shared" si="2"/>
        <v>0.60263211358430591</v>
      </c>
      <c r="E36" s="1">
        <f t="shared" si="3"/>
        <v>7.9498219295449535E-2</v>
      </c>
      <c r="F36" s="1">
        <f t="shared" si="0"/>
        <v>7.9498219295449632E-2</v>
      </c>
      <c r="G36" s="1">
        <f t="shared" si="4"/>
        <v>-1.2221620322726658</v>
      </c>
    </row>
    <row r="37" spans="2:7">
      <c r="B37" s="1">
        <f t="shared" si="5"/>
        <v>0.15500000000000005</v>
      </c>
      <c r="C37" s="1">
        <f t="shared" si="1"/>
        <v>-0.58203960896243367</v>
      </c>
      <c r="D37" s="1">
        <f t="shared" si="2"/>
        <v>0.5749912580200055</v>
      </c>
      <c r="E37" s="1">
        <f t="shared" si="3"/>
        <v>-7.0483509424281721E-3</v>
      </c>
      <c r="F37" s="1">
        <f t="shared" si="0"/>
        <v>-7.0483509424280489E-3</v>
      </c>
      <c r="G37" s="1">
        <f t="shared" si="4"/>
        <v>-1.2247245897543626</v>
      </c>
    </row>
    <row r="38" spans="2:7">
      <c r="B38" s="1">
        <f t="shared" si="5"/>
        <v>0.16000000000000006</v>
      </c>
      <c r="C38" s="1">
        <f t="shared" si="1"/>
        <v>-0.63803633797163817</v>
      </c>
      <c r="D38" s="1">
        <f t="shared" si="2"/>
        <v>0.54447664386442762</v>
      </c>
      <c r="E38" s="1">
        <f t="shared" si="3"/>
        <v>-9.3559694107210545E-2</v>
      </c>
      <c r="F38" s="1">
        <f t="shared" si="0"/>
        <v>-9.3559694107210392E-2</v>
      </c>
      <c r="G38" s="1">
        <f t="shared" si="4"/>
        <v>-1.2211660753716362</v>
      </c>
    </row>
    <row r="39" spans="2:7">
      <c r="B39" s="1">
        <f t="shared" si="5"/>
        <v>0.16500000000000006</v>
      </c>
      <c r="C39" s="1">
        <f t="shared" si="1"/>
        <v>-0.69084421431183485</v>
      </c>
      <c r="D39" s="1">
        <f t="shared" si="2"/>
        <v>0.5112407806268312</v>
      </c>
      <c r="E39" s="1">
        <f t="shared" si="3"/>
        <v>-0.17960343368500364</v>
      </c>
      <c r="F39" s="1">
        <f t="shared" si="0"/>
        <v>-0.17960343368500348</v>
      </c>
      <c r="G39" s="1">
        <f t="shared" si="4"/>
        <v>-1.2115042742840638</v>
      </c>
    </row>
    <row r="40" spans="2:7">
      <c r="B40" s="1">
        <f t="shared" si="5"/>
        <v>0.17000000000000007</v>
      </c>
      <c r="C40" s="1">
        <f t="shared" si="1"/>
        <v>-0.74019930859939687</v>
      </c>
      <c r="D40" s="1">
        <f t="shared" si="2"/>
        <v>0.47544977839356217</v>
      </c>
      <c r="E40" s="1">
        <f t="shared" si="3"/>
        <v>-0.26474953020583469</v>
      </c>
      <c r="F40" s="1">
        <f t="shared" si="0"/>
        <v>-0.26474953020583447</v>
      </c>
      <c r="G40" s="1">
        <f t="shared" si="4"/>
        <v>-1.1957874753716857</v>
      </c>
    </row>
    <row r="41" spans="2:7">
      <c r="B41" s="1">
        <f t="shared" si="5"/>
        <v>0.17500000000000007</v>
      </c>
      <c r="C41" s="1">
        <f t="shared" si="1"/>
        <v>-0.78585494816886403</v>
      </c>
      <c r="D41" s="1">
        <f t="shared" si="2"/>
        <v>0.43728251762362508</v>
      </c>
      <c r="E41" s="1">
        <f t="shared" si="3"/>
        <v>-0.34857243054523895</v>
      </c>
      <c r="F41" s="1">
        <f t="shared" si="0"/>
        <v>-0.3485724305452389</v>
      </c>
      <c r="G41" s="1">
        <f t="shared" si="4"/>
        <v>-1.1740942298911892</v>
      </c>
    </row>
    <row r="42" spans="2:7">
      <c r="B42" s="1">
        <f t="shared" si="5"/>
        <v>0.18000000000000008</v>
      </c>
      <c r="C42" s="1">
        <f t="shared" si="1"/>
        <v>-0.82758294992245396</v>
      </c>
      <c r="D42" s="1">
        <f t="shared" si="2"/>
        <v>0.39692975511899387</v>
      </c>
      <c r="E42" s="1">
        <f t="shared" si="3"/>
        <v>-0.43065319480346009</v>
      </c>
      <c r="F42" s="1">
        <f t="shared" si="0"/>
        <v>-0.43065319480345987</v>
      </c>
      <c r="G42" s="1">
        <f t="shared" si="4"/>
        <v>-1.1465329588832467</v>
      </c>
    </row>
    <row r="43" spans="2:7">
      <c r="B43" s="1">
        <f t="shared" si="5"/>
        <v>0.18500000000000008</v>
      </c>
      <c r="C43" s="1">
        <f t="shared" si="1"/>
        <v>-0.86517476077024758</v>
      </c>
      <c r="D43" s="1">
        <f t="shared" si="2"/>
        <v>0.35459317063794737</v>
      </c>
      <c r="E43" s="1">
        <f t="shared" si="3"/>
        <v>-0.5105815901323002</v>
      </c>
      <c r="F43" s="1">
        <f t="shared" si="0"/>
        <v>-0.51058159013229998</v>
      </c>
      <c r="G43" s="1">
        <f t="shared" si="4"/>
        <v>-1.1132414112931535</v>
      </c>
    </row>
    <row r="44" spans="2:7">
      <c r="B44" s="1">
        <f t="shared" si="5"/>
        <v>0.19000000000000009</v>
      </c>
      <c r="C44" s="1">
        <f t="shared" si="1"/>
        <v>-0.89844249996122716</v>
      </c>
      <c r="D44" s="1">
        <f t="shared" si="2"/>
        <v>0.31048435891637133</v>
      </c>
      <c r="E44" s="1">
        <f t="shared" si="3"/>
        <v>-0.58795814104485578</v>
      </c>
      <c r="F44" s="1">
        <f t="shared" si="0"/>
        <v>-0.58795814104485566</v>
      </c>
      <c r="G44" s="1">
        <f t="shared" si="4"/>
        <v>-1.0743859755130263</v>
      </c>
    </row>
    <row r="45" spans="2:7">
      <c r="B45" s="1">
        <f t="shared" si="5"/>
        <v>0.19500000000000009</v>
      </c>
      <c r="C45" s="1">
        <f t="shared" si="1"/>
        <v>-0.92721989809567751</v>
      </c>
      <c r="D45" s="1">
        <f t="shared" si="2"/>
        <v>0.26482377213483071</v>
      </c>
      <c r="E45" s="1">
        <f t="shared" si="3"/>
        <v>-0.66239612596084685</v>
      </c>
      <c r="F45" s="1">
        <f t="shared" si="0"/>
        <v>-0.66239612596084652</v>
      </c>
      <c r="G45" s="1">
        <f t="shared" si="4"/>
        <v>-1.0301608477864328</v>
      </c>
    </row>
    <row r="46" spans="2:7">
      <c r="B46" s="1">
        <f t="shared" si="5"/>
        <v>0.20000000000000009</v>
      </c>
      <c r="C46" s="1">
        <f t="shared" si="1"/>
        <v>-0.95136312812584789</v>
      </c>
      <c r="D46" s="1">
        <f t="shared" si="2"/>
        <v>0.21783961811686309</v>
      </c>
      <c r="E46" s="1">
        <f t="shared" si="3"/>
        <v>-0.73352351000898475</v>
      </c>
      <c r="F46" s="1">
        <f t="shared" si="0"/>
        <v>-0.73352351000898464</v>
      </c>
      <c r="G46" s="1">
        <f t="shared" si="4"/>
        <v>-0.98078706163167684</v>
      </c>
    </row>
    <row r="47" spans="2:7">
      <c r="B47" s="1">
        <f t="shared" si="5"/>
        <v>0.2050000000000001</v>
      </c>
      <c r="C47" s="1">
        <f t="shared" si="1"/>
        <v>-0.97075152419160093</v>
      </c>
      <c r="D47" s="1">
        <f t="shared" si="2"/>
        <v>0.16976671976521718</v>
      </c>
      <c r="E47" s="1">
        <f t="shared" si="3"/>
        <v>-0.80098480442638376</v>
      </c>
      <c r="F47" s="1">
        <f t="shared" si="0"/>
        <v>-0.80098480442638353</v>
      </c>
      <c r="G47" s="1">
        <f t="shared" si="4"/>
        <v>-0.92651138313462067</v>
      </c>
    </row>
    <row r="48" spans="2:7">
      <c r="B48" s="1">
        <f t="shared" si="5"/>
        <v>0.2100000000000001</v>
      </c>
      <c r="C48" s="1">
        <f t="shared" si="1"/>
        <v>-0.98528818469836843</v>
      </c>
      <c r="D48" s="1">
        <f t="shared" si="2"/>
        <v>0.12084534143646954</v>
      </c>
      <c r="E48" s="1">
        <f t="shared" si="3"/>
        <v>-0.86444284326189891</v>
      </c>
      <c r="F48" s="1">
        <f t="shared" si="0"/>
        <v>-0.8644428432618988</v>
      </c>
      <c r="G48" s="1">
        <f t="shared" si="4"/>
        <v>-0.86760507763226236</v>
      </c>
    </row>
    <row r="49" spans="2:7">
      <c r="B49" s="1">
        <f t="shared" si="5"/>
        <v>0.21500000000000011</v>
      </c>
      <c r="C49" s="1">
        <f t="shared" si="1"/>
        <v>-0.99490045662327864</v>
      </c>
      <c r="D49" s="1">
        <f t="shared" si="2"/>
        <v>7.1319988119711408E-2</v>
      </c>
      <c r="E49" s="1">
        <f t="shared" si="3"/>
        <v>-0.92358046850356723</v>
      </c>
      <c r="F49" s="1">
        <f t="shared" si="0"/>
        <v>-0.92358046850356712</v>
      </c>
      <c r="G49" s="1">
        <f t="shared" si="4"/>
        <v>-0.8043625539510969</v>
      </c>
    </row>
    <row r="50" spans="2:7">
      <c r="B50" s="1">
        <f t="shared" si="5"/>
        <v>0.22000000000000011</v>
      </c>
      <c r="C50" s="1">
        <f t="shared" si="1"/>
        <v>-0.99954029862893656</v>
      </c>
      <c r="D50" s="1">
        <f t="shared" si="2"/>
        <v>2.1438183420901327E-2</v>
      </c>
      <c r="E50" s="1">
        <f t="shared" si="3"/>
        <v>-0.97810211520803525</v>
      </c>
      <c r="F50" s="1">
        <f t="shared" si="0"/>
        <v>-0.97810211520803536</v>
      </c>
      <c r="G50" s="1">
        <f t="shared" si="4"/>
        <v>-0.73709989297622813</v>
      </c>
    </row>
    <row r="51" spans="2:7">
      <c r="B51" s="1">
        <f t="shared" si="5"/>
        <v>0.22500000000000012</v>
      </c>
      <c r="C51" s="1">
        <f t="shared" si="1"/>
        <v>-0.9991845211700402</v>
      </c>
      <c r="D51" s="1">
        <f t="shared" si="2"/>
        <v>-2.8550767539573977E-2</v>
      </c>
      <c r="E51" s="1">
        <f t="shared" si="3"/>
        <v>-1.0277352887096143</v>
      </c>
      <c r="F51" s="1">
        <f t="shared" si="0"/>
        <v>-1.0277352887096143</v>
      </c>
      <c r="G51" s="1">
        <f t="shared" si="4"/>
        <v>-0.66615326790534135</v>
      </c>
    </row>
    <row r="52" spans="2:7">
      <c r="B52" s="1">
        <f t="shared" si="5"/>
        <v>0.23000000000000012</v>
      </c>
      <c r="C52" s="1">
        <f t="shared" si="1"/>
        <v>-0.99383490239280459</v>
      </c>
      <c r="D52" s="1">
        <f t="shared" si="2"/>
        <v>-7.8397024133204846E-2</v>
      </c>
      <c r="E52" s="1">
        <f t="shared" si="3"/>
        <v>-1.0722319265260094</v>
      </c>
      <c r="F52" s="1">
        <f t="shared" si="0"/>
        <v>-1.0722319265260092</v>
      </c>
      <c r="G52" s="1">
        <f t="shared" si="4"/>
        <v>-0.5918772640829536</v>
      </c>
    </row>
    <row r="53" spans="2:7">
      <c r="B53" s="1">
        <f t="shared" si="5"/>
        <v>0.23500000000000013</v>
      </c>
      <c r="C53" s="1">
        <f t="shared" si="1"/>
        <v>-0.98351817924793428</v>
      </c>
      <c r="D53" s="1">
        <f t="shared" si="2"/>
        <v>-0.12785145890608424</v>
      </c>
      <c r="E53" s="1">
        <f t="shared" si="3"/>
        <v>-1.1113696381540186</v>
      </c>
      <c r="F53" s="1">
        <f t="shared" si="0"/>
        <v>-1.1113696381540183</v>
      </c>
      <c r="G53" s="1">
        <f t="shared" si="4"/>
        <v>-0.51464310681228997</v>
      </c>
    </row>
    <row r="54" spans="2:7">
      <c r="B54" s="1">
        <f t="shared" si="5"/>
        <v>0.24000000000000013</v>
      </c>
      <c r="C54" s="1">
        <f t="shared" si="1"/>
        <v>-0.96828591386156215</v>
      </c>
      <c r="D54" s="1">
        <f t="shared" si="2"/>
        <v>-0.17666690269725038</v>
      </c>
      <c r="E54" s="1">
        <f t="shared" si="3"/>
        <v>-1.1449528165588125</v>
      </c>
      <c r="F54" s="1">
        <f t="shared" si="0"/>
        <v>-1.1449528165588123</v>
      </c>
      <c r="G54" s="1">
        <f t="shared" si="4"/>
        <v>-0.43483680600202451</v>
      </c>
    </row>
    <row r="55" spans="2:7">
      <c r="B55" s="1">
        <f t="shared" si="5"/>
        <v>0.24500000000000013</v>
      </c>
      <c r="C55" s="1">
        <f t="shared" si="1"/>
        <v>-0.94821423583202225</v>
      </c>
      <c r="D55" s="1">
        <f t="shared" si="2"/>
        <v>-0.22459937996964063</v>
      </c>
      <c r="E55" s="1">
        <f t="shared" si="3"/>
        <v>-1.1728136158016629</v>
      </c>
      <c r="F55" s="1">
        <f t="shared" si="0"/>
        <v>-1.1728136158016629</v>
      </c>
      <c r="G55" s="1">
        <f t="shared" si="4"/>
        <v>-0.3528572269207888</v>
      </c>
    </row>
    <row r="56" spans="2:7">
      <c r="B56" s="1">
        <f t="shared" si="5"/>
        <v>0.25000000000000011</v>
      </c>
      <c r="C56" s="1">
        <f t="shared" si="1"/>
        <v>-0.92340346174043542</v>
      </c>
      <c r="D56" s="1">
        <f t="shared" si="2"/>
        <v>-0.27140932817957841</v>
      </c>
      <c r="E56" s="1">
        <f t="shared" si="3"/>
        <v>-1.1948127899200138</v>
      </c>
      <c r="F56" s="1">
        <f t="shared" si="0"/>
        <v>-1.1948127899200138</v>
      </c>
      <c r="G56" s="1">
        <f t="shared" si="4"/>
        <v>-0.26911409670166409</v>
      </c>
    </row>
    <row r="57" spans="2:7">
      <c r="B57" s="1">
        <f t="shared" si="5"/>
        <v>0.25500000000000012</v>
      </c>
      <c r="C57" s="1">
        <f t="shared" si="1"/>
        <v>-0.89397759377676078</v>
      </c>
      <c r="D57" s="1">
        <f t="shared" si="2"/>
        <v>-0.3168627950904877</v>
      </c>
      <c r="E57" s="1">
        <f t="shared" si="3"/>
        <v>-1.2108403888672485</v>
      </c>
      <c r="F57" s="1">
        <f t="shared" si="0"/>
        <v>-1.2108403888672485</v>
      </c>
      <c r="G57" s="1">
        <f t="shared" si="4"/>
        <v>-0.18402595655996515</v>
      </c>
    </row>
    <row r="58" spans="2:7">
      <c r="B58" s="1">
        <f t="shared" si="5"/>
        <v>0.26000000000000012</v>
      </c>
      <c r="C58" s="1">
        <f t="shared" si="1"/>
        <v>-0.86008369998714163</v>
      </c>
      <c r="D58" s="1">
        <f t="shared" si="2"/>
        <v>-0.36073260804675567</v>
      </c>
      <c r="E58" s="1">
        <f t="shared" si="3"/>
        <v>-1.2208163080338972</v>
      </c>
      <c r="F58" s="1">
        <f t="shared" si="0"/>
        <v>-1.2208163080338972</v>
      </c>
      <c r="G58" s="1">
        <f t="shared" si="4"/>
        <v>-9.8018069958983628E-2</v>
      </c>
    </row>
    <row r="59" spans="2:7">
      <c r="B59" s="1">
        <f t="shared" si="5"/>
        <v>0.26500000000000012</v>
      </c>
      <c r="C59" s="1">
        <f t="shared" si="1"/>
        <v>-0.82189117924001454</v>
      </c>
      <c r="D59" s="1">
        <f t="shared" si="2"/>
        <v>-0.40279950936381376</v>
      </c>
      <c r="E59" s="1">
        <f t="shared" si="3"/>
        <v>-1.2246906886038282</v>
      </c>
      <c r="F59" s="1">
        <f t="shared" si="0"/>
        <v>-1.2246906886038282</v>
      </c>
      <c r="G59" s="1">
        <f t="shared" si="4"/>
        <v>-1.1520297178488622E-2</v>
      </c>
    </row>
    <row r="60" spans="2:7">
      <c r="B60" s="1">
        <f t="shared" si="5"/>
        <v>0.27000000000000013</v>
      </c>
      <c r="C60" s="1">
        <f t="shared" si="1"/>
        <v>-0.77959091458462437</v>
      </c>
      <c r="D60" s="1">
        <f t="shared" si="2"/>
        <v>-0.44285325215984855</v>
      </c>
      <c r="E60" s="1">
        <f t="shared" si="3"/>
        <v>-1.222444166744473</v>
      </c>
      <c r="F60" s="1">
        <f t="shared" si="0"/>
        <v>-1.222444166744473</v>
      </c>
      <c r="G60" s="1">
        <f t="shared" si="4"/>
        <v>7.5035053091279461E-2</v>
      </c>
    </row>
    <row r="61" spans="2:7">
      <c r="B61" s="1">
        <f t="shared" si="5"/>
        <v>0.27500000000000013</v>
      </c>
      <c r="C61" s="1">
        <f t="shared" si="1"/>
        <v>-0.73339431923338239</v>
      </c>
      <c r="D61" s="1">
        <f t="shared" si="2"/>
        <v>-0.48069365115227158</v>
      </c>
      <c r="E61" s="1">
        <f t="shared" si="3"/>
        <v>-1.214087970385654</v>
      </c>
      <c r="F61" s="1">
        <f t="shared" si="0"/>
        <v>-1.2140879703856537</v>
      </c>
      <c r="G61" s="1">
        <f t="shared" si="4"/>
        <v>0.161215384392568</v>
      </c>
    </row>
    <row r="62" spans="2:7">
      <c r="B62" s="1">
        <f t="shared" si="5"/>
        <v>0.28000000000000014</v>
      </c>
      <c r="C62" s="1">
        <f t="shared" si="1"/>
        <v>-0.68353227993617749</v>
      </c>
      <c r="D62" s="1">
        <f t="shared" si="2"/>
        <v>-0.51613158316714691</v>
      </c>
      <c r="E62" s="1">
        <f t="shared" si="3"/>
        <v>-1.1996638631033245</v>
      </c>
      <c r="F62" s="1">
        <f t="shared" si="0"/>
        <v>-1.1996638631033243</v>
      </c>
      <c r="G62" s="1">
        <f t="shared" si="4"/>
        <v>0.24658997458130413</v>
      </c>
    </row>
    <row r="63" spans="2:7">
      <c r="B63" s="1">
        <f t="shared" si="5"/>
        <v>0.28500000000000014</v>
      </c>
      <c r="C63" s="1">
        <f t="shared" si="1"/>
        <v>-0.63025400302755841</v>
      </c>
      <c r="D63" s="1">
        <f t="shared" si="2"/>
        <v>-0.54898993236112181</v>
      </c>
      <c r="E63" s="1">
        <f t="shared" si="3"/>
        <v>-1.1792439353886803</v>
      </c>
      <c r="F63" s="1">
        <f t="shared" si="0"/>
        <v>-1.1792439353886801</v>
      </c>
      <c r="G63" s="1">
        <f t="shared" si="4"/>
        <v>0.33073212854063366</v>
      </c>
    </row>
    <row r="64" spans="2:7">
      <c r="B64" s="1">
        <f t="shared" si="5"/>
        <v>0.29000000000000015</v>
      </c>
      <c r="C64" s="1">
        <f t="shared" si="1"/>
        <v>-0.57382576891415515</v>
      </c>
      <c r="D64" s="1">
        <f t="shared" si="2"/>
        <v>-0.57910447543171273</v>
      </c>
      <c r="E64" s="1">
        <f t="shared" si="3"/>
        <v>-1.152930244345868</v>
      </c>
      <c r="F64" s="1">
        <f t="shared" si="0"/>
        <v>-1.1529302443458678</v>
      </c>
      <c r="G64" s="1">
        <f t="shared" si="4"/>
        <v>0.41322131076770152</v>
      </c>
    </row>
    <row r="65" spans="2:7">
      <c r="B65" s="1">
        <f t="shared" si="5"/>
        <v>0.29500000000000015</v>
      </c>
      <c r="C65" s="1">
        <f t="shared" si="1"/>
        <v>-0.51452960122730651</v>
      </c>
      <c r="D65" s="1">
        <f t="shared" si="2"/>
        <v>-0.60632470239174197</v>
      </c>
      <c r="E65" s="1">
        <f t="shared" si="3"/>
        <v>-1.1208543036190486</v>
      </c>
      <c r="F65" s="1">
        <f t="shared" si="0"/>
        <v>-1.1208543036190481</v>
      </c>
      <c r="G65" s="1">
        <f t="shared" si="4"/>
        <v>0.49364524717519381</v>
      </c>
    </row>
    <row r="66" spans="2:7">
      <c r="B66" s="1">
        <f t="shared" si="5"/>
        <v>0.30000000000000016</v>
      </c>
      <c r="C66" s="1">
        <f t="shared" si="1"/>
        <v>-0.45266185729235042</v>
      </c>
      <c r="D66" s="1">
        <f t="shared" si="2"/>
        <v>-0.63051456880576506</v>
      </c>
      <c r="E66" s="1">
        <f t="shared" si="3"/>
        <v>-1.0831764260981154</v>
      </c>
      <c r="F66" s="1">
        <f t="shared" si="0"/>
        <v>-1.0831764260981152</v>
      </c>
      <c r="G66" s="1">
        <f t="shared" si="4"/>
        <v>0.57160198560301911</v>
      </c>
    </row>
    <row r="67" spans="2:7">
      <c r="B67" s="1">
        <f t="shared" si="5"/>
        <v>0.30500000000000016</v>
      </c>
      <c r="C67" s="1">
        <f t="shared" si="1"/>
        <v>-0.38853174695930837</v>
      </c>
      <c r="D67" s="1">
        <f t="shared" si="2"/>
        <v>-0.65155317572886862</v>
      </c>
      <c r="E67" s="1">
        <f t="shared" si="3"/>
        <v>-1.040084922688177</v>
      </c>
      <c r="F67" s="1">
        <f t="shared" si="0"/>
        <v>-1.0400849226881768</v>
      </c>
      <c r="G67" s="1">
        <f t="shared" si="4"/>
        <v>0.64670190474184408</v>
      </c>
    </row>
    <row r="68" spans="2:7">
      <c r="B68" s="1">
        <f t="shared" si="5"/>
        <v>0.31000000000000016</v>
      </c>
      <c r="C68" s="1">
        <f t="shared" si="1"/>
        <v>-0.32245978719771362</v>
      </c>
      <c r="D68" s="1">
        <f t="shared" si="2"/>
        <v>-0.66933537394956388</v>
      </c>
      <c r="E68" s="1">
        <f t="shared" si="3"/>
        <v>-0.9917951611472775</v>
      </c>
      <c r="F68" s="1">
        <f t="shared" si="0"/>
        <v>-0.99179516114727728</v>
      </c>
      <c r="G68" s="1">
        <f t="shared" si="4"/>
        <v>0.71856966142806644</v>
      </c>
    </row>
    <row r="69" spans="2:7">
      <c r="B69" s="1">
        <f t="shared" si="5"/>
        <v>0.31500000000000017</v>
      </c>
      <c r="C69" s="1">
        <f t="shared" si="1"/>
        <v>-0.25477620017939928</v>
      </c>
      <c r="D69" s="1">
        <f t="shared" si="2"/>
        <v>-0.68377228951681956</v>
      </c>
      <c r="E69" s="1">
        <f t="shared" si="3"/>
        <v>-0.93854848969621885</v>
      </c>
      <c r="F69" s="1">
        <f t="shared" si="0"/>
        <v>-0.9385484896962184</v>
      </c>
      <c r="G69" s="1">
        <f t="shared" si="4"/>
        <v>0.78684606657779455</v>
      </c>
    </row>
    <row r="70" spans="2:7">
      <c r="B70" s="1">
        <f t="shared" si="5"/>
        <v>0.32000000000000017</v>
      </c>
      <c r="C70" s="1">
        <f t="shared" si="1"/>
        <v>-0.18581926285548223</v>
      </c>
      <c r="D70" s="1">
        <f t="shared" si="2"/>
        <v>-0.69479176792469444</v>
      </c>
      <c r="E70" s="1">
        <f t="shared" si="3"/>
        <v>-0.88061103078017666</v>
      </c>
      <c r="F70" s="1">
        <f t="shared" ref="F70:F133" si="6">$G$2*SIN($D$2*B70+$H$2)</f>
        <v>-0.88061103078017644</v>
      </c>
      <c r="G70" s="1">
        <f t="shared" si="4"/>
        <v>0.85118988038408627</v>
      </c>
    </row>
    <row r="71" spans="2:7">
      <c r="B71" s="1">
        <f t="shared" si="5"/>
        <v>0.32500000000000018</v>
      </c>
      <c r="C71" s="1">
        <f t="shared" ref="C71:C134" si="7">$E$2*COS($D$2*B71)</f>
        <v>-0.11593361627623722</v>
      </c>
      <c r="D71" s="1">
        <f t="shared" ref="D71:D134" si="8">($F$2/$D$2)*SIN($D$2*B71)</f>
        <v>-0.7023387347345702</v>
      </c>
      <c r="E71" s="1">
        <f t="shared" ref="E71:E134" si="9">C71+D71</f>
        <v>-0.81827235101080742</v>
      </c>
      <c r="F71" s="1">
        <f t="shared" si="6"/>
        <v>-0.81827235101080709</v>
      </c>
      <c r="G71" s="1">
        <f t="shared" ref="G71:G134" si="10">$G$2*COS($D$2*B71+$H$2)</f>
        <v>0.91127951780518268</v>
      </c>
    </row>
    <row r="72" spans="2:7">
      <c r="B72" s="1">
        <f t="shared" ref="B72:B135" si="11">B71+0.005</f>
        <v>0.33000000000000018</v>
      </c>
      <c r="C72" s="1">
        <f t="shared" si="7"/>
        <v>-4.5468543103727159E-2</v>
      </c>
      <c r="D72" s="1">
        <f t="shared" si="8"/>
        <v>-0.70637547083262464</v>
      </c>
      <c r="E72" s="1">
        <f t="shared" si="9"/>
        <v>-0.75184401393635181</v>
      </c>
      <c r="F72" s="1">
        <f t="shared" si="6"/>
        <v>-0.75184401393635147</v>
      </c>
      <c r="G72" s="1">
        <f t="shared" si="10"/>
        <v>0.96681465581986037</v>
      </c>
    </row>
    <row r="73" spans="2:7">
      <c r="B73" s="1">
        <f t="shared" si="11"/>
        <v>0.33500000000000019</v>
      </c>
      <c r="C73" s="1">
        <f t="shared" si="7"/>
        <v>2.5223778073957242E-2</v>
      </c>
      <c r="D73" s="1">
        <f t="shared" si="8"/>
        <v>-0.70688180094683284</v>
      </c>
      <c r="E73" s="1">
        <f t="shared" si="9"/>
        <v>-0.68165802287287558</v>
      </c>
      <c r="F73" s="1">
        <f t="shared" si="6"/>
        <v>-0.68165802287287525</v>
      </c>
      <c r="G73" s="1">
        <f t="shared" si="10"/>
        <v>1.0175177344169695</v>
      </c>
    </row>
    <row r="74" spans="2:7">
      <c r="B74" s="1">
        <f t="shared" si="11"/>
        <v>0.34000000000000019</v>
      </c>
      <c r="C74" s="1">
        <f t="shared" si="7"/>
        <v>9.5790032902051153E-2</v>
      </c>
      <c r="D74" s="1">
        <f t="shared" si="8"/>
        <v>-0.70385519448130229</v>
      </c>
      <c r="E74" s="1">
        <f t="shared" si="9"/>
        <v>-0.60806516157925117</v>
      </c>
      <c r="F74" s="1">
        <f t="shared" si="6"/>
        <v>-0.60806516157925083</v>
      </c>
      <c r="G74" s="1">
        <f t="shared" si="10"/>
        <v>1.0631353438173332</v>
      </c>
    </row>
    <row r="75" spans="2:7">
      <c r="B75" s="1">
        <f t="shared" si="11"/>
        <v>0.3450000000000002</v>
      </c>
      <c r="C75" s="1">
        <f t="shared" si="7"/>
        <v>0.16587753709494588</v>
      </c>
      <c r="D75" s="1">
        <f t="shared" si="8"/>
        <v>-0.69731077816398146</v>
      </c>
      <c r="E75" s="1">
        <f t="shared" si="9"/>
        <v>-0.53143324106903556</v>
      </c>
      <c r="F75" s="1">
        <f t="shared" si="6"/>
        <v>-0.53143324106903522</v>
      </c>
      <c r="G75" s="1">
        <f t="shared" si="10"/>
        <v>1.1034394909947989</v>
      </c>
    </row>
    <row r="76" spans="2:7">
      <c r="B76" s="1">
        <f t="shared" si="11"/>
        <v>0.3500000000000002</v>
      </c>
      <c r="C76" s="1">
        <f t="shared" si="7"/>
        <v>0.23513599912297695</v>
      </c>
      <c r="D76" s="1">
        <f t="shared" si="8"/>
        <v>-0.68728126044452842</v>
      </c>
      <c r="E76" s="1">
        <f t="shared" si="9"/>
        <v>-0.45214526132155147</v>
      </c>
      <c r="F76" s="1">
        <f t="shared" si="6"/>
        <v>-0.45214526132155097</v>
      </c>
      <c r="G76" s="1">
        <f t="shared" si="10"/>
        <v>1.1382287391664587</v>
      </c>
    </row>
    <row r="77" spans="2:7">
      <c r="B77" s="1">
        <f t="shared" si="11"/>
        <v>0.3550000000000002</v>
      </c>
      <c r="C77" s="1">
        <f t="shared" si="7"/>
        <v>0.30321927094042167</v>
      </c>
      <c r="D77" s="1">
        <f t="shared" si="8"/>
        <v>-0.67381676802019363</v>
      </c>
      <c r="E77" s="1">
        <f t="shared" si="9"/>
        <v>-0.37059749707977196</v>
      </c>
      <c r="F77" s="1">
        <f t="shared" si="6"/>
        <v>-0.37059749707977163</v>
      </c>
      <c r="G77" s="1">
        <f t="shared" si="10"/>
        <v>1.1673292145569769</v>
      </c>
    </row>
    <row r="78" spans="2:7">
      <c r="B78" s="1">
        <f t="shared" si="11"/>
        <v>0.36000000000000021</v>
      </c>
      <c r="C78" s="1">
        <f t="shared" si="7"/>
        <v>0.36978707800470284</v>
      </c>
      <c r="D78" s="1">
        <f t="shared" si="8"/>
        <v>-0.65698459530674835</v>
      </c>
      <c r="E78" s="1">
        <f t="shared" si="9"/>
        <v>-0.28719751730204551</v>
      </c>
      <c r="F78" s="1">
        <f t="shared" si="6"/>
        <v>-0.28719751730204512</v>
      </c>
      <c r="G78" s="1">
        <f t="shared" si="10"/>
        <v>1.190595475405287</v>
      </c>
    </row>
    <row r="79" spans="2:7">
      <c r="B79" s="1">
        <f t="shared" si="11"/>
        <v>0.36500000000000021</v>
      </c>
      <c r="C79" s="1">
        <f t="shared" si="7"/>
        <v>0.43450671994031947</v>
      </c>
      <c r="D79" s="1">
        <f t="shared" si="8"/>
        <v>-0.63686886810657684</v>
      </c>
      <c r="E79" s="1">
        <f t="shared" si="9"/>
        <v>-0.20236214816625736</v>
      </c>
      <c r="F79" s="1">
        <f t="shared" si="6"/>
        <v>-0.20236214816625694</v>
      </c>
      <c r="G79" s="1">
        <f t="shared" si="10"/>
        <v>1.2079112388704467</v>
      </c>
    </row>
    <row r="80" spans="2:7">
      <c r="B80" s="1">
        <f t="shared" si="11"/>
        <v>0.37000000000000022</v>
      </c>
      <c r="C80" s="1">
        <f t="shared" si="7"/>
        <v>0.49705473334771083</v>
      </c>
      <c r="D80" s="1">
        <f t="shared" si="8"/>
        <v>-0.61357012315489912</v>
      </c>
      <c r="E80" s="1">
        <f t="shared" si="9"/>
        <v>-0.11651538980718829</v>
      </c>
      <c r="F80" s="1">
        <f t="shared" si="6"/>
        <v>-0.11651538980718781</v>
      </c>
      <c r="G80" s="1">
        <f t="shared" si="10"/>
        <v>1.219189962203626</v>
      </c>
    </row>
    <row r="81" spans="2:7">
      <c r="B81" s="1">
        <f t="shared" si="11"/>
        <v>0.37500000000000022</v>
      </c>
      <c r="C81" s="1">
        <f t="shared" si="7"/>
        <v>0.55711850844648581</v>
      </c>
      <c r="D81" s="1">
        <f t="shared" si="8"/>
        <v>-0.58720480564551014</v>
      </c>
      <c r="E81" s="1">
        <f t="shared" si="9"/>
        <v>-3.0086297199024337E-2</v>
      </c>
      <c r="F81" s="1">
        <f t="shared" si="6"/>
        <v>-3.008629719902399E-2</v>
      </c>
      <c r="G81" s="1">
        <f t="shared" si="10"/>
        <v>1.2243752752815829</v>
      </c>
    </row>
    <row r="82" spans="2:7">
      <c r="B82" s="1">
        <f t="shared" si="11"/>
        <v>0.38000000000000023</v>
      </c>
      <c r="C82" s="1">
        <f t="shared" si="7"/>
        <v>0.61439785147316017</v>
      </c>
      <c r="D82" s="1">
        <f t="shared" si="8"/>
        <v>-0.55790468724736686</v>
      </c>
      <c r="E82" s="1">
        <f t="shared" si="9"/>
        <v>5.6493164225793313E-2</v>
      </c>
      <c r="F82" s="1">
        <f t="shared" si="6"/>
        <v>5.6493164225793743E-2</v>
      </c>
      <c r="G82" s="1">
        <f t="shared" si="10"/>
        <v>1.2234412623398629</v>
      </c>
    </row>
    <row r="83" spans="2:7">
      <c r="B83" s="1">
        <f t="shared" si="11"/>
        <v>0.38500000000000023</v>
      </c>
      <c r="C83" s="1">
        <f t="shared" si="7"/>
        <v>0.66860648502467923</v>
      </c>
      <c r="D83" s="1">
        <f t="shared" si="8"/>
        <v>-0.52581620752071889</v>
      </c>
      <c r="E83" s="1">
        <f t="shared" si="9"/>
        <v>0.14279027750396034</v>
      </c>
      <c r="F83" s="1">
        <f t="shared" si="6"/>
        <v>0.14279027750396073</v>
      </c>
      <c r="G83" s="1">
        <f t="shared" si="10"/>
        <v>1.2163925914976388</v>
      </c>
    </row>
    <row r="84" spans="2:7">
      <c r="B84" s="1">
        <f t="shared" si="11"/>
        <v>0.39000000000000024</v>
      </c>
      <c r="C84" s="1">
        <f t="shared" si="7"/>
        <v>0.71947347884911761</v>
      </c>
      <c r="D84" s="1">
        <f t="shared" si="8"/>
        <v>-0.49109974202434081</v>
      </c>
      <c r="E84" s="1">
        <f t="shared" si="9"/>
        <v>0.2283737368247768</v>
      </c>
      <c r="F84" s="1">
        <f t="shared" si="6"/>
        <v>0.22837373682477713</v>
      </c>
      <c r="G84" s="1">
        <f t="shared" si="10"/>
        <v>1.203264491426838</v>
      </c>
    </row>
    <row r="85" spans="2:7">
      <c r="B85" s="1">
        <f t="shared" si="11"/>
        <v>0.39500000000000024</v>
      </c>
      <c r="C85" s="1">
        <f t="shared" si="7"/>
        <v>0.76674460393259658</v>
      </c>
      <c r="D85" s="1">
        <f t="shared" si="8"/>
        <v>-0.45392880077179815</v>
      </c>
      <c r="E85" s="1">
        <f t="shared" si="9"/>
        <v>0.31281580316079843</v>
      </c>
      <c r="F85" s="1">
        <f t="shared" si="6"/>
        <v>0.31281580316079877</v>
      </c>
      <c r="G85" s="1">
        <f t="shared" si="10"/>
        <v>1.184122575282164</v>
      </c>
    </row>
    <row r="86" spans="2:7">
      <c r="B86" s="1">
        <f t="shared" si="11"/>
        <v>0.40000000000000024</v>
      </c>
      <c r="C86" s="1">
        <f t="shared" si="7"/>
        <v>0.81018360311479753</v>
      </c>
      <c r="D86" s="1">
        <f t="shared" si="8"/>
        <v>-0.41448916104279748</v>
      </c>
      <c r="E86" s="1">
        <f t="shared" si="9"/>
        <v>0.39569444207200005</v>
      </c>
      <c r="F86" s="1">
        <f t="shared" si="6"/>
        <v>0.39569444207200039</v>
      </c>
      <c r="G86" s="1">
        <f t="shared" si="10"/>
        <v>1.1590625127719938</v>
      </c>
    </row>
    <row r="87" spans="2:7">
      <c r="B87" s="1">
        <f t="shared" si="11"/>
        <v>0.40500000000000025</v>
      </c>
      <c r="C87" s="1">
        <f t="shared" si="7"/>
        <v>0.84957337188264181</v>
      </c>
      <c r="D87" s="1">
        <f t="shared" si="8"/>
        <v>-0.37297793888376185</v>
      </c>
      <c r="E87" s="1">
        <f t="shared" si="9"/>
        <v>0.47659543299887996</v>
      </c>
      <c r="F87" s="1">
        <f t="shared" si="6"/>
        <v>0.4765954329988803</v>
      </c>
      <c r="G87" s="1">
        <f t="shared" si="10"/>
        <v>1.1282095520091158</v>
      </c>
    </row>
    <row r="88" spans="2:7">
      <c r="B88" s="1">
        <f t="shared" si="11"/>
        <v>0.41000000000000025</v>
      </c>
      <c r="C88" s="1">
        <f t="shared" si="7"/>
        <v>0.88471704344063329</v>
      </c>
      <c r="D88" s="1">
        <f t="shared" si="8"/>
        <v>-0.32960260393818536</v>
      </c>
      <c r="E88" s="1">
        <f t="shared" si="9"/>
        <v>0.55511443950244788</v>
      </c>
      <c r="F88" s="1">
        <f t="shared" si="6"/>
        <v>0.55511443950244821</v>
      </c>
      <c r="G88" s="1">
        <f t="shared" si="10"/>
        <v>1.0917178935310543</v>
      </c>
    </row>
    <row r="89" spans="2:7">
      <c r="B89" s="1">
        <f t="shared" si="11"/>
        <v>0.41500000000000026</v>
      </c>
      <c r="C89" s="1">
        <f t="shared" si="7"/>
        <v>0.9154389726347627</v>
      </c>
      <c r="D89" s="1">
        <f t="shared" si="8"/>
        <v>-0.28457994253057439</v>
      </c>
      <c r="E89" s="1">
        <f t="shared" si="9"/>
        <v>0.63085903010418831</v>
      </c>
      <c r="F89" s="1">
        <f t="shared" si="6"/>
        <v>0.63085903010418865</v>
      </c>
      <c r="G89" s="1">
        <f t="shared" si="10"/>
        <v>1.049769919618581</v>
      </c>
    </row>
    <row r="90" spans="2:7">
      <c r="B90" s="1">
        <f t="shared" si="11"/>
        <v>0.42000000000000026</v>
      </c>
      <c r="C90" s="1">
        <f t="shared" si="7"/>
        <v>0.94158561381241268</v>
      </c>
      <c r="D90" s="1">
        <f t="shared" si="8"/>
        <v>-0.23813497418638663</v>
      </c>
      <c r="E90" s="1">
        <f t="shared" si="9"/>
        <v>0.70345063962602605</v>
      </c>
      <c r="F90" s="1">
        <f t="shared" si="6"/>
        <v>0.70345063962602639</v>
      </c>
      <c r="G90" s="1">
        <f t="shared" si="10"/>
        <v>1.0025752827642094</v>
      </c>
    </row>
    <row r="91" spans="2:7">
      <c r="B91" s="1">
        <f t="shared" si="11"/>
        <v>0.42500000000000027</v>
      </c>
      <c r="C91" s="1">
        <f t="shared" si="7"/>
        <v>0.9630262882307854</v>
      </c>
      <c r="D91" s="1">
        <f t="shared" si="8"/>
        <v>-0.1904998270031186</v>
      </c>
      <c r="E91" s="1">
        <f t="shared" si="9"/>
        <v>0.77252646122766677</v>
      </c>
      <c r="F91" s="1">
        <f t="shared" si="6"/>
        <v>0.77252646122766699</v>
      </c>
      <c r="G91" s="1">
        <f t="shared" si="10"/>
        <v>0.95036985784643735</v>
      </c>
    </row>
    <row r="92" spans="2:7">
      <c r="B92" s="1">
        <f t="shared" si="11"/>
        <v>0.43000000000000027</v>
      </c>
      <c r="C92" s="1">
        <f t="shared" si="7"/>
        <v>0.97965383717841703</v>
      </c>
      <c r="D92" s="1">
        <f t="shared" si="8"/>
        <v>-0.14191257749333477</v>
      </c>
      <c r="E92" s="1">
        <f t="shared" si="9"/>
        <v>0.83774125968508228</v>
      </c>
      <c r="F92" s="1">
        <f t="shared" si="6"/>
        <v>0.83774125968508251</v>
      </c>
      <c r="G92" s="1">
        <f t="shared" si="10"/>
        <v>0.89341456324667712</v>
      </c>
    </row>
    <row r="93" spans="2:7">
      <c r="B93" s="1">
        <f t="shared" si="11"/>
        <v>0.43500000000000028</v>
      </c>
      <c r="C93" s="1">
        <f t="shared" si="7"/>
        <v>0.99138515754552359</v>
      </c>
      <c r="D93" s="1">
        <f t="shared" si="8"/>
        <v>-9.2616060698016575E-2</v>
      </c>
      <c r="E93" s="1">
        <f t="shared" si="9"/>
        <v>0.89876909684750705</v>
      </c>
      <c r="F93" s="1">
        <f t="shared" si="6"/>
        <v>0.89876909684750728</v>
      </c>
      <c r="G93" s="1">
        <f t="shared" si="10"/>
        <v>0.83199405680083793</v>
      </c>
    </row>
    <row r="94" spans="2:7">
      <c r="B94" s="1">
        <f t="shared" si="11"/>
        <v>0.44000000000000028</v>
      </c>
      <c r="C94" s="1">
        <f t="shared" si="7"/>
        <v>0.99816161716644725</v>
      </c>
      <c r="D94" s="1">
        <f t="shared" si="8"/>
        <v>-4.2856656517178626E-2</v>
      </c>
      <c r="E94" s="1">
        <f t="shared" si="9"/>
        <v>0.95530496064926862</v>
      </c>
      <c r="F94" s="1">
        <f t="shared" si="6"/>
        <v>0.95530496064926873</v>
      </c>
      <c r="G94" s="1">
        <f t="shared" si="10"/>
        <v>0.76641531310308431</v>
      </c>
    </row>
    <row r="95" spans="2:7">
      <c r="B95" s="1">
        <f t="shared" si="11"/>
        <v>0.44500000000000028</v>
      </c>
      <c r="C95" s="1">
        <f t="shared" si="7"/>
        <v>0.99994934785835465</v>
      </c>
      <c r="D95" s="1">
        <f t="shared" si="8"/>
        <v>7.1169416764229609E-3</v>
      </c>
      <c r="E95" s="1">
        <f t="shared" si="9"/>
        <v>1.0070662895347775</v>
      </c>
      <c r="F95" s="1">
        <f t="shared" si="6"/>
        <v>1.0070662895347777</v>
      </c>
      <c r="G95" s="1">
        <f t="shared" si="10"/>
        <v>0.69700608927229235</v>
      </c>
    </row>
    <row r="96" spans="2:7">
      <c r="B96" s="1">
        <f t="shared" si="11"/>
        <v>0.45000000000000029</v>
      </c>
      <c r="C96" s="1">
        <f t="shared" si="7"/>
        <v>0.99673941469160476</v>
      </c>
      <c r="D96" s="1">
        <f t="shared" si="8"/>
        <v>5.7054969986133325E-2</v>
      </c>
      <c r="E96" s="1">
        <f t="shared" si="9"/>
        <v>1.053794384677738</v>
      </c>
      <c r="F96" s="1">
        <f t="shared" si="6"/>
        <v>1.0537943846777382</v>
      </c>
      <c r="G96" s="1">
        <f t="shared" si="10"/>
        <v>0.6241132868491639</v>
      </c>
    </row>
    <row r="97" spans="2:7">
      <c r="B97" s="1">
        <f t="shared" si="11"/>
        <v>0.45500000000000029</v>
      </c>
      <c r="C97" s="1">
        <f t="shared" si="7"/>
        <v>0.98854786064578493</v>
      </c>
      <c r="D97" s="1">
        <f t="shared" si="8"/>
        <v>0.10670784229062483</v>
      </c>
      <c r="E97" s="1">
        <f t="shared" si="9"/>
        <v>1.0952557029364098</v>
      </c>
      <c r="F97" s="1">
        <f t="shared" si="6"/>
        <v>1.0952557029364098</v>
      </c>
      <c r="G97" s="1">
        <f t="shared" si="10"/>
        <v>0.54810121801111733</v>
      </c>
    </row>
    <row r="98" spans="2:7">
      <c r="B98" s="1">
        <f t="shared" si="11"/>
        <v>0.4600000000000003</v>
      </c>
      <c r="C98" s="1">
        <f t="shared" si="7"/>
        <v>0.97541562642823076</v>
      </c>
      <c r="D98" s="1">
        <f t="shared" si="8"/>
        <v>0.15582739765461998</v>
      </c>
      <c r="E98" s="1">
        <f t="shared" si="9"/>
        <v>1.1312430240828508</v>
      </c>
      <c r="F98" s="1">
        <f t="shared" si="6"/>
        <v>1.1312430240828508</v>
      </c>
      <c r="G98" s="1">
        <f t="shared" si="10"/>
        <v>0.46934978477025674</v>
      </c>
    </row>
    <row r="99" spans="2:7">
      <c r="B99" s="1">
        <f t="shared" si="11"/>
        <v>0.4650000000000003</v>
      </c>
      <c r="C99" s="1">
        <f t="shared" si="7"/>
        <v>0.95740834585576784</v>
      </c>
      <c r="D99" s="1">
        <f t="shared" si="8"/>
        <v>0.20416814061665248</v>
      </c>
      <c r="E99" s="1">
        <f t="shared" si="9"/>
        <v>1.1615764864724203</v>
      </c>
      <c r="F99" s="1">
        <f t="shared" si="6"/>
        <v>1.1615764864724203</v>
      </c>
      <c r="G99" s="1">
        <f t="shared" si="10"/>
        <v>0.38825258025464127</v>
      </c>
    </row>
    <row r="100" spans="2:7">
      <c r="B100" s="1">
        <f t="shared" si="11"/>
        <v>0.47000000000000031</v>
      </c>
      <c r="C100" s="1">
        <f t="shared" si="7"/>
        <v>0.93461601782234305</v>
      </c>
      <c r="D100" s="1">
        <f t="shared" si="8"/>
        <v>0.25148846815500869</v>
      </c>
      <c r="E100" s="1">
        <f t="shared" si="9"/>
        <v>1.1861044859773517</v>
      </c>
      <c r="F100" s="1">
        <f t="shared" si="6"/>
        <v>1.186104485977352</v>
      </c>
      <c r="G100" s="1">
        <f t="shared" si="10"/>
        <v>0.30521492156249791</v>
      </c>
    </row>
    <row r="101" spans="2:7">
      <c r="B101" s="1">
        <f t="shared" si="11"/>
        <v>0.47500000000000031</v>
      </c>
      <c r="C101" s="1">
        <f t="shared" si="7"/>
        <v>0.90715255649201987</v>
      </c>
      <c r="D101" s="1">
        <f t="shared" si="8"/>
        <v>0.29755187719958398</v>
      </c>
      <c r="E101" s="1">
        <f t="shared" si="9"/>
        <v>1.204704433691604</v>
      </c>
      <c r="F101" s="1">
        <f t="shared" si="6"/>
        <v>1.204704433691604</v>
      </c>
      <c r="G101" s="1">
        <f t="shared" si="10"/>
        <v>0.22065182402099409</v>
      </c>
    </row>
    <row r="102" spans="2:7">
      <c r="B102" s="1">
        <f t="shared" si="11"/>
        <v>0.48000000000000032</v>
      </c>
      <c r="C102" s="1">
        <f t="shared" si="7"/>
        <v>0.8751552219654406</v>
      </c>
      <c r="D102" s="1">
        <f t="shared" si="8"/>
        <v>0.34212814665459806</v>
      </c>
      <c r="E102" s="1">
        <f t="shared" si="9"/>
        <v>1.2172833686200386</v>
      </c>
      <c r="F102" s="1">
        <f t="shared" si="6"/>
        <v>1.2172833686200386</v>
      </c>
      <c r="G102" s="1">
        <f t="shared" si="10"/>
        <v>0.13498592697407696</v>
      </c>
    </row>
    <row r="103" spans="2:7">
      <c r="B103" s="1">
        <f t="shared" si="11"/>
        <v>0.48500000000000032</v>
      </c>
      <c r="C103" s="1">
        <f t="shared" si="7"/>
        <v>0.83878393426523323</v>
      </c>
      <c r="D103" s="1">
        <f t="shared" si="8"/>
        <v>0.38499448802452801</v>
      </c>
      <c r="E103" s="1">
        <f t="shared" si="9"/>
        <v>1.2237784222897612</v>
      </c>
      <c r="F103" s="1">
        <f t="shared" si="6"/>
        <v>1.2237784222897612</v>
      </c>
      <c r="G103" s="1">
        <f t="shared" si="10"/>
        <v>4.8645381466103636E-2</v>
      </c>
    </row>
    <row r="104" spans="2:7">
      <c r="B104" s="1">
        <f t="shared" si="11"/>
        <v>0.49000000000000032</v>
      </c>
      <c r="C104" s="1">
        <f t="shared" si="7"/>
        <v>0.79822047406901142</v>
      </c>
      <c r="D104" s="1">
        <f t="shared" si="8"/>
        <v>0.42593665889251808</v>
      </c>
      <c r="E104" s="1">
        <f t="shared" si="9"/>
        <v>1.2241571329615295</v>
      </c>
      <c r="F104" s="1">
        <f t="shared" si="6"/>
        <v>1.2241571329615295</v>
      </c>
      <c r="G104" s="1">
        <f t="shared" si="10"/>
        <v>-3.7938289621543671E-2</v>
      </c>
    </row>
    <row r="105" spans="2:7">
      <c r="B105" s="1">
        <f t="shared" si="11"/>
        <v>0.49500000000000033</v>
      </c>
      <c r="C105" s="1">
        <f t="shared" si="7"/>
        <v>0.75366757418463037</v>
      </c>
      <c r="D105" s="1">
        <f t="shared" si="8"/>
        <v>0.46475003368620355</v>
      </c>
      <c r="E105" s="1">
        <f t="shared" si="9"/>
        <v>1.218417607870834</v>
      </c>
      <c r="F105" s="1">
        <f t="shared" si="6"/>
        <v>1.2184176078708338</v>
      </c>
      <c r="G105" s="1">
        <f t="shared" si="10"/>
        <v>-0.12433234828601478</v>
      </c>
    </row>
    <row r="106" spans="2:7">
      <c r="B106" s="1">
        <f t="shared" si="11"/>
        <v>0.50000000000000033</v>
      </c>
      <c r="C106" s="1">
        <f t="shared" si="7"/>
        <v>0.70534790630843902</v>
      </c>
      <c r="D106" s="1">
        <f t="shared" si="8"/>
        <v>0.50124062637933764</v>
      </c>
      <c r="E106" s="1">
        <f t="shared" si="9"/>
        <v>1.2065885326877765</v>
      </c>
      <c r="F106" s="1">
        <f t="shared" si="6"/>
        <v>1.2065885326877765</v>
      </c>
      <c r="G106" s="1">
        <f t="shared" si="10"/>
        <v>-0.21010500419161326</v>
      </c>
    </row>
    <row r="107" spans="2:7">
      <c r="B107" s="1">
        <f t="shared" si="11"/>
        <v>0.50500000000000034</v>
      </c>
      <c r="C107" s="1">
        <f t="shared" si="7"/>
        <v>0.65350296813061892</v>
      </c>
      <c r="D107" s="1">
        <f t="shared" si="8"/>
        <v>0.53522606001785411</v>
      </c>
      <c r="E107" s="1">
        <f t="shared" si="9"/>
        <v>1.188729028148473</v>
      </c>
      <c r="F107" s="1">
        <f t="shared" si="6"/>
        <v>1.1887290281484728</v>
      </c>
      <c r="G107" s="1">
        <f t="shared" si="10"/>
        <v>-0.294827572722069</v>
      </c>
    </row>
    <row r="108" spans="2:7">
      <c r="B108" s="1">
        <f t="shared" si="11"/>
        <v>0.51000000000000034</v>
      </c>
      <c r="C108" s="1">
        <f t="shared" si="7"/>
        <v>0.59839187634977287</v>
      </c>
      <c r="D108" s="1">
        <f t="shared" si="8"/>
        <v>0.56653647822474684</v>
      </c>
      <c r="E108" s="1">
        <f t="shared" si="9"/>
        <v>1.1649283545745197</v>
      </c>
      <c r="F108" s="1">
        <f t="shared" si="6"/>
        <v>1.1649283545745195</v>
      </c>
      <c r="G108" s="1">
        <f t="shared" si="10"/>
        <v>-0.37807661751066052</v>
      </c>
    </row>
    <row r="109" spans="2:7">
      <c r="B109" s="1">
        <f t="shared" si="11"/>
        <v>0.51500000000000035</v>
      </c>
      <c r="C109" s="1">
        <f t="shared" si="7"/>
        <v>0.54029007162916398</v>
      </c>
      <c r="D109" s="1">
        <f t="shared" si="8"/>
        <v>0.59501539412814886</v>
      </c>
      <c r="E109" s="1">
        <f t="shared" si="9"/>
        <v>1.1353054657573129</v>
      </c>
      <c r="F109" s="1">
        <f t="shared" si="6"/>
        <v>1.1353054657573127</v>
      </c>
      <c r="G109" s="1">
        <f t="shared" si="10"/>
        <v>-0.45943606674005372</v>
      </c>
    </row>
    <row r="110" spans="2:7">
      <c r="B110" s="1">
        <f t="shared" si="11"/>
        <v>0.52000000000000035</v>
      </c>
      <c r="C110" s="1">
        <f t="shared" si="7"/>
        <v>0.47948794196714123</v>
      </c>
      <c r="D110" s="1">
        <f t="shared" si="8"/>
        <v>0.62052047246973063</v>
      </c>
      <c r="E110" s="1">
        <f t="shared" si="9"/>
        <v>1.1000084144368718</v>
      </c>
      <c r="F110" s="1">
        <f t="shared" si="6"/>
        <v>1.1000084144368716</v>
      </c>
      <c r="G110" s="1">
        <f t="shared" si="10"/>
        <v>-0.53849929263470686</v>
      </c>
    </row>
    <row r="111" spans="2:7">
      <c r="B111" s="1">
        <f t="shared" si="11"/>
        <v>0.52500000000000036</v>
      </c>
      <c r="C111" s="1">
        <f t="shared" si="7"/>
        <v>0.41628937136202115</v>
      </c>
      <c r="D111" s="1">
        <f t="shared" si="8"/>
        <v>0.64292424098450862</v>
      </c>
      <c r="E111" s="1">
        <f t="shared" si="9"/>
        <v>1.0592136123465297</v>
      </c>
      <c r="F111" s="1">
        <f t="shared" si="6"/>
        <v>1.0592136123465297</v>
      </c>
      <c r="G111" s="1">
        <f t="shared" si="10"/>
        <v>-0.61487114375275054</v>
      </c>
    </row>
    <row r="112" spans="2:7">
      <c r="B112" s="1">
        <f t="shared" si="11"/>
        <v>0.53000000000000036</v>
      </c>
      <c r="C112" s="1">
        <f t="shared" si="7"/>
        <v>0.35101022102508184</v>
      </c>
      <c r="D112" s="1">
        <f t="shared" si="8"/>
        <v>0.66211472749664879</v>
      </c>
      <c r="E112" s="1">
        <f t="shared" si="9"/>
        <v>1.0131249485217306</v>
      </c>
      <c r="F112" s="1">
        <f t="shared" si="6"/>
        <v>1.0131249485217311</v>
      </c>
      <c r="G112" s="1">
        <f t="shared" si="10"/>
        <v>-0.68816991992010212</v>
      </c>
    </row>
    <row r="113" spans="2:7">
      <c r="B113" s="1">
        <f t="shared" si="11"/>
        <v>0.53500000000000036</v>
      </c>
      <c r="C113" s="1">
        <f t="shared" si="7"/>
        <v>0.28397675073244405</v>
      </c>
      <c r="D113" s="1">
        <f t="shared" si="8"/>
        <v>0.67799601954710742</v>
      </c>
      <c r="E113" s="1">
        <f t="shared" si="9"/>
        <v>0.96197277027955153</v>
      </c>
      <c r="F113" s="1">
        <f t="shared" si="6"/>
        <v>0.96197277027955186</v>
      </c>
      <c r="G113" s="1">
        <f t="shared" si="10"/>
        <v>-0.75802927993625979</v>
      </c>
    </row>
    <row r="114" spans="2:7">
      <c r="B114" s="1">
        <f t="shared" si="11"/>
        <v>0.54000000000000037</v>
      </c>
      <c r="C114" s="1">
        <f t="shared" si="7"/>
        <v>0.2155239882057805</v>
      </c>
      <c r="D114" s="1">
        <f t="shared" si="8"/>
        <v>0.69048874375614355</v>
      </c>
      <c r="E114" s="1">
        <f t="shared" si="9"/>
        <v>0.906012731961924</v>
      </c>
      <c r="F114" s="1">
        <f t="shared" si="6"/>
        <v>0.90601273196192444</v>
      </c>
      <c r="G114" s="1">
        <f t="shared" si="10"/>
        <v>-0.8241000725172215</v>
      </c>
    </row>
    <row r="115" spans="2:7">
      <c r="B115" s="1">
        <f t="shared" si="11"/>
        <v>0.54500000000000037</v>
      </c>
      <c r="C115" s="1">
        <f t="shared" si="7"/>
        <v>0.14599405467156878</v>
      </c>
      <c r="D115" s="1">
        <f t="shared" si="8"/>
        <v>0.69953046252488349</v>
      </c>
      <c r="E115" s="1">
        <f t="shared" si="9"/>
        <v>0.84552451719645227</v>
      </c>
      <c r="F115" s="1">
        <f t="shared" si="6"/>
        <v>0.84552451719645272</v>
      </c>
      <c r="G115" s="1">
        <f t="shared" si="10"/>
        <v>-0.88605208132462809</v>
      </c>
    </row>
    <row r="116" spans="2:7">
      <c r="B116" s="1">
        <f t="shared" si="11"/>
        <v>0.55000000000000038</v>
      </c>
      <c r="C116" s="1">
        <f t="shared" si="7"/>
        <v>7.5734454967591042E-2</v>
      </c>
      <c r="D116" s="1">
        <f t="shared" si="8"/>
        <v>0.7050759860932585</v>
      </c>
      <c r="E116" s="1">
        <f t="shared" si="9"/>
        <v>0.78081044106084951</v>
      </c>
      <c r="F116" s="1">
        <f t="shared" si="6"/>
        <v>0.78081044106084918</v>
      </c>
      <c r="G116" s="1">
        <f t="shared" si="10"/>
        <v>-0.94357567535961928</v>
      </c>
    </row>
    <row r="117" spans="2:7">
      <c r="B117" s="1">
        <f t="shared" si="11"/>
        <v>0.55500000000000038</v>
      </c>
      <c r="C117" s="1">
        <f t="shared" si="7"/>
        <v>5.0963407425964032E-3</v>
      </c>
      <c r="D117" s="1">
        <f t="shared" si="8"/>
        <v>0.70709759839467534</v>
      </c>
      <c r="E117" s="1">
        <f t="shared" si="9"/>
        <v>0.71219393913727169</v>
      </c>
      <c r="F117" s="1">
        <f t="shared" si="6"/>
        <v>0.71219393913727136</v>
      </c>
      <c r="G117" s="1">
        <f t="shared" si="10"/>
        <v>-0.99638335647286702</v>
      </c>
    </row>
    <row r="118" spans="2:7">
      <c r="B118" s="1">
        <f t="shared" si="11"/>
        <v>0.56000000000000039</v>
      </c>
      <c r="C118" s="1">
        <f t="shared" si="7"/>
        <v>-6.5567244570504071E-2</v>
      </c>
      <c r="D118" s="1">
        <f t="shared" si="8"/>
        <v>0.70558519557861743</v>
      </c>
      <c r="E118" s="1">
        <f t="shared" si="9"/>
        <v>0.64001795100811332</v>
      </c>
      <c r="F118" s="1">
        <f t="shared" si="6"/>
        <v>0.64001795100811298</v>
      </c>
      <c r="G118" s="1">
        <f t="shared" si="10"/>
        <v>-1.044211196256474</v>
      </c>
    </row>
    <row r="119" spans="2:7">
      <c r="B119" s="1">
        <f t="shared" si="11"/>
        <v>0.56500000000000039</v>
      </c>
      <c r="C119" s="1">
        <f t="shared" si="7"/>
        <v>-0.13590313023641384</v>
      </c>
      <c r="D119" s="1">
        <f t="shared" si="8"/>
        <v>0.70054633650885079</v>
      </c>
      <c r="E119" s="1">
        <f t="shared" si="9"/>
        <v>0.56464320627243691</v>
      </c>
      <c r="F119" s="1">
        <f t="shared" si="6"/>
        <v>0.56464320627243669</v>
      </c>
      <c r="G119" s="1">
        <f t="shared" si="10"/>
        <v>-1.08682015513625</v>
      </c>
    </row>
    <row r="120" spans="2:7">
      <c r="B120" s="1">
        <f t="shared" si="11"/>
        <v>0.5700000000000004</v>
      </c>
      <c r="C120" s="1">
        <f t="shared" si="7"/>
        <v>-0.2055597833354785</v>
      </c>
      <c r="D120" s="1">
        <f t="shared" si="8"/>
        <v>0.69200620498485088</v>
      </c>
      <c r="E120" s="1">
        <f t="shared" si="9"/>
        <v>0.48644642164937235</v>
      </c>
      <c r="F120" s="1">
        <f t="shared" si="6"/>
        <v>0.48644642164937202</v>
      </c>
      <c r="G120" s="1">
        <f t="shared" si="10"/>
        <v>-1.1239972770716666</v>
      </c>
    </row>
    <row r="121" spans="2:7">
      <c r="B121" s="1">
        <f t="shared" si="11"/>
        <v>0.5750000000000004</v>
      </c>
      <c r="C121" s="1">
        <f t="shared" si="7"/>
        <v>-0.27418906569604584</v>
      </c>
      <c r="D121" s="1">
        <f t="shared" si="8"/>
        <v>0.680007483875262</v>
      </c>
      <c r="E121" s="1">
        <f t="shared" si="9"/>
        <v>0.40581841817921616</v>
      </c>
      <c r="F121" s="1">
        <f t="shared" si="6"/>
        <v>0.40581841817921577</v>
      </c>
      <c r="G121" s="1">
        <f t="shared" si="10"/>
        <v>-1.1555567538924771</v>
      </c>
    </row>
    <row r="122" spans="2:7">
      <c r="B122" s="1">
        <f t="shared" si="11"/>
        <v>0.5800000000000004</v>
      </c>
      <c r="C122" s="1">
        <f t="shared" si="7"/>
        <v>-0.34144797386015707</v>
      </c>
      <c r="D122" s="1">
        <f t="shared" si="8"/>
        <v>0.66461014179246214</v>
      </c>
      <c r="E122" s="1">
        <f t="shared" si="9"/>
        <v>0.32316216793230507</v>
      </c>
      <c r="F122" s="1">
        <f t="shared" si="6"/>
        <v>0.32316216793230468</v>
      </c>
      <c r="G122" s="1">
        <f t="shared" si="10"/>
        <v>-1.1813408539525299</v>
      </c>
    </row>
    <row r="123" spans="2:7">
      <c r="B123" s="1">
        <f t="shared" si="11"/>
        <v>0.58500000000000041</v>
      </c>
      <c r="C123" s="1">
        <f t="shared" si="7"/>
        <v>-0.40700035338636703</v>
      </c>
      <c r="D123" s="1">
        <f t="shared" si="8"/>
        <v>0.64589113337441484</v>
      </c>
      <c r="E123" s="1">
        <f t="shared" si="9"/>
        <v>0.23889077998804781</v>
      </c>
      <c r="F123" s="1">
        <f t="shared" si="6"/>
        <v>0.23889077998804742</v>
      </c>
      <c r="G123" s="1">
        <f t="shared" si="10"/>
        <v>-1.2012207104594486</v>
      </c>
    </row>
    <row r="124" spans="2:7">
      <c r="B124" s="1">
        <f t="shared" si="11"/>
        <v>0.59000000000000041</v>
      </c>
      <c r="C124" s="1">
        <f t="shared" si="7"/>
        <v>-0.47051857892173937</v>
      </c>
      <c r="D124" s="1">
        <f t="shared" si="8"/>
        <v>0.62394401467177596</v>
      </c>
      <c r="E124" s="1">
        <f t="shared" si="9"/>
        <v>0.15342543575003659</v>
      </c>
      <c r="F124" s="1">
        <f t="shared" si="6"/>
        <v>0.1534254357500362</v>
      </c>
      <c r="G124" s="1">
        <f t="shared" si="10"/>
        <v>-1.2150969655401627</v>
      </c>
    </row>
    <row r="125" spans="2:7">
      <c r="B125" s="1">
        <f t="shared" si="11"/>
        <v>0.59500000000000042</v>
      </c>
      <c r="C125" s="1">
        <f t="shared" si="7"/>
        <v>-0.53168519164618255</v>
      </c>
      <c r="D125" s="1">
        <f t="shared" si="8"/>
        <v>0.59887847556251428</v>
      </c>
      <c r="E125" s="1">
        <f t="shared" si="9"/>
        <v>6.7193283916331725E-2</v>
      </c>
      <c r="F125" s="1">
        <f t="shared" si="6"/>
        <v>6.7193283916331351E-2</v>
      </c>
      <c r="G125" s="1">
        <f t="shared" si="10"/>
        <v>-1.2229002668233167</v>
      </c>
    </row>
    <row r="126" spans="2:7">
      <c r="B126" s="1">
        <f t="shared" si="11"/>
        <v>0.60000000000000042</v>
      </c>
      <c r="C126" s="1">
        <f t="shared" si="7"/>
        <v>-0.59019448590528101</v>
      </c>
      <c r="D126" s="1">
        <f t="shared" si="8"/>
        <v>0.57081979153100537</v>
      </c>
      <c r="E126" s="1">
        <f t="shared" si="9"/>
        <v>-1.9374694374275636E-2</v>
      </c>
      <c r="F126" s="1">
        <f t="shared" si="6"/>
        <v>-1.9374694374275938E-2</v>
      </c>
      <c r="G126" s="1">
        <f t="shared" si="10"/>
        <v>-1.2245916140566631</v>
      </c>
    </row>
    <row r="127" spans="2:7">
      <c r="B127" s="1">
        <f t="shared" si="11"/>
        <v>0.60500000000000043</v>
      </c>
      <c r="C127" s="1">
        <f t="shared" si="7"/>
        <v>-0.64575403710178836</v>
      </c>
      <c r="D127" s="1">
        <f t="shared" si="8"/>
        <v>0.53990819755155695</v>
      </c>
      <c r="E127" s="1">
        <f t="shared" si="9"/>
        <v>-0.10584583955023141</v>
      </c>
      <c r="F127" s="1">
        <f t="shared" si="6"/>
        <v>-0.10584583955023173</v>
      </c>
      <c r="G127" s="1">
        <f t="shared" si="10"/>
        <v>-1.220162554027088</v>
      </c>
    </row>
    <row r="128" spans="2:7">
      <c r="B128" s="1">
        <f t="shared" si="11"/>
        <v>0.61000000000000043</v>
      </c>
      <c r="C128" s="1">
        <f t="shared" si="7"/>
        <v>-0.69808616320949723</v>
      </c>
      <c r="D128" s="1">
        <f t="shared" si="8"/>
        <v>0.50629818720564423</v>
      </c>
      <c r="E128" s="1">
        <f t="shared" si="9"/>
        <v>-0.191787976003853</v>
      </c>
      <c r="F128" s="1">
        <f t="shared" si="6"/>
        <v>-0.19178797600385336</v>
      </c>
      <c r="G128" s="1">
        <f t="shared" si="10"/>
        <v>-1.2096352228090685</v>
      </c>
    </row>
    <row r="129" spans="2:7">
      <c r="B129" s="1">
        <f t="shared" si="11"/>
        <v>0.61500000000000044</v>
      </c>
      <c r="C129" s="1">
        <f t="shared" si="7"/>
        <v>-0.74692931260496265</v>
      </c>
      <c r="D129" s="1">
        <f t="shared" si="8"/>
        <v>0.470157740535811</v>
      </c>
      <c r="E129" s="1">
        <f t="shared" si="9"/>
        <v>-0.27677157206915165</v>
      </c>
      <c r="F129" s="1">
        <f t="shared" si="6"/>
        <v>-0.27677157206915193</v>
      </c>
      <c r="G129" s="1">
        <f t="shared" si="10"/>
        <v>-1.1930622351304101</v>
      </c>
    </row>
    <row r="130" spans="2:7">
      <c r="B130" s="1">
        <f t="shared" si="11"/>
        <v>0.62000000000000044</v>
      </c>
      <c r="C130" s="1">
        <f t="shared" si="7"/>
        <v>-0.79203937128081048</v>
      </c>
      <c r="D130" s="1">
        <f t="shared" si="8"/>
        <v>0.43166748449535686</v>
      </c>
      <c r="E130" s="1">
        <f t="shared" si="9"/>
        <v>-0.36037188678545362</v>
      </c>
      <c r="F130" s="1">
        <f t="shared" si="6"/>
        <v>-0.3603718867854539</v>
      </c>
      <c r="G130" s="1">
        <f t="shared" si="10"/>
        <v>-1.1705264214082021</v>
      </c>
    </row>
    <row r="131" spans="2:7">
      <c r="B131" s="1">
        <f t="shared" si="11"/>
        <v>0.62500000000000044</v>
      </c>
      <c r="C131" s="1">
        <f t="shared" si="7"/>
        <v>-0.83319088290728971</v>
      </c>
      <c r="D131" s="1">
        <f t="shared" si="8"/>
        <v>0.3910197901898132</v>
      </c>
      <c r="E131" s="1">
        <f t="shared" si="9"/>
        <v>-0.44217109271747651</v>
      </c>
      <c r="F131" s="1">
        <f t="shared" si="6"/>
        <v>-0.4421710927174769</v>
      </c>
      <c r="G131" s="1">
        <f t="shared" si="10"/>
        <v>-1.1421404137692668</v>
      </c>
    </row>
    <row r="132" spans="2:7">
      <c r="B132" s="1">
        <f t="shared" si="11"/>
        <v>0.63000000000000045</v>
      </c>
      <c r="C132" s="1">
        <f t="shared" si="7"/>
        <v>-0.87017817564429423</v>
      </c>
      <c r="D132" s="1">
        <f t="shared" si="8"/>
        <v>0.34841781142212558</v>
      </c>
      <c r="E132" s="1">
        <f t="shared" si="9"/>
        <v>-0.52176036422216865</v>
      </c>
      <c r="F132" s="1">
        <f t="shared" si="6"/>
        <v>-0.52176036422216898</v>
      </c>
      <c r="G132" s="1">
        <f t="shared" si="10"/>
        <v>-1.1080460831241403</v>
      </c>
    </row>
    <row r="133" spans="2:7">
      <c r="B133" s="1">
        <f t="shared" si="11"/>
        <v>0.63500000000000045</v>
      </c>
      <c r="C133" s="1">
        <f t="shared" si="7"/>
        <v>-0.9028163900721583</v>
      </c>
      <c r="D133" s="1">
        <f t="shared" si="8"/>
        <v>0.30407446934680032</v>
      </c>
      <c r="E133" s="1">
        <f t="shared" si="9"/>
        <v>-0.59874192072535792</v>
      </c>
      <c r="F133" s="1">
        <f t="shared" si="6"/>
        <v>-0.59874192072535826</v>
      </c>
      <c r="G133" s="1">
        <f t="shared" si="10"/>
        <v>-1.068413830108029</v>
      </c>
    </row>
    <row r="134" spans="2:7">
      <c r="B134" s="1">
        <f t="shared" si="11"/>
        <v>0.64000000000000046</v>
      </c>
      <c r="C134" s="1">
        <f t="shared" si="7"/>
        <v>-0.93094240310369103</v>
      </c>
      <c r="D134" s="1">
        <f t="shared" si="8"/>
        <v>0.25821138830764684</v>
      </c>
      <c r="E134" s="1">
        <f t="shared" si="9"/>
        <v>-0.67273101479604414</v>
      </c>
      <c r="F134" s="1">
        <f t="shared" ref="F134:F164" si="12">$G$2*SIN($D$2*B134+$H$2)</f>
        <v>-0.67273101479604447</v>
      </c>
      <c r="G134" s="1">
        <f t="shared" si="10"/>
        <v>-1.0234417334325798</v>
      </c>
    </row>
    <row r="135" spans="2:7">
      <c r="B135" s="1">
        <f t="shared" si="11"/>
        <v>0.64500000000000046</v>
      </c>
      <c r="C135" s="1">
        <f t="shared" ref="C135:C164" si="13">$E$2*COS($D$2*B135)</f>
        <v>-0.95441564325983008</v>
      </c>
      <c r="D135" s="1">
        <f t="shared" ref="D135:D164" si="14">($F$2/$D$2)*SIN($D$2*B135)</f>
        <v>0.21105778817769871</v>
      </c>
      <c r="E135" s="1">
        <f t="shared" ref="E135:E164" si="15">C135+D135</f>
        <v>-0.74335785508213137</v>
      </c>
      <c r="F135" s="1">
        <f t="shared" si="12"/>
        <v>-0.7433578550821317</v>
      </c>
      <c r="G135" s="1">
        <f t="shared" ref="G135:G164" si="16">$G$2*COS($D$2*B135+$H$2)</f>
        <v>-0.97335455990491571</v>
      </c>
    </row>
    <row r="136" spans="2:7">
      <c r="B136" s="1">
        <f t="shared" ref="B136:B164" si="17">B135+0.005</f>
        <v>0.65000000000000047</v>
      </c>
      <c r="C136" s="1">
        <f t="shared" si="13"/>
        <v>-0.97311879323422878</v>
      </c>
      <c r="D136" s="1">
        <f t="shared" si="14"/>
        <v>0.16284933873731003</v>
      </c>
      <c r="E136" s="1">
        <f t="shared" si="15"/>
        <v>-0.81026945449691878</v>
      </c>
      <c r="F136" s="1">
        <f t="shared" si="12"/>
        <v>-0.8102694544969189</v>
      </c>
      <c r="G136" s="1">
        <f t="shared" si="16"/>
        <v>-0.91840264106178682</v>
      </c>
    </row>
    <row r="137" spans="2:7">
      <c r="B137" s="1">
        <f t="shared" si="17"/>
        <v>0.65500000000000047</v>
      </c>
      <c r="C137" s="1">
        <f t="shared" si="13"/>
        <v>-0.98695837623541727</v>
      </c>
      <c r="D137" s="1">
        <f t="shared" si="14"/>
        <v>0.11382698181615065</v>
      </c>
      <c r="E137" s="1">
        <f t="shared" si="15"/>
        <v>-0.87313139441926657</v>
      </c>
      <c r="F137" s="1">
        <f t="shared" si="12"/>
        <v>-0.87313139441926679</v>
      </c>
      <c r="G137" s="1">
        <f t="shared" si="16"/>
        <v>-0.85886062203332303</v>
      </c>
    </row>
    <row r="138" spans="2:7">
      <c r="B138" s="1">
        <f t="shared" si="17"/>
        <v>0.66000000000000048</v>
      </c>
      <c r="C138" s="1">
        <f t="shared" si="13"/>
        <v>-0.9958652231760492</v>
      </c>
      <c r="D138" s="1">
        <f t="shared" si="14"/>
        <v>6.4235727085936264E-2</v>
      </c>
      <c r="E138" s="1">
        <f t="shared" si="15"/>
        <v>-0.93162949609011292</v>
      </c>
      <c r="F138" s="1">
        <f t="shared" si="12"/>
        <v>-0.93162949609011314</v>
      </c>
      <c r="G138" s="1">
        <f t="shared" si="16"/>
        <v>-0.79502608888946646</v>
      </c>
    </row>
    <row r="139" spans="2:7">
      <c r="B139" s="1">
        <f t="shared" si="17"/>
        <v>0.66500000000000048</v>
      </c>
      <c r="C139" s="1">
        <f t="shared" si="13"/>
        <v>-0.99979481837426021</v>
      </c>
      <c r="D139" s="1">
        <f t="shared" si="14"/>
        <v>1.4323427522421543E-2</v>
      </c>
      <c r="E139" s="1">
        <f t="shared" si="15"/>
        <v>-0.98547139085183866</v>
      </c>
      <c r="F139" s="1">
        <f t="shared" si="12"/>
        <v>-0.98547139085183877</v>
      </c>
      <c r="G139" s="1">
        <f t="shared" si="16"/>
        <v>-0.72721808132948818</v>
      </c>
    </row>
    <row r="140" spans="2:7">
      <c r="B140" s="1">
        <f t="shared" si="17"/>
        <v>0.67000000000000048</v>
      </c>
      <c r="C140" s="1">
        <f t="shared" si="13"/>
        <v>-0.99872752203935145</v>
      </c>
      <c r="D140" s="1">
        <f t="shared" si="14"/>
        <v>-3.5660459343205511E-2</v>
      </c>
      <c r="E140" s="1">
        <f t="shared" si="15"/>
        <v>-1.0343879813825569</v>
      </c>
      <c r="F140" s="1">
        <f t="shared" si="12"/>
        <v>-1.0343879813825572</v>
      </c>
      <c r="G140" s="1">
        <f t="shared" si="16"/>
        <v>-0.65577549814804637</v>
      </c>
    </row>
    <row r="141" spans="2:7">
      <c r="B141" s="1">
        <f t="shared" si="17"/>
        <v>0.67500000000000049</v>
      </c>
      <c r="C141" s="1">
        <f t="shared" si="13"/>
        <v>-0.99266866842983403</v>
      </c>
      <c r="D141" s="1">
        <f t="shared" si="14"/>
        <v>-8.5466118192357915E-2</v>
      </c>
      <c r="E141" s="1">
        <f t="shared" si="15"/>
        <v>-1.078134786622192</v>
      </c>
      <c r="F141" s="1">
        <f t="shared" si="12"/>
        <v>-1.078134786622192</v>
      </c>
      <c r="G141" s="1">
        <f t="shared" si="16"/>
        <v>-0.58105540344714124</v>
      </c>
    </row>
    <row r="142" spans="2:7">
      <c r="B142" s="1">
        <f t="shared" si="17"/>
        <v>0.68000000000000049</v>
      </c>
      <c r="C142" s="1">
        <f t="shared" si="13"/>
        <v>-0.98164853919324757</v>
      </c>
      <c r="D142" s="1">
        <f t="shared" si="14"/>
        <v>-0.13484462447528833</v>
      </c>
      <c r="E142" s="1">
        <f t="shared" si="15"/>
        <v>-1.1164931636685358</v>
      </c>
      <c r="F142" s="1">
        <f t="shared" si="12"/>
        <v>-1.116493163668536</v>
      </c>
      <c r="G142" s="1">
        <f t="shared" si="16"/>
        <v>-0.50343124205935352</v>
      </c>
    </row>
    <row r="143" spans="2:7">
      <c r="B143" s="1">
        <f t="shared" si="17"/>
        <v>0.6850000000000005</v>
      </c>
      <c r="C143" s="1">
        <f t="shared" si="13"/>
        <v>-0.96572221202099851</v>
      </c>
      <c r="D143" s="1">
        <f t="shared" si="14"/>
        <v>-0.18354918851532648</v>
      </c>
      <c r="E143" s="1">
        <f t="shared" si="15"/>
        <v>-1.1492714005363249</v>
      </c>
      <c r="F143" s="1">
        <f t="shared" si="12"/>
        <v>-1.1492714005363249</v>
      </c>
      <c r="G143" s="1">
        <f t="shared" si="16"/>
        <v>-0.42329097310156971</v>
      </c>
    </row>
    <row r="144" spans="2:7">
      <c r="B144" s="1">
        <f t="shared" si="17"/>
        <v>0.6900000000000005</v>
      </c>
      <c r="C144" s="1">
        <f t="shared" si="13"/>
        <v>-0.9449692853746291</v>
      </c>
      <c r="D144" s="1">
        <f t="shared" si="14"/>
        <v>-0.23133638894320402</v>
      </c>
      <c r="E144" s="1">
        <f t="shared" si="15"/>
        <v>-1.1763056743178331</v>
      </c>
      <c r="F144" s="1">
        <f t="shared" si="12"/>
        <v>-1.1763056743178333</v>
      </c>
      <c r="G144" s="1">
        <f t="shared" si="16"/>
        <v>-0.34103513098750915</v>
      </c>
    </row>
    <row r="145" spans="2:7">
      <c r="B145" s="1">
        <f t="shared" si="17"/>
        <v>0.69500000000000051</v>
      </c>
      <c r="C145" s="1">
        <f t="shared" si="13"/>
        <v>-0.9194934806593128</v>
      </c>
      <c r="D145" s="1">
        <f t="shared" si="14"/>
        <v>-0.27796738929685788</v>
      </c>
      <c r="E145" s="1">
        <f t="shared" si="15"/>
        <v>-1.1974608699561706</v>
      </c>
      <c r="F145" s="1">
        <f t="shared" si="12"/>
        <v>-1.1974608699561706</v>
      </c>
      <c r="G145" s="1">
        <f t="shared" si="16"/>
        <v>-0.25707482358996286</v>
      </c>
    </row>
    <row r="146" spans="2:7">
      <c r="B146" s="1">
        <f t="shared" si="17"/>
        <v>0.70000000000000051</v>
      </c>
      <c r="C146" s="1">
        <f t="shared" si="13"/>
        <v>-0.889422123832878</v>
      </c>
      <c r="D146" s="1">
        <f t="shared" si="14"/>
        <v>-0.32320913170624732</v>
      </c>
      <c r="E146" s="1">
        <f t="shared" si="15"/>
        <v>-1.2126312555391254</v>
      </c>
      <c r="F146" s="1">
        <f t="shared" si="12"/>
        <v>-1.2126312555391254</v>
      </c>
      <c r="G146" s="1">
        <f t="shared" si="16"/>
        <v>-0.1718296775577618</v>
      </c>
    </row>
    <row r="147" spans="2:7">
      <c r="B147" s="1">
        <f t="shared" si="17"/>
        <v>0.70500000000000052</v>
      </c>
      <c r="C147" s="1">
        <f t="shared" si="13"/>
        <v>-0.85490550904123719</v>
      </c>
      <c r="D147" s="1">
        <f t="shared" si="14"/>
        <v>-0.36683550169724793</v>
      </c>
      <c r="E147" s="1">
        <f t="shared" si="15"/>
        <v>-1.2217410107384852</v>
      </c>
      <c r="F147" s="1">
        <f t="shared" si="12"/>
        <v>-1.221741010738485</v>
      </c>
      <c r="G147" s="1">
        <f t="shared" si="16"/>
        <v>-8.5725741056609073E-2</v>
      </c>
    </row>
    <row r="148" spans="2:7">
      <c r="B148" s="1">
        <f t="shared" si="17"/>
        <v>0.71000000000000052</v>
      </c>
      <c r="C148" s="1">
        <f t="shared" si="13"/>
        <v>-0.81611614746071826</v>
      </c>
      <c r="D148" s="1">
        <f t="shared" si="14"/>
        <v>-0.40862845829302874</v>
      </c>
      <c r="E148" s="1">
        <f t="shared" si="15"/>
        <v>-1.224744605753747</v>
      </c>
      <c r="F148" s="1">
        <f t="shared" si="12"/>
        <v>-1.224744605753747</v>
      </c>
      <c r="G148" s="1">
        <f t="shared" si="16"/>
        <v>8.0664558429605581E-4</v>
      </c>
    </row>
    <row r="149" spans="2:7">
      <c r="B149" s="1">
        <f t="shared" si="17"/>
        <v>0.71500000000000052</v>
      </c>
      <c r="C149" s="1">
        <f t="shared" si="13"/>
        <v>-0.77324790510152031</v>
      </c>
      <c r="D149" s="1">
        <f t="shared" si="14"/>
        <v>-0.4483791237647613</v>
      </c>
      <c r="E149" s="1">
        <f t="shared" si="15"/>
        <v>-1.2216270288662816</v>
      </c>
      <c r="F149" s="1">
        <f t="shared" si="12"/>
        <v>-1.2216270288662814</v>
      </c>
      <c r="G149" s="1">
        <f t="shared" si="16"/>
        <v>8.7335000677513444E-2</v>
      </c>
    </row>
    <row r="150" spans="2:7">
      <c r="B150" s="1">
        <f t="shared" si="17"/>
        <v>0.72000000000000053</v>
      </c>
      <c r="C150" s="1">
        <f t="shared" si="13"/>
        <v>-0.72651503388148642</v>
      </c>
      <c r="D150" s="1">
        <f t="shared" si="14"/>
        <v>-0.48588882758517021</v>
      </c>
      <c r="E150" s="1">
        <f t="shared" si="15"/>
        <v>-1.2124038614666566</v>
      </c>
      <c r="F150" s="1">
        <f t="shared" si="12"/>
        <v>-1.2124038614666566</v>
      </c>
      <c r="G150" s="1">
        <f t="shared" si="16"/>
        <v>0.17342686268493723</v>
      </c>
    </row>
    <row r="151" spans="2:7">
      <c r="B151" s="1">
        <f t="shared" si="17"/>
        <v>0.72500000000000053</v>
      </c>
      <c r="C151" s="1">
        <f t="shared" si="13"/>
        <v>-0.67615110081279284</v>
      </c>
      <c r="D151" s="1">
        <f t="shared" si="14"/>
        <v>-0.52097009936734773</v>
      </c>
      <c r="E151" s="1">
        <f t="shared" si="15"/>
        <v>-1.1971212001801406</v>
      </c>
      <c r="F151" s="1">
        <f t="shared" si="12"/>
        <v>-1.1971212001801403</v>
      </c>
      <c r="G151" s="1">
        <f t="shared" si="16"/>
        <v>0.25865195162468796</v>
      </c>
    </row>
    <row r="152" spans="2:7">
      <c r="B152" s="1">
        <f t="shared" si="17"/>
        <v>0.73000000000000054</v>
      </c>
      <c r="C152" s="1">
        <f t="shared" si="13"/>
        <v>-0.62240782065340816</v>
      </c>
      <c r="D152" s="1">
        <f t="shared" si="14"/>
        <v>-0.55344760582618602</v>
      </c>
      <c r="E152" s="1">
        <f t="shared" si="15"/>
        <v>-1.1758554264795942</v>
      </c>
      <c r="F152" s="1">
        <f t="shared" si="12"/>
        <v>-1.175855426479594</v>
      </c>
      <c r="G152" s="1">
        <f t="shared" si="16"/>
        <v>0.34258431957474611</v>
      </c>
    </row>
    <row r="153" spans="2:7">
      <c r="B153" s="1">
        <f t="shared" si="17"/>
        <v>0.73500000000000054</v>
      </c>
      <c r="C153" s="1">
        <f t="shared" si="13"/>
        <v>-0.56555379785762161</v>
      </c>
      <c r="D153" s="1">
        <f t="shared" si="14"/>
        <v>-0.58315902707958678</v>
      </c>
      <c r="E153" s="1">
        <f t="shared" si="15"/>
        <v>-1.1487128249372085</v>
      </c>
      <c r="F153" s="1">
        <f t="shared" si="12"/>
        <v>-1.1487128249372083</v>
      </c>
      <c r="G153" s="1">
        <f t="shared" si="16"/>
        <v>0.42480447952532074</v>
      </c>
    </row>
    <row r="154" spans="2:7">
      <c r="B154" s="1">
        <f t="shared" si="17"/>
        <v>0.74000000000000055</v>
      </c>
      <c r="C154" s="1">
        <f t="shared" si="13"/>
        <v>-0.50587318411327065</v>
      </c>
      <c r="D154" s="1">
        <f t="shared" si="14"/>
        <v>-0.60995586790976153</v>
      </c>
      <c r="E154" s="1">
        <f t="shared" si="15"/>
        <v>-1.1158290520230323</v>
      </c>
      <c r="F154" s="1">
        <f t="shared" si="12"/>
        <v>-1.1158290520230318</v>
      </c>
      <c r="G154" s="1">
        <f t="shared" si="16"/>
        <v>0.50490150194011274</v>
      </c>
    </row>
    <row r="155" spans="2:7">
      <c r="B155" s="1">
        <f t="shared" si="17"/>
        <v>0.74500000000000055</v>
      </c>
      <c r="C155" s="1">
        <f t="shared" si="13"/>
        <v>-0.4436642581751854</v>
      </c>
      <c r="D155" s="1">
        <f t="shared" si="14"/>
        <v>-0.63370419993000771</v>
      </c>
      <c r="E155" s="1">
        <f t="shared" si="15"/>
        <v>-1.0773684581051932</v>
      </c>
      <c r="F155" s="1">
        <f t="shared" si="12"/>
        <v>-1.077368458105193</v>
      </c>
      <c r="G155" s="1">
        <f t="shared" si="16"/>
        <v>0.58247506854803588</v>
      </c>
    </row>
    <row r="156" spans="2:7">
      <c r="B156" s="1">
        <f t="shared" si="17"/>
        <v>0.75000000000000056</v>
      </c>
      <c r="C156" s="1">
        <f t="shared" si="13"/>
        <v>-0.3792379350927258</v>
      </c>
      <c r="D156" s="1">
        <f t="shared" si="14"/>
        <v>-0.6542853309476705</v>
      </c>
      <c r="E156" s="1">
        <f t="shared" si="15"/>
        <v>-1.0335232660403963</v>
      </c>
      <c r="F156" s="1">
        <f t="shared" si="12"/>
        <v>-1.0335232660403961</v>
      </c>
      <c r="G156" s="1">
        <f t="shared" si="16"/>
        <v>0.6571374731007148</v>
      </c>
    </row>
    <row r="157" spans="2:7">
      <c r="B157" s="1">
        <f t="shared" si="17"/>
        <v>0.75500000000000056</v>
      </c>
      <c r="C157" s="1">
        <f t="shared" si="13"/>
        <v>-0.31291621228216426</v>
      </c>
      <c r="D157" s="1">
        <f t="shared" si="14"/>
        <v>-0.67159639817787264</v>
      </c>
      <c r="E157" s="1">
        <f t="shared" si="15"/>
        <v>-0.98451261046003691</v>
      </c>
      <c r="F157" s="1">
        <f t="shared" si="12"/>
        <v>-0.98451261046003669</v>
      </c>
      <c r="G157" s="1">
        <f t="shared" si="16"/>
        <v>0.72851555909614174</v>
      </c>
    </row>
    <row r="158" spans="2:7">
      <c r="B158" s="1">
        <f t="shared" si="17"/>
        <v>0.76000000000000056</v>
      </c>
      <c r="C158" s="1">
        <f t="shared" si="13"/>
        <v>-0.2450305602103274</v>
      </c>
      <c r="D158" s="1">
        <f t="shared" si="14"/>
        <v>-0.68555088234317552</v>
      </c>
      <c r="E158" s="1">
        <f t="shared" si="15"/>
        <v>-0.93058144255350295</v>
      </c>
      <c r="F158" s="1">
        <f t="shared" si="12"/>
        <v>-0.93058144255350261</v>
      </c>
      <c r="G158" s="1">
        <f t="shared" si="16"/>
        <v>0.79625258478390004</v>
      </c>
    </row>
    <row r="159" spans="2:7">
      <c r="B159" s="1">
        <f t="shared" si="17"/>
        <v>0.76500000000000057</v>
      </c>
      <c r="C159" s="1">
        <f t="shared" si="13"/>
        <v>-0.17592026573270017</v>
      </c>
      <c r="D159" s="1">
        <f t="shared" si="14"/>
        <v>-0.69607904008975019</v>
      </c>
      <c r="E159" s="1">
        <f t="shared" si="15"/>
        <v>-0.87199930582245033</v>
      </c>
      <c r="F159" s="1">
        <f t="shared" si="12"/>
        <v>-0.87199930582245</v>
      </c>
      <c r="G159" s="1">
        <f t="shared" si="16"/>
        <v>0.86001000613083856</v>
      </c>
    </row>
    <row r="160" spans="2:7">
      <c r="B160" s="1">
        <f t="shared" si="17"/>
        <v>0.77000000000000057</v>
      </c>
      <c r="C160" s="1">
        <f t="shared" si="13"/>
        <v>-0.10593073636588511</v>
      </c>
      <c r="D160" s="1">
        <f t="shared" si="14"/>
        <v>-0.70312825255887035</v>
      </c>
      <c r="E160" s="1">
        <f t="shared" si="15"/>
        <v>-0.80905898892475547</v>
      </c>
      <c r="F160" s="1">
        <f t="shared" si="12"/>
        <v>-0.80905898892475525</v>
      </c>
      <c r="G160" s="1">
        <f t="shared" si="16"/>
        <v>0.91946916883604779</v>
      </c>
    </row>
    <row r="161" spans="2:7">
      <c r="B161" s="1">
        <f t="shared" si="17"/>
        <v>0.77500000000000058</v>
      </c>
      <c r="C161" s="1">
        <f t="shared" si="13"/>
        <v>-3.5411773969496491E-2</v>
      </c>
      <c r="D161" s="1">
        <f t="shared" si="14"/>
        <v>-0.70666328837160253</v>
      </c>
      <c r="E161" s="1">
        <f t="shared" si="15"/>
        <v>-0.74207506234109899</v>
      </c>
      <c r="F161" s="1">
        <f t="shared" si="12"/>
        <v>-0.74207506234109855</v>
      </c>
      <c r="G161" s="1">
        <f t="shared" si="16"/>
        <v>0.97433290093861369</v>
      </c>
    </row>
    <row r="162" spans="2:7">
      <c r="B162" s="1">
        <f t="shared" si="17"/>
        <v>0.78000000000000058</v>
      </c>
      <c r="C162" s="1">
        <f t="shared" si="13"/>
        <v>3.5284173534505164E-2</v>
      </c>
      <c r="D162" s="1">
        <f t="shared" si="14"/>
        <v>-0.70666647971231333</v>
      </c>
      <c r="E162" s="1">
        <f t="shared" si="15"/>
        <v>-0.67138230617780814</v>
      </c>
      <c r="F162" s="1">
        <f t="shared" si="12"/>
        <v>-0.67138230617780781</v>
      </c>
      <c r="G162" s="1">
        <f t="shared" si="16"/>
        <v>1.0243269980584169</v>
      </c>
    </row>
    <row r="163" spans="2:7">
      <c r="B163" s="1">
        <f t="shared" si="17"/>
        <v>0.78500000000000059</v>
      </c>
      <c r="C163" s="1">
        <f t="shared" si="13"/>
        <v>0.10580377366727881</v>
      </c>
      <c r="D163" s="1">
        <f t="shared" si="14"/>
        <v>-0.70313781063094705</v>
      </c>
      <c r="E163" s="1">
        <f t="shared" si="15"/>
        <v>-0.59733403696366827</v>
      </c>
      <c r="F163" s="1">
        <f t="shared" si="12"/>
        <v>-0.59733403696366794</v>
      </c>
      <c r="G163" s="1">
        <f t="shared" si="16"/>
        <v>1.06920159384687</v>
      </c>
    </row>
    <row r="164" spans="2:7">
      <c r="B164" s="1">
        <f t="shared" si="17"/>
        <v>0.79000000000000059</v>
      </c>
      <c r="C164" s="1">
        <f t="shared" si="13"/>
        <v>0.17579457531951037</v>
      </c>
      <c r="D164" s="1">
        <f t="shared" si="14"/>
        <v>-0.69609491712274152</v>
      </c>
      <c r="E164" s="1">
        <f t="shared" si="15"/>
        <v>-0.52030034180323115</v>
      </c>
      <c r="F164" s="1">
        <f t="shared" si="12"/>
        <v>-0.5203003418032307</v>
      </c>
      <c r="G164" s="1">
        <f t="shared" si="16"/>
        <v>1.108732408798192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X164"/>
  <sheetViews>
    <sheetView workbookViewId="0">
      <selection activeCell="Q31" sqref="Q31"/>
    </sheetView>
  </sheetViews>
  <sheetFormatPr defaultRowHeight="15"/>
  <cols>
    <col min="2" max="2" width="9.140625" style="1"/>
    <col min="3" max="3" width="14.42578125" style="1" customWidth="1"/>
    <col min="4" max="4" width="13.42578125" style="1" customWidth="1"/>
    <col min="5" max="5" width="15" style="1" customWidth="1"/>
    <col min="6" max="6" width="24.7109375" style="1" customWidth="1"/>
    <col min="7" max="7" width="24.28515625" style="1" customWidth="1"/>
    <col min="8" max="8" width="19.28515625" style="1" customWidth="1"/>
  </cols>
  <sheetData>
    <row r="1" spans="2:8">
      <c r="B1" s="1" t="s">
        <v>1</v>
      </c>
      <c r="C1" s="1" t="s">
        <v>0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</row>
    <row r="2" spans="2:8">
      <c r="B2" s="1">
        <v>2577.8000000000002</v>
      </c>
      <c r="C2" s="1">
        <v>8</v>
      </c>
      <c r="D2" s="1">
        <f>SQRT(B2/C2)</f>
        <v>17.950626730005837</v>
      </c>
      <c r="E2" s="1">
        <v>1</v>
      </c>
      <c r="F2" s="1">
        <v>10</v>
      </c>
      <c r="G2" s="1">
        <f>SQRT(E2^2+(F2/D2)^2)</f>
        <v>1.1447017743599535</v>
      </c>
      <c r="H2" s="1">
        <f>ATAN(E2*D2/F2)</f>
        <v>1.0625309131334197</v>
      </c>
    </row>
    <row r="4" spans="2:8">
      <c r="B4" s="1" t="s">
        <v>3</v>
      </c>
      <c r="C4" s="1" t="s">
        <v>9</v>
      </c>
      <c r="D4" s="1" t="s">
        <v>10</v>
      </c>
      <c r="E4" s="1" t="s">
        <v>8</v>
      </c>
      <c r="F4" s="1" t="s">
        <v>12</v>
      </c>
      <c r="G4" s="1" t="s">
        <v>13</v>
      </c>
      <c r="H4"/>
    </row>
    <row r="5" spans="2:8">
      <c r="C5" s="1">
        <v>0</v>
      </c>
      <c r="D5" s="1">
        <v>0</v>
      </c>
      <c r="E5" s="1">
        <v>0</v>
      </c>
      <c r="F5" s="1">
        <v>0</v>
      </c>
      <c r="G5" s="1">
        <f>F5*$D$2</f>
        <v>0</v>
      </c>
      <c r="H5"/>
    </row>
    <row r="6" spans="2:8">
      <c r="B6" s="1">
        <v>0</v>
      </c>
      <c r="C6" s="1">
        <f>$E$2*COS($D$2*B6)</f>
        <v>1</v>
      </c>
      <c r="D6" s="1">
        <f>($F$2/$D$2)*SIN($D$2*B6)</f>
        <v>0</v>
      </c>
      <c r="E6" s="1">
        <f>C6+D6</f>
        <v>1</v>
      </c>
      <c r="F6" s="1">
        <f t="shared" ref="F6:F37" si="0">-$E$2*SIN($D$2*B6)+($F$2/$D$2)*COS($D$2*B6)</f>
        <v>0.55708361331385936</v>
      </c>
      <c r="G6" s="1">
        <f t="shared" ref="G6:G69" si="1">F6*$D$2</f>
        <v>10</v>
      </c>
      <c r="H6"/>
    </row>
    <row r="7" spans="2:8">
      <c r="B7" s="1">
        <f>B6+0.005</f>
        <v>5.0000000000000001E-3</v>
      </c>
      <c r="C7" s="1">
        <f t="shared" ref="C7:C70" si="2">$E$2*COS($D$2*B7)</f>
        <v>0.99597489065297917</v>
      </c>
      <c r="D7" s="1">
        <f t="shared" ref="D7:D32" si="3">($F$2/$D$2)*SIN($D$2*B7)</f>
        <v>4.9932896825270405E-2</v>
      </c>
      <c r="E7" s="1">
        <f t="shared" ref="E7:E32" si="4">C7+D7</f>
        <v>1.0459077874782496</v>
      </c>
      <c r="F7" s="1">
        <f t="shared" si="0"/>
        <v>0.46520861160900528</v>
      </c>
      <c r="G7" s="1">
        <f t="shared" si="1"/>
        <v>8.3507861385775133</v>
      </c>
      <c r="H7"/>
    </row>
    <row r="8" spans="2:8">
      <c r="B8" s="1">
        <f t="shared" ref="B8:B71" si="5">B7+0.005</f>
        <v>0.01</v>
      </c>
      <c r="C8" s="1">
        <f t="shared" si="2"/>
        <v>0.98393196562242746</v>
      </c>
      <c r="D8" s="1">
        <f t="shared" si="3"/>
        <v>9.9463822911070379E-2</v>
      </c>
      <c r="E8" s="1">
        <f t="shared" si="4"/>
        <v>1.0833957885334979</v>
      </c>
      <c r="F8" s="1">
        <f t="shared" si="0"/>
        <v>0.36958857884234719</v>
      </c>
      <c r="G8" s="1">
        <f t="shared" si="1"/>
        <v>6.6343466224723073</v>
      </c>
      <c r="H8"/>
    </row>
    <row r="9" spans="2:8">
      <c r="B9" s="1">
        <f t="shared" si="5"/>
        <v>1.4999999999999999E-2</v>
      </c>
      <c r="C9" s="1">
        <f t="shared" si="2"/>
        <v>0.96396817308855698</v>
      </c>
      <c r="D9" s="1">
        <f t="shared" si="3"/>
        <v>0.14819404347029078</v>
      </c>
      <c r="E9" s="1">
        <f t="shared" si="4"/>
        <v>1.1121622165588478</v>
      </c>
      <c r="F9" s="1">
        <f t="shared" si="0"/>
        <v>0.27099327718918831</v>
      </c>
      <c r="G9" s="1">
        <f t="shared" si="1"/>
        <v>4.8644991651641245</v>
      </c>
      <c r="H9"/>
    </row>
    <row r="10" spans="2:8">
      <c r="B10" s="1">
        <f t="shared" si="5"/>
        <v>0.02</v>
      </c>
      <c r="C10" s="1">
        <f t="shared" si="2"/>
        <v>0.93624422594722767</v>
      </c>
      <c r="D10" s="1">
        <f t="shared" si="3"/>
        <v>0.19573126957042103</v>
      </c>
      <c r="E10" s="1">
        <f t="shared" si="4"/>
        <v>1.1319754955176486</v>
      </c>
      <c r="F10" s="1">
        <f t="shared" si="0"/>
        <v>0.17021642039004109</v>
      </c>
      <c r="G10" s="1">
        <f t="shared" si="1"/>
        <v>3.0554914257393819</v>
      </c>
      <c r="H10"/>
    </row>
    <row r="11" spans="2:8">
      <c r="B11" s="1">
        <f t="shared" si="5"/>
        <v>2.5000000000000001E-2</v>
      </c>
      <c r="C11" s="1">
        <f t="shared" si="2"/>
        <v>0.90098330803598936</v>
      </c>
      <c r="D11" s="1">
        <f t="shared" si="3"/>
        <v>0.24169281614524699</v>
      </c>
      <c r="E11" s="1">
        <f t="shared" si="4"/>
        <v>1.1426761241812364</v>
      </c>
      <c r="F11" s="1">
        <f t="shared" si="0"/>
        <v>6.8069284181437206E-2</v>
      </c>
      <c r="G11" s="1">
        <f t="shared" si="1"/>
        <v>1.2218863121196701</v>
      </c>
      <c r="H11"/>
    </row>
    <row r="12" spans="2:8">
      <c r="B12" s="1">
        <f t="shared" si="5"/>
        <v>3.0000000000000002E-2</v>
      </c>
      <c r="C12" s="1">
        <f t="shared" si="2"/>
        <v>0.85846927745538026</v>
      </c>
      <c r="D12" s="1">
        <f t="shared" si="3"/>
        <v>0.28570868269332483</v>
      </c>
      <c r="E12" s="1">
        <f t="shared" si="4"/>
        <v>1.144177960148705</v>
      </c>
      <c r="F12" s="1">
        <f t="shared" si="0"/>
        <v>-3.4625824651174031E-2</v>
      </c>
      <c r="G12" s="1">
        <f t="shared" si="1"/>
        <v>-0.62155525353185959</v>
      </c>
      <c r="H12"/>
    </row>
    <row r="13" spans="2:8">
      <c r="B13" s="1">
        <f t="shared" si="5"/>
        <v>3.5000000000000003E-2</v>
      </c>
      <c r="C13" s="1">
        <f t="shared" si="2"/>
        <v>0.80904438144913926</v>
      </c>
      <c r="D13" s="1">
        <f t="shared" si="3"/>
        <v>0.32742453186293485</v>
      </c>
      <c r="E13" s="1">
        <f t="shared" si="4"/>
        <v>1.1364689133120742</v>
      </c>
      <c r="F13" s="1">
        <f t="shared" si="0"/>
        <v>-0.13704218802288182</v>
      </c>
      <c r="G13" s="1">
        <f t="shared" si="1"/>
        <v>-2.4599931634620282</v>
      </c>
      <c r="H13"/>
    </row>
    <row r="14" spans="2:8">
      <c r="B14" s="1">
        <f t="shared" si="5"/>
        <v>0.04</v>
      </c>
      <c r="C14" s="1">
        <f t="shared" si="2"/>
        <v>0.7531065012390471</v>
      </c>
      <c r="D14" s="1">
        <f t="shared" si="3"/>
        <v>0.366504541945254</v>
      </c>
      <c r="E14" s="1">
        <f t="shared" si="4"/>
        <v>1.1196110431843012</v>
      </c>
      <c r="F14" s="1">
        <f t="shared" si="0"/>
        <v>-0.23835533181069535</v>
      </c>
      <c r="G14" s="1">
        <f t="shared" si="1"/>
        <v>-4.278627590440478</v>
      </c>
      <c r="H14"/>
    </row>
    <row r="15" spans="2:8">
      <c r="B15" s="1">
        <f t="shared" si="5"/>
        <v>4.4999999999999998E-2</v>
      </c>
      <c r="C15" s="1">
        <f t="shared" si="2"/>
        <v>0.69110594899407596</v>
      </c>
      <c r="D15" s="1">
        <f t="shared" si="3"/>
        <v>0.40263411031255419</v>
      </c>
      <c r="E15" s="1">
        <f t="shared" si="4"/>
        <v>1.0937400593066302</v>
      </c>
      <c r="F15" s="1">
        <f t="shared" si="0"/>
        <v>-0.33774966305054188</v>
      </c>
      <c r="G15" s="1">
        <f t="shared" si="1"/>
        <v>-6.0628181296055219</v>
      </c>
      <c r="H15"/>
    </row>
    <row r="16" spans="2:8">
      <c r="B16" s="1">
        <f t="shared" si="5"/>
        <v>4.9999999999999996E-2</v>
      </c>
      <c r="C16" s="1">
        <f t="shared" si="2"/>
        <v>0.62354184271894919</v>
      </c>
      <c r="D16" s="1">
        <f t="shared" si="3"/>
        <v>0.43552238603815757</v>
      </c>
      <c r="E16" s="1">
        <f t="shared" si="4"/>
        <v>1.0590642287571068</v>
      </c>
      <c r="F16" s="1">
        <f t="shared" si="0"/>
        <v>-0.43442503563899287</v>
      </c>
      <c r="G16" s="1">
        <f t="shared" si="1"/>
        <v>-7.7982016569250439</v>
      </c>
      <c r="H16"/>
    </row>
    <row r="17" spans="2:24">
      <c r="B17" s="1">
        <f t="shared" si="5"/>
        <v>5.4999999999999993E-2</v>
      </c>
      <c r="C17" s="1">
        <f t="shared" si="2"/>
        <v>0.55095808824504922</v>
      </c>
      <c r="D17" s="1">
        <f t="shared" si="3"/>
        <v>0.46490461131000282</v>
      </c>
      <c r="E17" s="1">
        <f t="shared" si="4"/>
        <v>1.0158626995550519</v>
      </c>
      <c r="F17" s="1">
        <f t="shared" si="0"/>
        <v>-0.52760319168438286</v>
      </c>
      <c r="G17" s="1">
        <f t="shared" si="1"/>
        <v>-9.4708079554860767</v>
      </c>
      <c r="H17"/>
    </row>
    <row r="18" spans="2:24">
      <c r="B18" s="1">
        <f t="shared" si="5"/>
        <v>5.9999999999999991E-2</v>
      </c>
      <c r="C18" s="1">
        <f t="shared" si="2"/>
        <v>0.47393900066952555</v>
      </c>
      <c r="D18" s="1">
        <f t="shared" si="3"/>
        <v>0.49054425278893404</v>
      </c>
      <c r="E18" s="1">
        <f t="shared" si="4"/>
        <v>0.96448325345845953</v>
      </c>
      <c r="F18" s="1">
        <f t="shared" si="0"/>
        <v>-0.61653402665303914</v>
      </c>
      <c r="G18" s="1">
        <f t="shared" si="1"/>
        <v>-11.067172178796175</v>
      </c>
      <c r="H18"/>
    </row>
    <row r="19" spans="2:24">
      <c r="B19" s="1">
        <f t="shared" si="5"/>
        <v>6.4999999999999988E-2</v>
      </c>
      <c r="C19" s="1">
        <f t="shared" si="2"/>
        <v>0.3931046004909764</v>
      </c>
      <c r="D19" s="1">
        <f t="shared" si="3"/>
        <v>0.51223490575380914</v>
      </c>
      <c r="E19" s="1">
        <f t="shared" si="4"/>
        <v>0.90533950624478554</v>
      </c>
      <c r="F19" s="1">
        <f t="shared" si="0"/>
        <v>-0.70050162787482051</v>
      </c>
      <c r="G19" s="1">
        <f t="shared" si="1"/>
        <v>-12.574443245742355</v>
      </c>
      <c r="H19"/>
    </row>
    <row r="20" spans="2:24">
      <c r="B20" s="1">
        <f t="shared" si="5"/>
        <v>6.9999999999999993E-2</v>
      </c>
      <c r="C20" s="1">
        <f t="shared" si="2"/>
        <v>0.30910562230884103</v>
      </c>
      <c r="D20" s="1">
        <f t="shared" si="3"/>
        <v>0.52980195570464417</v>
      </c>
      <c r="E20" s="1">
        <f t="shared" si="4"/>
        <v>0.83890757801348514</v>
      </c>
      <c r="F20" s="1">
        <f t="shared" si="0"/>
        <v>-0.77883003779667725</v>
      </c>
      <c r="G20" s="1">
        <f t="shared" si="1"/>
        <v>-13.98048729460449</v>
      </c>
      <c r="H20"/>
    </row>
    <row r="21" spans="2:24">
      <c r="B21" s="1">
        <f t="shared" si="5"/>
        <v>7.4999999999999997E-2</v>
      </c>
      <c r="C21" s="1">
        <f t="shared" si="2"/>
        <v>0.22261827626756159</v>
      </c>
      <c r="D21" s="1">
        <f t="shared" si="3"/>
        <v>0.54310398404752591</v>
      </c>
      <c r="E21" s="1">
        <f t="shared" si="4"/>
        <v>0.7657222603150875</v>
      </c>
      <c r="F21" s="1">
        <f t="shared" si="0"/>
        <v>-0.850888695588782</v>
      </c>
      <c r="G21" s="1">
        <f t="shared" si="1"/>
        <v>-15.27398536329579</v>
      </c>
      <c r="H21"/>
    </row>
    <row r="22" spans="2:24">
      <c r="B22" s="1">
        <f t="shared" si="5"/>
        <v>0.08</v>
      </c>
      <c r="C22" s="1">
        <f t="shared" si="2"/>
        <v>0.13433880441703766</v>
      </c>
      <c r="D22" s="1">
        <f t="shared" si="3"/>
        <v>0.55203390654521967</v>
      </c>
      <c r="E22" s="1">
        <f t="shared" si="4"/>
        <v>0.68637271096225727</v>
      </c>
      <c r="F22" s="1">
        <f t="shared" si="0"/>
        <v>-0.9160975132971092</v>
      </c>
      <c r="G22" s="1">
        <f t="shared" si="1"/>
        <v>-16.444524509482967</v>
      </c>
      <c r="H22"/>
      <c r="R22" s="1"/>
      <c r="S22" s="1"/>
      <c r="T22" s="1"/>
      <c r="U22" s="1"/>
      <c r="V22" s="1"/>
      <c r="W22" s="1"/>
      <c r="X22" s="1"/>
    </row>
    <row r="23" spans="2:24">
      <c r="B23" s="1">
        <f t="shared" si="5"/>
        <v>8.5000000000000006E-2</v>
      </c>
      <c r="C23" s="1">
        <f t="shared" si="2"/>
        <v>4.4977875811860517E-2</v>
      </c>
      <c r="D23" s="1">
        <f t="shared" si="3"/>
        <v>0.55651983536869809</v>
      </c>
      <c r="E23" s="1">
        <f t="shared" si="4"/>
        <v>0.60149771118055861</v>
      </c>
      <c r="F23" s="1">
        <f t="shared" si="0"/>
        <v>-0.97393154567832685</v>
      </c>
      <c r="G23" s="1">
        <f t="shared" si="1"/>
        <v>-17.482681637049275</v>
      </c>
      <c r="H23"/>
      <c r="R23" s="1"/>
      <c r="S23" s="1"/>
      <c r="T23" s="1"/>
      <c r="U23" s="1"/>
      <c r="V23" s="1"/>
      <c r="W23" s="1"/>
      <c r="X23" s="1"/>
    </row>
    <row r="24" spans="2:24">
      <c r="B24" s="1">
        <f t="shared" si="5"/>
        <v>9.0000000000000011E-2</v>
      </c>
      <c r="C24" s="1">
        <f t="shared" si="2"/>
        <v>-4.4745134529995789E-2</v>
      </c>
      <c r="D24" s="1">
        <f t="shared" si="3"/>
        <v>0.5565256578098865</v>
      </c>
      <c r="E24" s="1">
        <f t="shared" si="4"/>
        <v>0.51178052327989065</v>
      </c>
      <c r="F24" s="1">
        <f t="shared" si="0"/>
        <v>-1.0239252161238079</v>
      </c>
      <c r="G24" s="1">
        <f t="shared" si="1"/>
        <v>-18.380099354079029</v>
      </c>
      <c r="H24"/>
    </row>
    <row r="25" spans="2:24">
      <c r="B25" s="1">
        <f t="shared" si="5"/>
        <v>9.5000000000000015E-2</v>
      </c>
      <c r="C25" s="1">
        <f t="shared" si="2"/>
        <v>-0.13410793675339108</v>
      </c>
      <c r="D25" s="1">
        <f t="shared" si="3"/>
        <v>0.55205132699685988</v>
      </c>
      <c r="E25" s="1">
        <f t="shared" si="4"/>
        <v>0.41794339024346883</v>
      </c>
      <c r="F25" s="1">
        <f t="shared" si="0"/>
        <v>-1.0656760646531482</v>
      </c>
      <c r="G25" s="1">
        <f t="shared" si="1"/>
        <v>-19.129553251690233</v>
      </c>
      <c r="H25"/>
    </row>
    <row r="26" spans="2:24">
      <c r="B26" s="1">
        <f t="shared" si="5"/>
        <v>0.10000000000000002</v>
      </c>
      <c r="C26" s="1">
        <f t="shared" si="2"/>
        <v>-0.22239114075731486</v>
      </c>
      <c r="D26" s="1">
        <f t="shared" si="3"/>
        <v>0.54313286227117252</v>
      </c>
      <c r="E26" s="1">
        <f t="shared" si="4"/>
        <v>0.32074172151385766</v>
      </c>
      <c r="F26" s="1">
        <f t="shared" si="0"/>
        <v>-1.098847987805025</v>
      </c>
      <c r="G26" s="1">
        <f t="shared" si="1"/>
        <v>-19.725010062106008</v>
      </c>
      <c r="H26"/>
    </row>
    <row r="27" spans="2:24">
      <c r="B27" s="1">
        <f t="shared" si="5"/>
        <v>0.10500000000000002</v>
      </c>
      <c r="C27" s="1">
        <f t="shared" si="2"/>
        <v>-0.30888404744252485</v>
      </c>
      <c r="D27" s="1">
        <f t="shared" si="3"/>
        <v>0.52984205922428151</v>
      </c>
      <c r="E27" s="1">
        <f t="shared" si="4"/>
        <v>0.22095801178175667</v>
      </c>
      <c r="F27" s="1">
        <f t="shared" si="0"/>
        <v>-1.1231739443435638</v>
      </c>
      <c r="G27" s="1">
        <f t="shared" si="1"/>
        <v>-20.161676227779665</v>
      </c>
      <c r="H27"/>
    </row>
    <row r="28" spans="2:24">
      <c r="B28" s="1">
        <f t="shared" si="5"/>
        <v>0.11000000000000003</v>
      </c>
      <c r="C28" s="1">
        <f t="shared" si="2"/>
        <v>-0.39289036999472177</v>
      </c>
      <c r="D28" s="1">
        <f t="shared" si="3"/>
        <v>0.51228591172733351</v>
      </c>
      <c r="E28" s="1">
        <f t="shared" si="4"/>
        <v>0.11939554173261174</v>
      </c>
      <c r="F28" s="1">
        <f t="shared" si="0"/>
        <v>-1.138458104998687</v>
      </c>
      <c r="G28" s="1">
        <f t="shared" si="1"/>
        <v>-20.436036490581223</v>
      </c>
      <c r="H28"/>
    </row>
    <row r="29" spans="2:24">
      <c r="B29" s="1">
        <f t="shared" si="5"/>
        <v>0.11500000000000003</v>
      </c>
      <c r="C29" s="1">
        <f t="shared" si="2"/>
        <v>-0.47373383914567835</v>
      </c>
      <c r="D29" s="1">
        <f t="shared" si="3"/>
        <v>0.49060575060710393</v>
      </c>
      <c r="E29" s="1">
        <f t="shared" si="4"/>
        <v>1.6871911461425582E-2</v>
      </c>
      <c r="F29" s="1">
        <f t="shared" si="0"/>
        <v>-1.1445774289345669</v>
      </c>
      <c r="G29" s="1">
        <f t="shared" si="1"/>
        <v>-20.545882190394192</v>
      </c>
      <c r="H29"/>
    </row>
    <row r="30" spans="2:24">
      <c r="B30" s="1">
        <f t="shared" si="5"/>
        <v>0.12000000000000004</v>
      </c>
      <c r="C30" s="1">
        <f t="shared" si="2"/>
        <v>-0.55076364728874405</v>
      </c>
      <c r="D30" s="1">
        <f t="shared" si="3"/>
        <v>0.46497610590193267</v>
      </c>
      <c r="E30" s="1">
        <f t="shared" si="4"/>
        <v>-8.5787541386811383E-2</v>
      </c>
      <c r="F30" s="1">
        <f t="shared" si="0"/>
        <v>-1.1414826542552592</v>
      </c>
      <c r="G30" s="1">
        <f t="shared" si="1"/>
        <v>-20.490329045312468</v>
      </c>
      <c r="H30"/>
    </row>
    <row r="31" spans="2:24">
      <c r="B31" s="1">
        <f t="shared" si="5"/>
        <v>0.12500000000000003</v>
      </c>
      <c r="C31" s="1">
        <f t="shared" si="2"/>
        <v>-0.6233596876224069</v>
      </c>
      <c r="D31" s="1">
        <f t="shared" si="3"/>
        <v>0.43560330185674706</v>
      </c>
      <c r="E31" s="1">
        <f t="shared" si="4"/>
        <v>-0.18775638576565984</v>
      </c>
      <c r="F31" s="1">
        <f t="shared" si="0"/>
        <v>-1.1291986945737418</v>
      </c>
      <c r="G31" s="1">
        <f t="shared" si="1"/>
        <v>-20.269824270303108</v>
      </c>
      <c r="H31"/>
    </row>
    <row r="32" spans="2:24">
      <c r="B32" s="1">
        <f t="shared" si="5"/>
        <v>0.13000000000000003</v>
      </c>
      <c r="C32" s="1">
        <f t="shared" si="2"/>
        <v>-0.69093754614566028</v>
      </c>
      <c r="D32" s="1">
        <f t="shared" si="3"/>
        <v>0.40272379596776781</v>
      </c>
      <c r="E32" s="1">
        <f t="shared" si="4"/>
        <v>-0.28821375017789247</v>
      </c>
      <c r="F32" s="1">
        <f t="shared" si="0"/>
        <v>-1.1078244384518789</v>
      </c>
      <c r="G32" s="1">
        <f t="shared" si="1"/>
        <v>-19.886142977028005</v>
      </c>
      <c r="H32"/>
    </row>
    <row r="33" spans="2:8">
      <c r="B33" s="1">
        <f t="shared" si="5"/>
        <v>0.13500000000000004</v>
      </c>
      <c r="C33" s="1">
        <f t="shared" si="2"/>
        <v>-0.75295320631851659</v>
      </c>
      <c r="D33" s="1">
        <f t="shared" ref="D33:D96" si="6">($F$2/$D$2)*SIN($D$2*B33)</f>
        <v>0.36660227544795349</v>
      </c>
      <c r="E33" s="1">
        <f t="shared" ref="E33:E96" si="7">C33+D33</f>
        <v>-0.3863509308705631</v>
      </c>
      <c r="F33" s="1">
        <f t="shared" si="0"/>
        <v>-1.0775319533258747</v>
      </c>
      <c r="G33" s="1">
        <f t="shared" si="1"/>
        <v>-19.342373883806847</v>
      </c>
      <c r="H33"/>
    </row>
    <row r="34" spans="2:8">
      <c r="B34" s="1">
        <f t="shared" si="5"/>
        <v>0.14000000000000004</v>
      </c>
      <c r="C34" s="1">
        <f t="shared" si="2"/>
        <v>-0.80890742851412878</v>
      </c>
      <c r="D34" s="1">
        <f t="shared" si="6"/>
        <v>0.32752952643704975</v>
      </c>
      <c r="E34" s="1">
        <f t="shared" si="7"/>
        <v>-0.48137790207707903</v>
      </c>
      <c r="F34" s="1">
        <f t="shared" si="0"/>
        <v>-1.0385651003257792</v>
      </c>
      <c r="G34" s="1">
        <f t="shared" si="1"/>
        <v>-18.642894450759126</v>
      </c>
      <c r="H34"/>
    </row>
    <row r="35" spans="2:8">
      <c r="B35" s="1">
        <f t="shared" si="5"/>
        <v>0.14500000000000005</v>
      </c>
      <c r="C35" s="1">
        <f t="shared" si="2"/>
        <v>-0.85834976900696736</v>
      </c>
      <c r="D35" s="1">
        <f t="shared" si="6"/>
        <v>0.28582009310957179</v>
      </c>
      <c r="E35" s="1">
        <f t="shared" si="7"/>
        <v>-0.57252967589739556</v>
      </c>
      <c r="F35" s="1">
        <f t="shared" si="0"/>
        <v>-0.99123757114006161</v>
      </c>
      <c r="G35" s="1">
        <f t="shared" si="1"/>
        <v>-17.793335640292852</v>
      </c>
      <c r="H35"/>
    </row>
    <row r="36" spans="2:8">
      <c r="B36" s="1">
        <f t="shared" si="5"/>
        <v>0.15000000000000005</v>
      </c>
      <c r="C36" s="1">
        <f t="shared" si="2"/>
        <v>-0.9008822061433196</v>
      </c>
      <c r="D36" s="1">
        <f t="shared" si="6"/>
        <v>0.24180974552541051</v>
      </c>
      <c r="E36" s="1">
        <f t="shared" si="7"/>
        <v>-0.65907246061790903</v>
      </c>
      <c r="F36" s="1">
        <f t="shared" si="0"/>
        <v>-0.93593036272891594</v>
      </c>
      <c r="G36" s="1">
        <f t="shared" si="1"/>
        <v>-16.800536586625736</v>
      </c>
      <c r="H36"/>
    </row>
    <row r="37" spans="2:8">
      <c r="B37" s="1">
        <f t="shared" si="5"/>
        <v>0.15500000000000005</v>
      </c>
      <c r="C37" s="1">
        <f t="shared" si="2"/>
        <v>-0.93616234450264746</v>
      </c>
      <c r="D37" s="1">
        <f t="shared" si="6"/>
        <v>0.19585277660741904</v>
      </c>
      <c r="E37" s="1">
        <f t="shared" si="7"/>
        <v>-0.74030956789522839</v>
      </c>
      <c r="F37" s="1">
        <f t="shared" si="0"/>
        <v>-0.87308871021540868</v>
      </c>
      <c r="G37" s="1">
        <f t="shared" si="1"/>
        <v>-15.672489539259034</v>
      </c>
      <c r="H37"/>
    </row>
    <row r="38" spans="2:8">
      <c r="B38" s="1">
        <f t="shared" si="5"/>
        <v>0.16000000000000006</v>
      </c>
      <c r="C38" s="1">
        <f t="shared" si="2"/>
        <v>-0.96390617125560218</v>
      </c>
      <c r="D38" s="1">
        <f t="shared" si="6"/>
        <v>0.14831915000590232</v>
      </c>
      <c r="E38" s="1">
        <f t="shared" si="7"/>
        <v>-0.81558702124969984</v>
      </c>
      <c r="F38" s="1">
        <f t="shared" ref="F38:F69" si="8">-$E$2*SIN($D$2*B38)+($F$2/$D$2)*COS($D$2*B38)</f>
        <v>-0.8032185026453682</v>
      </c>
      <c r="G38" s="1">
        <f t="shared" si="1"/>
        <v>-14.41827552362121</v>
      </c>
      <c r="H38"/>
    </row>
    <row r="39" spans="2:8">
      <c r="B39" s="1">
        <f t="shared" si="5"/>
        <v>0.16500000000000006</v>
      </c>
      <c r="C39" s="1">
        <f t="shared" si="2"/>
        <v>-0.98389034252941265</v>
      </c>
      <c r="D39" s="1">
        <f t="shared" si="6"/>
        <v>9.9591521810323921E-2</v>
      </c>
      <c r="E39" s="1">
        <f t="shared" si="7"/>
        <v>-0.88429882071908872</v>
      </c>
      <c r="F39" s="1">
        <f t="shared" si="8"/>
        <v>-0.72688221046993196</v>
      </c>
      <c r="G39" s="1">
        <f t="shared" si="1"/>
        <v>-13.04799123682729</v>
      </c>
      <c r="H39"/>
    </row>
    <row r="40" spans="2:8">
      <c r="B40" s="1">
        <f t="shared" si="5"/>
        <v>0.17000000000000007</v>
      </c>
      <c r="C40" s="1">
        <f t="shared" si="2"/>
        <v>-0.99595398137490587</v>
      </c>
      <c r="D40" s="1">
        <f t="shared" si="6"/>
        <v>5.0062160084099992E-2</v>
      </c>
      <c r="E40" s="1">
        <f t="shared" si="7"/>
        <v>-0.94589182129080585</v>
      </c>
      <c r="F40" s="1">
        <f t="shared" si="8"/>
        <v>-0.64469435753540438</v>
      </c>
      <c r="G40" s="1">
        <f t="shared" si="1"/>
        <v>-11.57266776705897</v>
      </c>
      <c r="H40"/>
    </row>
    <row r="41" spans="2:8">
      <c r="B41" s="1">
        <f t="shared" si="5"/>
        <v>0.17500000000000007</v>
      </c>
      <c r="C41" s="1">
        <f t="shared" si="2"/>
        <v>-0.9999999728611294</v>
      </c>
      <c r="D41" s="1">
        <f t="shared" si="6"/>
        <v>1.2978702090293189E-4</v>
      </c>
      <c r="E41" s="1">
        <f t="shared" si="7"/>
        <v>-0.99987018584022647</v>
      </c>
      <c r="F41" s="1">
        <f t="shared" si="8"/>
        <v>-0.55731657403190205</v>
      </c>
      <c r="G41" s="1">
        <f t="shared" si="1"/>
        <v>-10.004181790892337</v>
      </c>
      <c r="H41"/>
    </row>
    <row r="42" spans="2:8">
      <c r="B42" s="1">
        <f t="shared" si="5"/>
        <v>0.18000000000000008</v>
      </c>
      <c r="C42" s="1">
        <f t="shared" si="2"/>
        <v>-0.99599574587178508</v>
      </c>
      <c r="D42" s="1">
        <f t="shared" si="6"/>
        <v>-4.9803630856196046E-2</v>
      </c>
      <c r="E42" s="1">
        <f t="shared" si="7"/>
        <v>-1.0457993767279812</v>
      </c>
      <c r="F42" s="1">
        <f t="shared" si="8"/>
        <v>-0.46545227022562885</v>
      </c>
      <c r="G42" s="1">
        <f t="shared" si="1"/>
        <v>-8.3551599634540725</v>
      </c>
      <c r="H42"/>
    </row>
    <row r="43" spans="2:8">
      <c r="B43" s="1">
        <f t="shared" si="5"/>
        <v>0.18500000000000008</v>
      </c>
      <c r="C43" s="1">
        <f t="shared" si="2"/>
        <v>-0.98397353530983767</v>
      </c>
      <c r="D43" s="1">
        <f t="shared" si="6"/>
        <v>-9.9336118613145313E-2</v>
      </c>
      <c r="E43" s="1">
        <f t="shared" si="7"/>
        <v>-1.083309653922983</v>
      </c>
      <c r="F43" s="1">
        <f t="shared" si="8"/>
        <v>-0.36984097385240111</v>
      </c>
      <c r="G43" s="1">
        <f t="shared" si="1"/>
        <v>-6.6388772710863009</v>
      </c>
      <c r="H43"/>
    </row>
    <row r="44" spans="2:8">
      <c r="B44" s="1">
        <f t="shared" si="5"/>
        <v>0.19000000000000009</v>
      </c>
      <c r="C44" s="1">
        <f t="shared" si="2"/>
        <v>-0.96403012259949672</v>
      </c>
      <c r="D44" s="1">
        <f t="shared" si="6"/>
        <v>-0.14806892889104151</v>
      </c>
      <c r="E44" s="1">
        <f t="shared" si="7"/>
        <v>-1.1120990514905382</v>
      </c>
      <c r="F44" s="1">
        <f t="shared" si="8"/>
        <v>-0.27125237675764413</v>
      </c>
      <c r="G44" s="1">
        <f t="shared" si="1"/>
        <v>-4.869150164803381</v>
      </c>
      <c r="H44"/>
    </row>
    <row r="45" spans="2:8">
      <c r="B45" s="1">
        <f t="shared" si="5"/>
        <v>0.19500000000000009</v>
      </c>
      <c r="C45" s="1">
        <f t="shared" si="2"/>
        <v>-0.9363260565745859</v>
      </c>
      <c r="D45" s="1">
        <f t="shared" si="6"/>
        <v>-0.19560975190957228</v>
      </c>
      <c r="E45" s="1">
        <f t="shared" si="7"/>
        <v>-1.1319358084841582</v>
      </c>
      <c r="F45" s="1">
        <f t="shared" si="8"/>
        <v>-0.17048013870870954</v>
      </c>
      <c r="G45" s="1">
        <f t="shared" si="1"/>
        <v>-3.0602253348396644</v>
      </c>
      <c r="H45"/>
    </row>
    <row r="46" spans="2:8">
      <c r="B46" s="1">
        <f t="shared" si="5"/>
        <v>0.20000000000000009</v>
      </c>
      <c r="C46" s="1">
        <f t="shared" si="2"/>
        <v>-0.90108436102531997</v>
      </c>
      <c r="D46" s="1">
        <f t="shared" si="6"/>
        <v>-0.24157587364654376</v>
      </c>
      <c r="E46" s="1">
        <f t="shared" si="7"/>
        <v>-1.1426602346718637</v>
      </c>
      <c r="F46" s="1">
        <f t="shared" si="8"/>
        <v>-6.8335498260179262E-2</v>
      </c>
      <c r="G46" s="1">
        <f t="shared" si="1"/>
        <v>-1.2266650216774413</v>
      </c>
      <c r="H46"/>
    </row>
    <row r="47" spans="2:8">
      <c r="B47" s="1">
        <f t="shared" si="5"/>
        <v>0.2050000000000001</v>
      </c>
      <c r="C47" s="1">
        <f t="shared" si="2"/>
        <v>-0.85858873930801938</v>
      </c>
      <c r="D47" s="1">
        <f t="shared" si="6"/>
        <v>-0.28559725676945635</v>
      </c>
      <c r="E47" s="1">
        <f t="shared" si="7"/>
        <v>-1.1441859960774758</v>
      </c>
      <c r="F47" s="1">
        <f t="shared" si="8"/>
        <v>3.4359257893911754E-2</v>
      </c>
      <c r="G47" s="1">
        <f t="shared" si="1"/>
        <v>0.61677021317361636</v>
      </c>
      <c r="H47"/>
    </row>
    <row r="48" spans="2:8">
      <c r="B48" s="1">
        <f t="shared" si="5"/>
        <v>0.2100000000000001</v>
      </c>
      <c r="C48" s="1">
        <f t="shared" si="2"/>
        <v>-0.80918129047104759</v>
      </c>
      <c r="D48" s="1">
        <f t="shared" si="6"/>
        <v>-0.32731951951695643</v>
      </c>
      <c r="E48" s="1">
        <f t="shared" si="7"/>
        <v>-1.1365008099880041</v>
      </c>
      <c r="F48" s="1">
        <f t="shared" si="8"/>
        <v>0.13677741450779185</v>
      </c>
      <c r="G48" s="1">
        <f t="shared" si="1"/>
        <v>2.4552403129246567</v>
      </c>
      <c r="H48"/>
    </row>
    <row r="49" spans="2:8">
      <c r="B49" s="1">
        <f t="shared" si="5"/>
        <v>0.21500000000000011</v>
      </c>
      <c r="C49" s="1">
        <f t="shared" si="2"/>
        <v>-0.75325975528265698</v>
      </c>
      <c r="D49" s="1">
        <f t="shared" si="6"/>
        <v>-0.36640678854951636</v>
      </c>
      <c r="E49" s="1">
        <f t="shared" si="7"/>
        <v>-1.1196665438321733</v>
      </c>
      <c r="F49" s="1">
        <f t="shared" si="8"/>
        <v>0.23809448302247854</v>
      </c>
      <c r="G49" s="1">
        <f t="shared" si="1"/>
        <v>4.273945191210224</v>
      </c>
      <c r="H49"/>
    </row>
    <row r="50" spans="2:8">
      <c r="B50" s="1">
        <f t="shared" si="5"/>
        <v>0.22000000000000011</v>
      </c>
      <c r="C50" s="1">
        <f t="shared" si="2"/>
        <v>-0.69127431433082065</v>
      </c>
      <c r="D50" s="1">
        <f t="shared" si="6"/>
        <v>-0.4025444028032712</v>
      </c>
      <c r="E50" s="1">
        <f t="shared" si="7"/>
        <v>-1.0938187171340918</v>
      </c>
      <c r="F50" s="1">
        <f t="shared" si="8"/>
        <v>0.33749483887898951</v>
      </c>
      <c r="G50" s="1">
        <f t="shared" si="1"/>
        <v>6.0582438760202022</v>
      </c>
      <c r="H50"/>
    </row>
    <row r="51" spans="2:8">
      <c r="B51" s="1">
        <f t="shared" si="5"/>
        <v>0.22500000000000012</v>
      </c>
      <c r="C51" s="1">
        <f t="shared" si="2"/>
        <v>-0.62372396397104746</v>
      </c>
      <c r="D51" s="1">
        <f t="shared" si="6"/>
        <v>-0.43544144658039724</v>
      </c>
      <c r="E51" s="1">
        <f t="shared" si="7"/>
        <v>-1.0591654105514448</v>
      </c>
      <c r="F51" s="1">
        <f t="shared" si="8"/>
        <v>0.43417828747441428</v>
      </c>
      <c r="G51" s="1">
        <f t="shared" si="1"/>
        <v>7.7937723727263792</v>
      </c>
      <c r="H51"/>
    </row>
    <row r="52" spans="2:8">
      <c r="B52" s="1">
        <f t="shared" si="5"/>
        <v>0.23000000000000012</v>
      </c>
      <c r="C52" s="1">
        <f t="shared" si="2"/>
        <v>-0.55115249929659238</v>
      </c>
      <c r="D52" s="1">
        <f t="shared" si="6"/>
        <v>-0.46483309148410135</v>
      </c>
      <c r="E52" s="1">
        <f t="shared" si="7"/>
        <v>-1.0159855907806938</v>
      </c>
      <c r="F52" s="1">
        <f t="shared" si="8"/>
        <v>0.52736650590346579</v>
      </c>
      <c r="G52" s="1">
        <f t="shared" si="1"/>
        <v>9.4665592973805346</v>
      </c>
      <c r="H52"/>
    </row>
    <row r="53" spans="2:8">
      <c r="B53" s="1">
        <f t="shared" si="5"/>
        <v>0.23500000000000013</v>
      </c>
      <c r="C53" s="1">
        <f t="shared" si="2"/>
        <v>-0.47414413646903275</v>
      </c>
      <c r="D53" s="1">
        <f t="shared" si="6"/>
        <v>-0.49048272834513068</v>
      </c>
      <c r="E53" s="1">
        <f t="shared" si="7"/>
        <v>-0.96462686481416338</v>
      </c>
      <c r="F53" s="1">
        <f t="shared" si="8"/>
        <v>0.61630930862808109</v>
      </c>
      <c r="G53" s="1">
        <f t="shared" si="1"/>
        <v>11.06313834941065</v>
      </c>
      <c r="H53"/>
    </row>
    <row r="54" spans="2:8">
      <c r="B54" s="1">
        <f t="shared" si="5"/>
        <v>0.24000000000000013</v>
      </c>
      <c r="C54" s="1">
        <f t="shared" si="2"/>
        <v>-0.39331880965039906</v>
      </c>
      <c r="D54" s="1">
        <f t="shared" si="6"/>
        <v>-0.51218387197733162</v>
      </c>
      <c r="E54" s="1">
        <f t="shared" si="7"/>
        <v>-0.90550268162773073</v>
      </c>
      <c r="F54" s="1">
        <f t="shared" si="8"/>
        <v>0.70029068663506733</v>
      </c>
      <c r="G54" s="1">
        <f t="shared" si="1"/>
        <v>12.57065671828558</v>
      </c>
      <c r="H54"/>
    </row>
    <row r="55" spans="2:8">
      <c r="B55" s="1">
        <f t="shared" si="5"/>
        <v>0.24500000000000013</v>
      </c>
      <c r="C55" s="1">
        <f t="shared" si="2"/>
        <v>-0.30932718039760027</v>
      </c>
      <c r="D55" s="1">
        <f t="shared" si="6"/>
        <v>-0.52976182342855382</v>
      </c>
      <c r="E55" s="1">
        <f t="shared" si="7"/>
        <v>-0.83908900382615403</v>
      </c>
      <c r="F55" s="1">
        <f t="shared" si="8"/>
        <v>0.77863457146523996</v>
      </c>
      <c r="G55" s="1">
        <f t="shared" si="1"/>
        <v>13.976978551450577</v>
      </c>
      <c r="H55"/>
    </row>
    <row r="56" spans="2:8">
      <c r="B56" s="1">
        <f t="shared" si="5"/>
        <v>0.25000000000000011</v>
      </c>
      <c r="C56" s="1">
        <f t="shared" si="2"/>
        <v>-0.22284539969458958</v>
      </c>
      <c r="D56" s="1">
        <f t="shared" si="6"/>
        <v>-0.54307507634542185</v>
      </c>
      <c r="E56" s="1">
        <f t="shared" si="7"/>
        <v>-0.76592047604001146</v>
      </c>
      <c r="F56" s="1">
        <f t="shared" si="8"/>
        <v>0.85071027771237595</v>
      </c>
      <c r="G56" s="1">
        <f t="shared" si="1"/>
        <v>15.270782650594464</v>
      </c>
      <c r="H56"/>
    </row>
    <row r="57" spans="2:8">
      <c r="B57" s="1">
        <f t="shared" si="5"/>
        <v>0.25500000000000012</v>
      </c>
      <c r="C57" s="1">
        <f t="shared" si="2"/>
        <v>-0.13456966478907542</v>
      </c>
      <c r="D57" s="1">
        <f t="shared" si="6"/>
        <v>-0.55201645613042605</v>
      </c>
      <c r="E57" s="1">
        <f t="shared" si="7"/>
        <v>-0.68658612091950144</v>
      </c>
      <c r="F57" s="1">
        <f t="shared" si="8"/>
        <v>0.91593758017865901</v>
      </c>
      <c r="G57" s="1">
        <f t="shared" si="1"/>
        <v>16.441653609771901</v>
      </c>
      <c r="H57"/>
    </row>
    <row r="58" spans="2:8">
      <c r="B58" s="1">
        <f t="shared" si="5"/>
        <v>0.26000000000000012</v>
      </c>
      <c r="C58" s="1">
        <f t="shared" si="2"/>
        <v>-4.5210614652426186E-2</v>
      </c>
      <c r="D58" s="1">
        <f t="shared" si="6"/>
        <v>-0.55651398272087016</v>
      </c>
      <c r="E58" s="1">
        <f t="shared" si="7"/>
        <v>-0.60172459737329631</v>
      </c>
      <c r="F58" s="1">
        <f t="shared" si="8"/>
        <v>0.97379138481441185</v>
      </c>
      <c r="G58" s="1">
        <f t="shared" si="1"/>
        <v>17.480165661698983</v>
      </c>
      <c r="H58"/>
    </row>
    <row r="59" spans="2:8">
      <c r="B59" s="1">
        <f t="shared" si="5"/>
        <v>0.26500000000000012</v>
      </c>
      <c r="C59" s="1">
        <f t="shared" si="2"/>
        <v>4.4512390819468006E-2</v>
      </c>
      <c r="D59" s="1">
        <f t="shared" si="6"/>
        <v>-0.55653145004411919</v>
      </c>
      <c r="E59" s="1">
        <f t="shared" si="7"/>
        <v>-0.51201905922465119</v>
      </c>
      <c r="F59" s="1">
        <f t="shared" si="8"/>
        <v>1.0238059558400354</v>
      </c>
      <c r="G59" s="1">
        <f t="shared" si="1"/>
        <v>18.377958557241314</v>
      </c>
      <c r="H59"/>
    </row>
    <row r="60" spans="2:8">
      <c r="B60" s="1">
        <f t="shared" si="5"/>
        <v>0.27000000000000013</v>
      </c>
      <c r="C60" s="1">
        <f t="shared" si="2"/>
        <v>0.13387706181066994</v>
      </c>
      <c r="D60" s="1">
        <f t="shared" si="6"/>
        <v>-0.55206871748440101</v>
      </c>
      <c r="E60" s="1">
        <f t="shared" si="7"/>
        <v>-0.41819165567373107</v>
      </c>
      <c r="F60" s="1">
        <f t="shared" si="8"/>
        <v>1.0655786650208838</v>
      </c>
      <c r="G60" s="1">
        <f t="shared" si="1"/>
        <v>19.127804867247814</v>
      </c>
      <c r="H60"/>
    </row>
    <row r="61" spans="2:8">
      <c r="B61" s="1">
        <f t="shared" si="5"/>
        <v>0.27500000000000013</v>
      </c>
      <c r="C61" s="1">
        <f t="shared" si="2"/>
        <v>0.22216399317618113</v>
      </c>
      <c r="D61" s="1">
        <f t="shared" si="6"/>
        <v>-0.54316171101479416</v>
      </c>
      <c r="E61" s="1">
        <f t="shared" si="7"/>
        <v>-0.32099771783861303</v>
      </c>
      <c r="F61" s="1">
        <f t="shared" si="8"/>
        <v>1.0987732329126096</v>
      </c>
      <c r="G61" s="1">
        <f t="shared" si="1"/>
        <v>19.723668164936019</v>
      </c>
      <c r="H61"/>
    </row>
    <row r="62" spans="2:8">
      <c r="B62" s="1">
        <f t="shared" si="5"/>
        <v>0.28000000000000014</v>
      </c>
      <c r="C62" s="1">
        <f t="shared" si="2"/>
        <v>0.30866245581068158</v>
      </c>
      <c r="D62" s="1">
        <f t="shared" si="6"/>
        <v>-0.52988213398528838</v>
      </c>
      <c r="E62" s="1">
        <f t="shared" si="7"/>
        <v>-0.2212196781746068</v>
      </c>
      <c r="F62" s="1">
        <f t="shared" si="8"/>
        <v>1.1231224359842291</v>
      </c>
      <c r="G62" s="1">
        <f t="shared" si="1"/>
        <v>20.160751620447773</v>
      </c>
      <c r="H62"/>
    </row>
    <row r="63" spans="2:8">
      <c r="B63" s="1">
        <f t="shared" si="5"/>
        <v>0.28500000000000014</v>
      </c>
      <c r="C63" s="1">
        <f t="shared" si="2"/>
        <v>0.39267611817326692</v>
      </c>
      <c r="D63" s="1">
        <f t="shared" si="6"/>
        <v>-0.51233688989513537</v>
      </c>
      <c r="E63" s="1">
        <f t="shared" si="7"/>
        <v>-0.11966077172186845</v>
      </c>
      <c r="F63" s="1">
        <f t="shared" si="8"/>
        <v>1.1384302578259911</v>
      </c>
      <c r="G63" s="1">
        <f t="shared" si="1"/>
        <v>20.43553661637867</v>
      </c>
      <c r="H63"/>
    </row>
    <row r="64" spans="2:8">
      <c r="B64" s="1">
        <f t="shared" si="5"/>
        <v>0.29000000000000015</v>
      </c>
      <c r="C64" s="1">
        <f t="shared" si="2"/>
        <v>0.47352865190862925</v>
      </c>
      <c r="D64" s="1">
        <f t="shared" si="6"/>
        <v>-0.49066722179630157</v>
      </c>
      <c r="E64" s="1">
        <f t="shared" si="7"/>
        <v>-1.7138569887672317E-2</v>
      </c>
      <c r="F64" s="1">
        <f t="shared" si="8"/>
        <v>1.1445734671243393</v>
      </c>
      <c r="G64" s="1">
        <f t="shared" si="1"/>
        <v>20.545811073417621</v>
      </c>
      <c r="H64"/>
    </row>
    <row r="65" spans="2:8">
      <c r="B65" s="1">
        <f t="shared" si="5"/>
        <v>0.29500000000000015</v>
      </c>
      <c r="C65" s="1">
        <f t="shared" si="2"/>
        <v>0.55056917643823311</v>
      </c>
      <c r="D65" s="1">
        <f t="shared" si="6"/>
        <v>-0.46504757525600937</v>
      </c>
      <c r="E65" s="1">
        <f t="shared" si="7"/>
        <v>8.5521601182223739E-2</v>
      </c>
      <c r="F65" s="1">
        <f t="shared" si="8"/>
        <v>1.1415026097009391</v>
      </c>
      <c r="G65" s="1">
        <f t="shared" si="1"/>
        <v>20.490687258069098</v>
      </c>
      <c r="H65"/>
    </row>
    <row r="66" spans="2:8">
      <c r="B66" s="1">
        <f t="shared" si="5"/>
        <v>0.30000000000000016</v>
      </c>
      <c r="C66" s="1">
        <f t="shared" si="2"/>
        <v>0.62317749869131078</v>
      </c>
      <c r="D66" s="1">
        <f t="shared" si="6"/>
        <v>-0.43568419403177244</v>
      </c>
      <c r="E66" s="1">
        <f t="shared" si="7"/>
        <v>0.18749330465953834</v>
      </c>
      <c r="F66" s="1">
        <f t="shared" si="8"/>
        <v>1.1292424066296267</v>
      </c>
      <c r="G66" s="1">
        <f t="shared" si="1"/>
        <v>20.270608929101897</v>
      </c>
      <c r="H66"/>
    </row>
    <row r="67" spans="2:8">
      <c r="B67" s="1">
        <f t="shared" si="5"/>
        <v>0.30500000000000016</v>
      </c>
      <c r="C67" s="1">
        <f t="shared" si="2"/>
        <v>0.69076910579471673</v>
      </c>
      <c r="D67" s="1">
        <f t="shared" si="6"/>
        <v>-0.40281345976404276</v>
      </c>
      <c r="E67" s="1">
        <f t="shared" si="7"/>
        <v>0.28795564603067397</v>
      </c>
      <c r="F67" s="1">
        <f t="shared" si="8"/>
        <v>1.10789155522636</v>
      </c>
      <c r="G67" s="1">
        <f t="shared" si="1"/>
        <v>19.887347765194036</v>
      </c>
      <c r="H67"/>
    </row>
    <row r="68" spans="2:8">
      <c r="B68" s="1">
        <f t="shared" si="5"/>
        <v>0.31000000000000016</v>
      </c>
      <c r="C68" s="1">
        <f t="shared" si="2"/>
        <v>0.75279987052938813</v>
      </c>
      <c r="D68" s="1">
        <f t="shared" si="6"/>
        <v>-0.36669998905230861</v>
      </c>
      <c r="E68" s="1">
        <f t="shared" si="7"/>
        <v>0.38609988147707952</v>
      </c>
      <c r="F68" s="1">
        <f t="shared" si="8"/>
        <v>1.077621934514239</v>
      </c>
      <c r="G68" s="1">
        <f t="shared" si="1"/>
        <v>19.3439891025319</v>
      </c>
      <c r="H68"/>
    </row>
    <row r="69" spans="2:8">
      <c r="B69" s="1">
        <f t="shared" si="5"/>
        <v>0.31500000000000017</v>
      </c>
      <c r="C69" s="1">
        <f t="shared" si="2"/>
        <v>0.8087704316734512</v>
      </c>
      <c r="D69" s="1">
        <f t="shared" si="6"/>
        <v>-0.32763450323360105</v>
      </c>
      <c r="E69" s="1">
        <f t="shared" si="7"/>
        <v>0.48113592843985015</v>
      </c>
      <c r="F69" s="1">
        <f t="shared" si="8"/>
        <v>1.0386772215597824</v>
      </c>
      <c r="G69" s="1">
        <f t="shared" si="1"/>
        <v>18.644907097179225</v>
      </c>
      <c r="H69"/>
    </row>
    <row r="70" spans="2:8">
      <c r="B70" s="1">
        <f t="shared" si="5"/>
        <v>0.32000000000000017</v>
      </c>
      <c r="C70" s="1">
        <f t="shared" si="2"/>
        <v>0.85823021396926891</v>
      </c>
      <c r="D70" s="1">
        <f t="shared" si="6"/>
        <v>-0.28593148801214879</v>
      </c>
      <c r="E70" s="1">
        <f t="shared" si="7"/>
        <v>0.57229872595712017</v>
      </c>
      <c r="F70" s="1">
        <f t="shared" ref="F70:F101" si="9">-$E$2*SIN($D$2*B70)+($F$2/$D$2)*COS($D$2*B70)</f>
        <v>0.99137092981924924</v>
      </c>
      <c r="G70" s="1">
        <f t="shared" ref="G70:G133" si="10">F70*$D$2</f>
        <v>17.795729512164154</v>
      </c>
      <c r="H70"/>
    </row>
    <row r="71" spans="2:8">
      <c r="B71" s="1">
        <f t="shared" si="5"/>
        <v>0.32500000000000018</v>
      </c>
      <c r="C71" s="1">
        <f t="shared" ref="C71:C134" si="11">$E$2*COS($D$2*B71)</f>
        <v>0.90078105535279929</v>
      </c>
      <c r="D71" s="1">
        <f t="shared" si="6"/>
        <v>-0.24192666178068647</v>
      </c>
      <c r="E71" s="1">
        <f t="shared" si="7"/>
        <v>0.65885439357211284</v>
      </c>
      <c r="F71" s="1">
        <f t="shared" si="9"/>
        <v>0.93608388528675612</v>
      </c>
      <c r="G71" s="1">
        <f t="shared" si="10"/>
        <v>16.803292412756161</v>
      </c>
      <c r="H71"/>
    </row>
    <row r="72" spans="2:8">
      <c r="B72" s="1">
        <f t="shared" ref="B72:B135" si="12">B71+0.005</f>
        <v>0.33000000000000018</v>
      </c>
      <c r="C72" s="1">
        <f t="shared" si="11"/>
        <v>0.93608041224529037</v>
      </c>
      <c r="D72" s="1">
        <f t="shared" si="6"/>
        <v>-0.19597427301396969</v>
      </c>
      <c r="E72" s="1">
        <f t="shared" si="7"/>
        <v>0.74010613923132063</v>
      </c>
      <c r="F72" s="1">
        <f t="shared" si="9"/>
        <v>0.87326116076173599</v>
      </c>
      <c r="G72" s="1">
        <f t="shared" si="10"/>
        <v>15.675585134645543</v>
      </c>
      <c r="H72"/>
    </row>
    <row r="73" spans="2:8">
      <c r="B73" s="1">
        <f t="shared" si="12"/>
        <v>0.33500000000000019</v>
      </c>
      <c r="C73" s="1">
        <f t="shared" si="11"/>
        <v>0.96384411710399776</v>
      </c>
      <c r="D73" s="1">
        <f t="shared" si="6"/>
        <v>-0.14844424849108506</v>
      </c>
      <c r="E73" s="1">
        <f t="shared" si="7"/>
        <v>0.81539986861291269</v>
      </c>
      <c r="F73" s="1">
        <f t="shared" si="9"/>
        <v>0.8034084929155717</v>
      </c>
      <c r="G73" s="1">
        <f t="shared" si="10"/>
        <v>14.421685968043967</v>
      </c>
      <c r="H73"/>
    </row>
    <row r="74" spans="2:8">
      <c r="B74" s="1">
        <f t="shared" si="12"/>
        <v>0.34000000000000019</v>
      </c>
      <c r="C74" s="1">
        <f t="shared" si="11"/>
        <v>0.98384866603305265</v>
      </c>
      <c r="D74" s="1">
        <f t="shared" si="6"/>
        <v>-9.9719215303974054E-2</v>
      </c>
      <c r="E74" s="1">
        <f t="shared" si="7"/>
        <v>0.88412945072907856</v>
      </c>
      <c r="F74" s="1">
        <f t="shared" si="9"/>
        <v>0.72708821100078591</v>
      </c>
      <c r="G74" s="1">
        <f t="shared" si="10"/>
        <v>13.051689075462832</v>
      </c>
      <c r="H74"/>
    </row>
    <row r="75" spans="2:8">
      <c r="B75" s="1">
        <f t="shared" si="12"/>
        <v>0.3450000000000002</v>
      </c>
      <c r="C75" s="1">
        <f t="shared" si="11"/>
        <v>0.99593301803870016</v>
      </c>
      <c r="D75" s="1">
        <f t="shared" si="6"/>
        <v>-5.0191420625668323E-2</v>
      </c>
      <c r="E75" s="1">
        <f t="shared" si="7"/>
        <v>0.94574159741303188</v>
      </c>
      <c r="F75" s="1">
        <f t="shared" si="9"/>
        <v>0.64491470997758493</v>
      </c>
      <c r="G75" s="1">
        <f t="shared" si="10"/>
        <v>11.576623231497598</v>
      </c>
      <c r="H75"/>
    </row>
    <row r="76" spans="2:8">
      <c r="B76" s="1">
        <f t="shared" si="12"/>
        <v>0.3500000000000002</v>
      </c>
      <c r="C76" s="1">
        <f t="shared" si="11"/>
        <v>0.99999989144451906</v>
      </c>
      <c r="D76" s="1">
        <f t="shared" si="6"/>
        <v>-2.5957403476082263E-4</v>
      </c>
      <c r="E76" s="1">
        <f t="shared" si="7"/>
        <v>0.99974031740975822</v>
      </c>
      <c r="F76" s="1">
        <f t="shared" si="9"/>
        <v>0.55754950450005913</v>
      </c>
      <c r="G76" s="1">
        <f t="shared" si="10"/>
        <v>10.008363038780271</v>
      </c>
      <c r="H76"/>
    </row>
    <row r="77" spans="2:8">
      <c r="B77" s="1">
        <f t="shared" si="12"/>
        <v>0.3550000000000002</v>
      </c>
      <c r="C77" s="1">
        <f t="shared" si="11"/>
        <v>0.9960165470301916</v>
      </c>
      <c r="D77" s="1">
        <f t="shared" si="6"/>
        <v>4.9674362183893303E-2</v>
      </c>
      <c r="E77" s="1">
        <f t="shared" si="7"/>
        <v>1.0456909092140849</v>
      </c>
      <c r="F77" s="1">
        <f t="shared" si="9"/>
        <v>0.465695903578554</v>
      </c>
      <c r="G77" s="1">
        <f t="shared" si="10"/>
        <v>8.3595333348314131</v>
      </c>
      <c r="H77"/>
    </row>
    <row r="78" spans="2:8">
      <c r="B78" s="1">
        <f t="shared" si="12"/>
        <v>0.36000000000000021</v>
      </c>
      <c r="C78" s="1">
        <f t="shared" si="11"/>
        <v>0.98401505158938685</v>
      </c>
      <c r="D78" s="1">
        <f t="shared" si="6"/>
        <v>9.920840892348054E-2</v>
      </c>
      <c r="E78" s="1">
        <f t="shared" si="7"/>
        <v>1.0832234605128674</v>
      </c>
      <c r="F78" s="1">
        <f t="shared" si="9"/>
        <v>0.37009334878832145</v>
      </c>
      <c r="G78" s="1">
        <f t="shared" si="10"/>
        <v>6.6434075593570165</v>
      </c>
      <c r="H78"/>
    </row>
    <row r="79" spans="2:8">
      <c r="B79" s="1">
        <f t="shared" si="12"/>
        <v>0.36500000000000021</v>
      </c>
      <c r="C79" s="1">
        <f t="shared" si="11"/>
        <v>0.96409201978505876</v>
      </c>
      <c r="D79" s="1">
        <f t="shared" si="6"/>
        <v>0.14794380627494536</v>
      </c>
      <c r="E79" s="1">
        <f t="shared" si="7"/>
        <v>1.1120358260600041</v>
      </c>
      <c r="F79" s="1">
        <f t="shared" si="9"/>
        <v>0.27151146160313339</v>
      </c>
      <c r="G79" s="1">
        <f t="shared" si="10"/>
        <v>4.8738009001561595</v>
      </c>
      <c r="H79"/>
    </row>
    <row r="80" spans="2:8">
      <c r="B80" s="1">
        <f t="shared" si="12"/>
        <v>0.37000000000000022</v>
      </c>
      <c r="C80" s="1">
        <f t="shared" si="11"/>
        <v>0.93640783638028047</v>
      </c>
      <c r="D80" s="1">
        <f t="shared" si="6"/>
        <v>0.19548822363146839</v>
      </c>
      <c r="E80" s="1">
        <f t="shared" si="7"/>
        <v>1.1318960600117489</v>
      </c>
      <c r="F80" s="1">
        <f t="shared" si="9"/>
        <v>0.17074384777410029</v>
      </c>
      <c r="G80" s="1">
        <f t="shared" si="10"/>
        <v>3.0649590778378122</v>
      </c>
      <c r="H80"/>
    </row>
    <row r="81" spans="2:8">
      <c r="B81" s="1">
        <f t="shared" si="12"/>
        <v>0.37500000000000022</v>
      </c>
      <c r="C81" s="1">
        <f t="shared" si="11"/>
        <v>0.90118536510582659</v>
      </c>
      <c r="D81" s="1">
        <f t="shared" si="6"/>
        <v>0.2414589180356479</v>
      </c>
      <c r="E81" s="1">
        <f t="shared" si="7"/>
        <v>1.1426442831414745</v>
      </c>
      <c r="F81" s="1">
        <f t="shared" si="9"/>
        <v>6.8601708629824454E-2</v>
      </c>
      <c r="G81" s="1">
        <f t="shared" si="10"/>
        <v>1.231443664654599</v>
      </c>
      <c r="H81"/>
    </row>
    <row r="82" spans="2:8">
      <c r="B82" s="1">
        <f t="shared" si="12"/>
        <v>0.38000000000000023</v>
      </c>
      <c r="C82" s="1">
        <f t="shared" si="11"/>
        <v>0.85870815455840077</v>
      </c>
      <c r="D82" s="1">
        <f t="shared" si="6"/>
        <v>0.28548581534401418</v>
      </c>
      <c r="E82" s="1">
        <f t="shared" si="7"/>
        <v>1.1441939699024148</v>
      </c>
      <c r="F82" s="1">
        <f t="shared" si="9"/>
        <v>-3.4092689271707277E-2</v>
      </c>
      <c r="G82" s="1">
        <f t="shared" si="10"/>
        <v>-0.61198513933849186</v>
      </c>
      <c r="H82"/>
    </row>
    <row r="83" spans="2:8">
      <c r="B83" s="1">
        <f t="shared" si="12"/>
        <v>0.38500000000000023</v>
      </c>
      <c r="C83" s="1">
        <f t="shared" si="11"/>
        <v>0.80931815557242259</v>
      </c>
      <c r="D83" s="1">
        <f t="shared" si="6"/>
        <v>0.32721448940481435</v>
      </c>
      <c r="E83" s="1">
        <f t="shared" si="7"/>
        <v>1.1365326449772368</v>
      </c>
      <c r="F83" s="1">
        <f t="shared" si="9"/>
        <v>-0.13651263356873389</v>
      </c>
      <c r="G83" s="1">
        <f t="shared" si="10"/>
        <v>-2.4504873291224065</v>
      </c>
      <c r="H83"/>
    </row>
    <row r="84" spans="2:8">
      <c r="B84" s="1">
        <f t="shared" si="12"/>
        <v>0.39000000000000024</v>
      </c>
      <c r="C84" s="1">
        <f t="shared" si="11"/>
        <v>0.75341296844102856</v>
      </c>
      <c r="D84" s="1">
        <f t="shared" si="6"/>
        <v>0.36630901526604615</v>
      </c>
      <c r="E84" s="1">
        <f t="shared" si="7"/>
        <v>1.1197219837070747</v>
      </c>
      <c r="F84" s="1">
        <f t="shared" si="9"/>
        <v>-0.23783362131103153</v>
      </c>
      <c r="G84" s="1">
        <f t="shared" si="10"/>
        <v>-4.2692625599998886</v>
      </c>
      <c r="H84"/>
    </row>
    <row r="85" spans="2:8">
      <c r="B85" s="1">
        <f t="shared" si="12"/>
        <v>0.39500000000000024</v>
      </c>
      <c r="C85" s="1">
        <f t="shared" si="11"/>
        <v>0.69144264214675644</v>
      </c>
      <c r="D85" s="1">
        <f t="shared" si="6"/>
        <v>0.40245467344478753</v>
      </c>
      <c r="E85" s="1">
        <f t="shared" si="7"/>
        <v>1.0938973155915439</v>
      </c>
      <c r="F85" s="1">
        <f t="shared" si="9"/>
        <v>-0.3372399963889805</v>
      </c>
      <c r="G85" s="1">
        <f t="shared" si="10"/>
        <v>-6.053669293607105</v>
      </c>
      <c r="H85"/>
    </row>
    <row r="86" spans="2:8">
      <c r="B86" s="1">
        <f t="shared" si="12"/>
        <v>0.40000000000000024</v>
      </c>
      <c r="C86" s="1">
        <f t="shared" si="11"/>
        <v>0.6239060513688176</v>
      </c>
      <c r="D86" s="1">
        <f t="shared" si="6"/>
        <v>0.43536048348785894</v>
      </c>
      <c r="E86" s="1">
        <f t="shared" si="7"/>
        <v>1.0592665348566765</v>
      </c>
      <c r="F86" s="1">
        <f t="shared" si="9"/>
        <v>-0.43393151574361932</v>
      </c>
      <c r="G86" s="1">
        <f t="shared" si="10"/>
        <v>-7.7893426654993618</v>
      </c>
      <c r="H86"/>
    </row>
    <row r="87" spans="2:8">
      <c r="B87" s="1">
        <f t="shared" si="12"/>
        <v>0.40500000000000025</v>
      </c>
      <c r="C87" s="1">
        <f t="shared" si="11"/>
        <v>0.55134688043282298</v>
      </c>
      <c r="D87" s="1">
        <f t="shared" si="6"/>
        <v>0.46476154642810957</v>
      </c>
      <c r="E87" s="1">
        <f t="shared" si="7"/>
        <v>1.0161084268609326</v>
      </c>
      <c r="F87" s="1">
        <f t="shared" si="9"/>
        <v>-0.52712979149828598</v>
      </c>
      <c r="G87" s="1">
        <f t="shared" si="10"/>
        <v>-9.4623101254515358</v>
      </c>
      <c r="H87"/>
    </row>
    <row r="88" spans="2:8">
      <c r="B88" s="1">
        <f t="shared" si="12"/>
        <v>0.41000000000000025</v>
      </c>
      <c r="C88" s="1">
        <f t="shared" si="11"/>
        <v>0.4743492465330672</v>
      </c>
      <c r="D88" s="1">
        <f t="shared" si="6"/>
        <v>0.49042117727903273</v>
      </c>
      <c r="E88" s="1">
        <f t="shared" si="7"/>
        <v>0.96477042381209999</v>
      </c>
      <c r="F88" s="1">
        <f t="shared" si="9"/>
        <v>-0.61608455715124588</v>
      </c>
      <c r="G88" s="1">
        <f t="shared" si="10"/>
        <v>-11.059103919542963</v>
      </c>
      <c r="H88"/>
    </row>
    <row r="89" spans="2:8">
      <c r="B89" s="1">
        <f t="shared" si="12"/>
        <v>0.41500000000000026</v>
      </c>
      <c r="C89" s="1">
        <f t="shared" si="11"/>
        <v>0.39353299746136555</v>
      </c>
      <c r="D89" s="1">
        <f t="shared" si="6"/>
        <v>0.51213281040067038</v>
      </c>
      <c r="E89" s="1">
        <f t="shared" si="7"/>
        <v>0.90566580786203588</v>
      </c>
      <c r="F89" s="1">
        <f t="shared" si="9"/>
        <v>-0.70007970738511727</v>
      </c>
      <c r="G89" s="1">
        <f t="shared" si="10"/>
        <v>-12.56686950852195</v>
      </c>
      <c r="H89"/>
    </row>
    <row r="90" spans="2:8">
      <c r="B90" s="1">
        <f t="shared" si="12"/>
        <v>0.42000000000000026</v>
      </c>
      <c r="C90" s="1">
        <f t="shared" si="11"/>
        <v>0.30954872169677894</v>
      </c>
      <c r="D90" s="1">
        <f t="shared" si="6"/>
        <v>0.5297216623981883</v>
      </c>
      <c r="E90" s="1">
        <f t="shared" si="7"/>
        <v>0.83927038409496724</v>
      </c>
      <c r="F90" s="1">
        <f t="shared" si="9"/>
        <v>-0.77843906287127684</v>
      </c>
      <c r="G90" s="1">
        <f t="shared" si="10"/>
        <v>-13.973469049657837</v>
      </c>
      <c r="H90"/>
    </row>
    <row r="91" spans="2:8">
      <c r="B91" s="1">
        <f t="shared" si="12"/>
        <v>0.42500000000000027</v>
      </c>
      <c r="C91" s="1">
        <f t="shared" si="11"/>
        <v>0.22307251102607134</v>
      </c>
      <c r="D91" s="1">
        <f t="shared" si="6"/>
        <v>0.54304613916642952</v>
      </c>
      <c r="E91" s="1">
        <f t="shared" si="7"/>
        <v>0.76611865019250081</v>
      </c>
      <c r="F91" s="1">
        <f t="shared" si="9"/>
        <v>-0.85053181366133856</v>
      </c>
      <c r="G91" s="1">
        <f t="shared" si="10"/>
        <v>-15.267579109029567</v>
      </c>
      <c r="H91"/>
    </row>
    <row r="92" spans="2:8">
      <c r="B92" s="1">
        <f t="shared" si="12"/>
        <v>0.43000000000000027</v>
      </c>
      <c r="C92" s="1">
        <f t="shared" si="11"/>
        <v>0.13480051785697572</v>
      </c>
      <c r="D92" s="1">
        <f t="shared" si="6"/>
        <v>0.55199897575342605</v>
      </c>
      <c r="E92" s="1">
        <f t="shared" si="7"/>
        <v>0.68679949361040182</v>
      </c>
      <c r="F92" s="1">
        <f t="shared" si="9"/>
        <v>-0.91577759734518593</v>
      </c>
      <c r="G92" s="1">
        <f t="shared" si="10"/>
        <v>-16.438781817645015</v>
      </c>
      <c r="H92"/>
    </row>
    <row r="93" spans="2:8">
      <c r="B93" s="1">
        <f t="shared" si="12"/>
        <v>0.43500000000000028</v>
      </c>
      <c r="C93" s="1">
        <f t="shared" si="11"/>
        <v>4.5443351039060484E-2</v>
      </c>
      <c r="D93" s="1">
        <f t="shared" si="6"/>
        <v>0.55650809986672034</v>
      </c>
      <c r="E93" s="1">
        <f t="shared" si="7"/>
        <v>0.60195145090578084</v>
      </c>
      <c r="F93" s="1">
        <f t="shared" si="9"/>
        <v>-0.97365117109530086</v>
      </c>
      <c r="G93" s="1">
        <f t="shared" si="10"/>
        <v>-17.477648737564795</v>
      </c>
      <c r="H93"/>
    </row>
    <row r="94" spans="2:8">
      <c r="B94" s="1">
        <f t="shared" si="12"/>
        <v>0.44000000000000028</v>
      </c>
      <c r="C94" s="1">
        <f t="shared" si="11"/>
        <v>-4.4279644692908418E-2</v>
      </c>
      <c r="D94" s="1">
        <f t="shared" si="6"/>
        <v>0.55653721207108198</v>
      </c>
      <c r="E94" s="1">
        <f t="shared" si="7"/>
        <v>0.51225756737817352</v>
      </c>
      <c r="F94" s="1">
        <f t="shared" si="9"/>
        <v>-1.0236866399863884</v>
      </c>
      <c r="G94" s="1">
        <f t="shared" si="10"/>
        <v>-18.375816762889524</v>
      </c>
      <c r="H94"/>
    </row>
    <row r="95" spans="2:8">
      <c r="B95" s="1">
        <f t="shared" si="12"/>
        <v>0.44500000000000028</v>
      </c>
      <c r="C95" s="1">
        <f t="shared" si="11"/>
        <v>-0.13364617960140582</v>
      </c>
      <c r="D95" s="1">
        <f t="shared" si="6"/>
        <v>0.55208607800689902</v>
      </c>
      <c r="E95" s="1">
        <f t="shared" si="7"/>
        <v>0.41843989840549323</v>
      </c>
      <c r="F95" s="1">
        <f t="shared" si="9"/>
        <v>-1.0654812075514171</v>
      </c>
      <c r="G95" s="1">
        <f t="shared" si="10"/>
        <v>-19.126055444591366</v>
      </c>
      <c r="H95"/>
    </row>
    <row r="96" spans="2:8">
      <c r="B96" s="1">
        <f t="shared" si="12"/>
        <v>0.45000000000000029</v>
      </c>
      <c r="C96" s="1">
        <f t="shared" si="11"/>
        <v>-0.22193683353648871</v>
      </c>
      <c r="D96" s="1">
        <f t="shared" si="6"/>
        <v>0.54319053027682473</v>
      </c>
      <c r="E96" s="1">
        <f t="shared" si="7"/>
        <v>0.32125369674033599</v>
      </c>
      <c r="F96" s="1">
        <f t="shared" si="9"/>
        <v>-1.0986984183812654</v>
      </c>
      <c r="G96" s="1">
        <f t="shared" si="10"/>
        <v>-19.722325197209877</v>
      </c>
      <c r="H96"/>
    </row>
    <row r="97" spans="2:8">
      <c r="B97" s="1">
        <f t="shared" si="12"/>
        <v>0.45500000000000029</v>
      </c>
      <c r="C97" s="1">
        <f t="shared" si="11"/>
        <v>-0.30844084742533806</v>
      </c>
      <c r="D97" s="1">
        <f t="shared" ref="D97:D160" si="13">($F$2/$D$2)*SIN($D$2*B97)</f>
        <v>0.52992217998548974</v>
      </c>
      <c r="E97" s="1">
        <f t="shared" ref="E97:E160" si="14">C97+D97</f>
        <v>0.22148133256015168</v>
      </c>
      <c r="F97" s="1">
        <f t="shared" si="9"/>
        <v>-1.1230708666643459</v>
      </c>
      <c r="G97" s="1">
        <f t="shared" si="10"/>
        <v>-20.159825918835828</v>
      </c>
      <c r="H97"/>
    </row>
    <row r="98" spans="2:8">
      <c r="B98" s="1">
        <f t="shared" si="12"/>
        <v>0.4600000000000003</v>
      </c>
      <c r="C98" s="1">
        <f t="shared" si="11"/>
        <v>-0.39246184503823955</v>
      </c>
      <c r="D98" s="1">
        <f t="shared" si="13"/>
        <v>0.51238784025444806</v>
      </c>
      <c r="E98" s="1">
        <f t="shared" si="14"/>
        <v>0.1199259952162085</v>
      </c>
      <c r="F98" s="1">
        <f t="shared" si="9"/>
        <v>-1.138402348861872</v>
      </c>
      <c r="G98" s="1">
        <f t="shared" si="10"/>
        <v>-20.43503563298135</v>
      </c>
      <c r="H98"/>
    </row>
    <row r="99" spans="2:8">
      <c r="B99" s="1">
        <f t="shared" si="12"/>
        <v>0.4650000000000003</v>
      </c>
      <c r="C99" s="1">
        <f t="shared" si="11"/>
        <v>-0.47332343896951606</v>
      </c>
      <c r="D99" s="1">
        <f t="shared" si="13"/>
        <v>0.49072866635319023</v>
      </c>
      <c r="E99" s="1">
        <f t="shared" si="14"/>
        <v>1.7405227383674171E-2</v>
      </c>
      <c r="F99" s="1">
        <f t="shared" si="9"/>
        <v>-1.1445694431892495</v>
      </c>
      <c r="G99" s="1">
        <f t="shared" si="10"/>
        <v>-20.545738841260839</v>
      </c>
      <c r="H99"/>
    </row>
    <row r="100" spans="2:8">
      <c r="B100" s="1">
        <f t="shared" si="12"/>
        <v>0.47000000000000031</v>
      </c>
      <c r="C100" s="1">
        <f t="shared" si="11"/>
        <v>-0.55037467570407206</v>
      </c>
      <c r="D100" s="1">
        <f t="shared" si="13"/>
        <v>0.46511901936835376</v>
      </c>
      <c r="E100" s="1">
        <f t="shared" si="14"/>
        <v>-8.5255656335718299E-2</v>
      </c>
      <c r="F100" s="1">
        <f t="shared" si="9"/>
        <v>-1.1415225031884355</v>
      </c>
      <c r="G100" s="1">
        <f t="shared" si="10"/>
        <v>-20.491044358637502</v>
      </c>
      <c r="H100"/>
    </row>
    <row r="101" spans="2:8">
      <c r="B101" s="1">
        <f t="shared" si="12"/>
        <v>0.47500000000000031</v>
      </c>
      <c r="C101" s="1">
        <f t="shared" si="11"/>
        <v>-0.62299527593554782</v>
      </c>
      <c r="D101" s="1">
        <f t="shared" si="13"/>
        <v>0.43576506255884373</v>
      </c>
      <c r="E101" s="1">
        <f t="shared" si="14"/>
        <v>-0.18723021337670409</v>
      </c>
      <c r="F101" s="1">
        <f t="shared" si="9"/>
        <v>-1.1292860573927845</v>
      </c>
      <c r="G101" s="1">
        <f t="shared" si="10"/>
        <v>-20.271392487657824</v>
      </c>
      <c r="H101"/>
    </row>
    <row r="102" spans="2:8">
      <c r="B102" s="1">
        <f t="shared" si="12"/>
        <v>0.48000000000000032</v>
      </c>
      <c r="C102" s="1">
        <f t="shared" si="11"/>
        <v>-0.69060062795038635</v>
      </c>
      <c r="D102" s="1">
        <f t="shared" si="13"/>
        <v>0.40290310169651294</v>
      </c>
      <c r="E102" s="1">
        <f t="shared" si="14"/>
        <v>-0.2876975262538734</v>
      </c>
      <c r="F102" s="1">
        <f t="shared" ref="F102:F133" si="15">-$E$2*SIN($D$2*B102)+($F$2/$D$2)*COS($D$2*B102)</f>
        <v>-1.10795861186699</v>
      </c>
      <c r="G102" s="1">
        <f t="shared" si="10"/>
        <v>-19.888551473919751</v>
      </c>
      <c r="H102"/>
    </row>
    <row r="103" spans="2:8">
      <c r="B103" s="1">
        <f t="shared" si="12"/>
        <v>0.48500000000000032</v>
      </c>
      <c r="C103" s="1">
        <f t="shared" si="11"/>
        <v>-0.75264649387998295</v>
      </c>
      <c r="D103" s="1">
        <f t="shared" si="13"/>
        <v>0.36679768275301677</v>
      </c>
      <c r="E103" s="1">
        <f t="shared" si="14"/>
        <v>-0.38584881112696617</v>
      </c>
      <c r="F103" s="1">
        <f t="shared" si="15"/>
        <v>-1.0777118572117188</v>
      </c>
      <c r="G103" s="1">
        <f t="shared" si="10"/>
        <v>-19.345603271308914</v>
      </c>
      <c r="H103"/>
    </row>
    <row r="104" spans="2:8">
      <c r="B104" s="1">
        <f t="shared" si="12"/>
        <v>0.49000000000000032</v>
      </c>
      <c r="C104" s="1">
        <f t="shared" si="11"/>
        <v>-0.8086333909345419</v>
      </c>
      <c r="D104" s="1">
        <f t="shared" si="13"/>
        <v>0.3277394622468911</v>
      </c>
      <c r="E104" s="1">
        <f t="shared" si="14"/>
        <v>-0.4808939286876508</v>
      </c>
      <c r="F104" s="1">
        <f t="shared" si="15"/>
        <v>-1.0387892864167314</v>
      </c>
      <c r="G104" s="1">
        <f t="shared" si="10"/>
        <v>-18.646918731595868</v>
      </c>
      <c r="H104"/>
    </row>
    <row r="105" spans="2:8">
      <c r="B105" s="1">
        <f t="shared" si="12"/>
        <v>0.49500000000000033</v>
      </c>
      <c r="C105" s="1">
        <f t="shared" si="11"/>
        <v>-0.85811061234877328</v>
      </c>
      <c r="D105" s="1">
        <f t="shared" si="13"/>
        <v>0.28604286739501028</v>
      </c>
      <c r="E105" s="1">
        <f t="shared" si="14"/>
        <v>-0.572067744953763</v>
      </c>
      <c r="F105" s="1">
        <f t="shared" si="15"/>
        <v>-0.99150423468906168</v>
      </c>
      <c r="G105" s="1">
        <f t="shared" si="10"/>
        <v>-17.798122418123452</v>
      </c>
      <c r="H105"/>
    </row>
    <row r="106" spans="2:8">
      <c r="B106" s="1">
        <f t="shared" si="12"/>
        <v>0.50000000000000033</v>
      </c>
      <c r="C106" s="1">
        <f t="shared" si="11"/>
        <v>-0.90067985566991804</v>
      </c>
      <c r="D106" s="1">
        <f t="shared" si="13"/>
        <v>0.2420435649047297</v>
      </c>
      <c r="E106" s="1">
        <f t="shared" si="14"/>
        <v>-0.65863629076518837</v>
      </c>
      <c r="F106" s="1">
        <f t="shared" si="15"/>
        <v>-0.93623735703607758</v>
      </c>
      <c r="G106" s="1">
        <f t="shared" si="10"/>
        <v>-16.806047326841831</v>
      </c>
      <c r="H106"/>
    </row>
    <row r="107" spans="2:8">
      <c r="B107" s="1">
        <f t="shared" si="12"/>
        <v>0.50500000000000034</v>
      </c>
      <c r="C107" s="1">
        <f t="shared" si="11"/>
        <v>-0.93599842917960285</v>
      </c>
      <c r="D107" s="1">
        <f t="shared" si="13"/>
        <v>0.19609575878347968</v>
      </c>
      <c r="E107" s="1">
        <f t="shared" si="14"/>
        <v>-0.73990267039612312</v>
      </c>
      <c r="F107" s="1">
        <f t="shared" si="15"/>
        <v>-0.8734335639094204</v>
      </c>
      <c r="G107" s="1">
        <f t="shared" si="10"/>
        <v>-15.678679879196704</v>
      </c>
      <c r="H107"/>
    </row>
    <row r="108" spans="2:8">
      <c r="B108" s="1">
        <f t="shared" si="12"/>
        <v>0.51000000000000034</v>
      </c>
      <c r="C108" s="1">
        <f t="shared" si="11"/>
        <v>-0.96378201063711222</v>
      </c>
      <c r="D108" s="1">
        <f t="shared" si="13"/>
        <v>0.14856933891904861</v>
      </c>
      <c r="E108" s="1">
        <f t="shared" si="14"/>
        <v>-0.81521267171806366</v>
      </c>
      <c r="F108" s="1">
        <f t="shared" si="15"/>
        <v>-0.80359843957857602</v>
      </c>
      <c r="G108" s="1">
        <f t="shared" si="10"/>
        <v>-14.425095629690167</v>
      </c>
      <c r="H108"/>
    </row>
    <row r="109" spans="2:8">
      <c r="B109" s="1">
        <f t="shared" si="12"/>
        <v>0.51500000000000035</v>
      </c>
      <c r="C109" s="1">
        <f t="shared" si="11"/>
        <v>-0.98380693613560954</v>
      </c>
      <c r="D109" s="1">
        <f t="shared" si="13"/>
        <v>9.9846903385089961E-2</v>
      </c>
      <c r="E109" s="1">
        <f t="shared" si="14"/>
        <v>-0.8839600327505196</v>
      </c>
      <c r="F109" s="1">
        <f t="shared" si="15"/>
        <v>-0.72729417206693325</v>
      </c>
      <c r="G109" s="1">
        <f t="shared" si="10"/>
        <v>-13.055386205682156</v>
      </c>
      <c r="H109"/>
    </row>
    <row r="110" spans="2:8">
      <c r="B110" s="1">
        <f t="shared" si="12"/>
        <v>0.52000000000000035</v>
      </c>
      <c r="C110" s="1">
        <f t="shared" si="11"/>
        <v>-0.99591200064549978</v>
      </c>
      <c r="D110" s="1">
        <f t="shared" si="13"/>
        <v>5.0320678442959475E-2</v>
      </c>
      <c r="E110" s="1">
        <f t="shared" si="14"/>
        <v>-0.94559132220254027</v>
      </c>
      <c r="F110" s="1">
        <f t="shared" si="15"/>
        <v>-0.64513502741525131</v>
      </c>
      <c r="G110" s="1">
        <f t="shared" si="10"/>
        <v>-11.580578067583259</v>
      </c>
      <c r="H110"/>
    </row>
    <row r="111" spans="2:8">
      <c r="B111" s="1">
        <f t="shared" si="12"/>
        <v>0.52500000000000036</v>
      </c>
      <c r="C111" s="1">
        <f t="shared" si="11"/>
        <v>-0.99999975575017341</v>
      </c>
      <c r="D111" s="1">
        <f t="shared" si="13"/>
        <v>3.8936103452962109E-4</v>
      </c>
      <c r="E111" s="1">
        <f t="shared" si="14"/>
        <v>-0.99961039471564384</v>
      </c>
      <c r="F111" s="1">
        <f t="shared" si="15"/>
        <v>-0.55778240470568841</v>
      </c>
      <c r="G111" s="1">
        <f t="shared" si="10"/>
        <v>-10.012543743436863</v>
      </c>
      <c r="H111"/>
    </row>
    <row r="112" spans="2:8">
      <c r="B112" s="1">
        <f t="shared" si="12"/>
        <v>0.53000000000000036</v>
      </c>
      <c r="C112" s="1">
        <f t="shared" si="11"/>
        <v>-0.99603729412706976</v>
      </c>
      <c r="D112" s="1">
        <f t="shared" si="13"/>
        <v>-4.9545090815379125E-2</v>
      </c>
      <c r="E112" s="1">
        <f t="shared" si="14"/>
        <v>-1.0455823849424488</v>
      </c>
      <c r="F112" s="1">
        <f t="shared" si="15"/>
        <v>-0.46593951165455622</v>
      </c>
      <c r="G112" s="1">
        <f t="shared" si="10"/>
        <v>-8.3639062524721428</v>
      </c>
      <c r="H112"/>
    </row>
    <row r="113" spans="2:8">
      <c r="B113" s="1">
        <f t="shared" si="12"/>
        <v>0.53500000000000036</v>
      </c>
      <c r="C113" s="1">
        <f t="shared" si="11"/>
        <v>-0.98405651445882147</v>
      </c>
      <c r="D113" s="1">
        <f t="shared" si="13"/>
        <v>-9.9080693849007917E-2</v>
      </c>
      <c r="E113" s="1">
        <f t="shared" si="14"/>
        <v>-1.0831372083078294</v>
      </c>
      <c r="F113" s="1">
        <f t="shared" si="15"/>
        <v>-0.37034570363640973</v>
      </c>
      <c r="G113" s="1">
        <f t="shared" si="10"/>
        <v>-6.6479374870385559</v>
      </c>
      <c r="H113"/>
    </row>
    <row r="114" spans="2:8">
      <c r="B114" s="1">
        <f t="shared" si="12"/>
        <v>0.54000000000000037</v>
      </c>
      <c r="C114" s="1">
        <f t="shared" si="11"/>
        <v>-0.96415386464188368</v>
      </c>
      <c r="D114" s="1">
        <f t="shared" si="13"/>
        <v>-0.14781867562879381</v>
      </c>
      <c r="E114" s="1">
        <f t="shared" si="14"/>
        <v>-1.1119725402706775</v>
      </c>
      <c r="F114" s="1">
        <f t="shared" si="15"/>
        <v>-0.27177053171159332</v>
      </c>
      <c r="G114" s="1">
        <f t="shared" si="10"/>
        <v>-4.8784513709700263</v>
      </c>
      <c r="H114"/>
    </row>
    <row r="115" spans="2:8">
      <c r="B115" s="1">
        <f t="shared" si="12"/>
        <v>0.54500000000000037</v>
      </c>
      <c r="C115" s="1">
        <f t="shared" si="11"/>
        <v>-0.93648956535987271</v>
      </c>
      <c r="D115" s="1">
        <f t="shared" si="13"/>
        <v>-0.19536668474270527</v>
      </c>
      <c r="E115" s="1">
        <f t="shared" si="14"/>
        <v>-1.131856250102578</v>
      </c>
      <c r="F115" s="1">
        <f t="shared" si="15"/>
        <v>-0.17100754757190068</v>
      </c>
      <c r="G115" s="1">
        <f t="shared" si="10"/>
        <v>-3.069692654476905</v>
      </c>
      <c r="H115"/>
    </row>
    <row r="116" spans="2:8">
      <c r="B116" s="1">
        <f t="shared" si="12"/>
        <v>0.55000000000000038</v>
      </c>
      <c r="C116" s="1">
        <f t="shared" si="11"/>
        <v>-0.90128632027202671</v>
      </c>
      <c r="D116" s="1">
        <f t="shared" si="13"/>
        <v>-0.24134194931890807</v>
      </c>
      <c r="E116" s="1">
        <f t="shared" si="14"/>
        <v>-1.1426282695909347</v>
      </c>
      <c r="F116" s="1">
        <f t="shared" si="15"/>
        <v>-6.8867915275922398E-2</v>
      </c>
      <c r="G116" s="1">
        <f t="shared" si="10"/>
        <v>-1.2362222407917498</v>
      </c>
      <c r="H116"/>
    </row>
    <row r="117" spans="2:8">
      <c r="B117" s="1">
        <f t="shared" si="12"/>
        <v>0.55500000000000038</v>
      </c>
      <c r="C117" s="1">
        <f t="shared" si="11"/>
        <v>-0.85882752320004263</v>
      </c>
      <c r="D117" s="1">
        <f t="shared" si="13"/>
        <v>-0.28537435842304726</v>
      </c>
      <c r="E117" s="1">
        <f t="shared" si="14"/>
        <v>-1.1442018816230899</v>
      </c>
      <c r="F117" s="1">
        <f t="shared" si="15"/>
        <v>3.3826118799029803E-2</v>
      </c>
      <c r="G117" s="1">
        <f t="shared" si="10"/>
        <v>0.60720003228621733</v>
      </c>
      <c r="H117"/>
    </row>
    <row r="118" spans="2:8">
      <c r="B118" s="1">
        <f t="shared" si="12"/>
        <v>0.56000000000000039</v>
      </c>
      <c r="C118" s="1">
        <f t="shared" si="11"/>
        <v>-0.809454976745836</v>
      </c>
      <c r="D118" s="1">
        <f t="shared" si="13"/>
        <v>-0.32710944153220906</v>
      </c>
      <c r="E118" s="1">
        <f t="shared" si="14"/>
        <v>-1.136564418278045</v>
      </c>
      <c r="F118" s="1">
        <f t="shared" si="15"/>
        <v>0.1362478452200791</v>
      </c>
      <c r="G118" s="1">
        <f t="shared" si="10"/>
        <v>2.4457342123132499</v>
      </c>
      <c r="H118"/>
    </row>
    <row r="119" spans="2:8">
      <c r="B119" s="1">
        <f t="shared" si="12"/>
        <v>0.56500000000000039</v>
      </c>
      <c r="C119" s="1">
        <f t="shared" si="11"/>
        <v>-0.75356614070584593</v>
      </c>
      <c r="D119" s="1">
        <f t="shared" si="13"/>
        <v>-0.36621122210014995</v>
      </c>
      <c r="E119" s="1">
        <f t="shared" si="14"/>
        <v>-1.1197773628059959</v>
      </c>
      <c r="F119" s="1">
        <f t="shared" si="15"/>
        <v>0.23757274669051287</v>
      </c>
      <c r="G119" s="1">
        <f t="shared" si="10"/>
        <v>4.2645796970636258</v>
      </c>
      <c r="H119"/>
    </row>
    <row r="120" spans="2:8">
      <c r="B120" s="1">
        <f t="shared" si="12"/>
        <v>0.5700000000000004</v>
      </c>
      <c r="C120" s="1">
        <f t="shared" si="11"/>
        <v>-0.69161093243274774</v>
      </c>
      <c r="D120" s="1">
        <f t="shared" si="13"/>
        <v>-0.40236492224197307</v>
      </c>
      <c r="E120" s="1">
        <f t="shared" si="14"/>
        <v>-1.0939758546747207</v>
      </c>
      <c r="F120" s="1">
        <f t="shared" si="15"/>
        <v>0.33698513559434573</v>
      </c>
      <c r="G120" s="1">
        <f t="shared" si="10"/>
        <v>6.0490943826145038</v>
      </c>
      <c r="H120"/>
    </row>
    <row r="121" spans="2:8">
      <c r="B121" s="1">
        <f t="shared" si="12"/>
        <v>0.5750000000000004</v>
      </c>
      <c r="C121" s="1">
        <f t="shared" si="11"/>
        <v>-0.62408810490237576</v>
      </c>
      <c r="D121" s="1">
        <f t="shared" si="13"/>
        <v>-0.43527949676493727</v>
      </c>
      <c r="E121" s="1">
        <f t="shared" si="14"/>
        <v>-1.059367601667313</v>
      </c>
      <c r="F121" s="1">
        <f t="shared" si="15"/>
        <v>0.43368472046000284</v>
      </c>
      <c r="G121" s="1">
        <f t="shared" si="10"/>
        <v>7.7849125354844366</v>
      </c>
      <c r="H121"/>
    </row>
    <row r="122" spans="2:8">
      <c r="B122" s="1">
        <f t="shared" si="12"/>
        <v>0.5800000000000004</v>
      </c>
      <c r="C122" s="1">
        <f t="shared" si="11"/>
        <v>-0.55154123164318958</v>
      </c>
      <c r="D122" s="1">
        <f t="shared" si="13"/>
        <v>-0.46468997614591118</v>
      </c>
      <c r="E122" s="1">
        <f t="shared" si="14"/>
        <v>-1.0162312077891007</v>
      </c>
      <c r="F122" s="1">
        <f t="shared" si="15"/>
        <v>0.52689304848169249</v>
      </c>
      <c r="G122" s="1">
        <f t="shared" si="10"/>
        <v>9.4580604399297314</v>
      </c>
      <c r="H122"/>
    </row>
    <row r="123" spans="2:8">
      <c r="B123" s="1">
        <f t="shared" si="12"/>
        <v>0.58500000000000041</v>
      </c>
      <c r="C123" s="1">
        <f t="shared" si="11"/>
        <v>-0.47455433085049603</v>
      </c>
      <c r="D123" s="1">
        <f t="shared" si="13"/>
        <v>-0.49035959959398095</v>
      </c>
      <c r="E123" s="1">
        <f t="shared" si="14"/>
        <v>-0.96491393044447693</v>
      </c>
      <c r="F123" s="1">
        <f t="shared" si="15"/>
        <v>0.61585977223473254</v>
      </c>
      <c r="G123" s="1">
        <f t="shared" si="10"/>
        <v>11.055068889412096</v>
      </c>
      <c r="H123"/>
    </row>
    <row r="124" spans="2:8">
      <c r="B124" s="1">
        <f t="shared" si="12"/>
        <v>0.59000000000000041</v>
      </c>
      <c r="C124" s="1">
        <f t="shared" si="11"/>
        <v>-0.39374716391224984</v>
      </c>
      <c r="D124" s="1">
        <f t="shared" si="13"/>
        <v>-0.51208172102659699</v>
      </c>
      <c r="E124" s="1">
        <f t="shared" si="14"/>
        <v>-0.90582888493884683</v>
      </c>
      <c r="F124" s="1">
        <f t="shared" si="15"/>
        <v>0.69986869013642183</v>
      </c>
      <c r="G124" s="1">
        <f t="shared" si="10"/>
        <v>12.563081616657026</v>
      </c>
      <c r="H124"/>
    </row>
    <row r="125" spans="2:8">
      <c r="B125" s="1">
        <f t="shared" si="12"/>
        <v>0.59500000000000042</v>
      </c>
      <c r="C125" s="1">
        <f t="shared" si="11"/>
        <v>-0.30977024619435134</v>
      </c>
      <c r="D125" s="1">
        <f t="shared" si="13"/>
        <v>-0.52968147261572762</v>
      </c>
      <c r="E125" s="1">
        <f t="shared" si="14"/>
        <v>-0.83945171881007896</v>
      </c>
      <c r="F125" s="1">
        <f t="shared" si="15"/>
        <v>0.77824351202540054</v>
      </c>
      <c r="G125" s="1">
        <f t="shared" si="10"/>
        <v>13.969958789416774</v>
      </c>
      <c r="H125"/>
    </row>
    <row r="126" spans="2:8">
      <c r="B126" s="1">
        <f t="shared" si="12"/>
        <v>0.60000000000000042</v>
      </c>
      <c r="C126" s="1">
        <f t="shared" si="11"/>
        <v>-0.22329961024968109</v>
      </c>
      <c r="D126" s="1">
        <f t="shared" si="13"/>
        <v>-0.54301717251211956</v>
      </c>
      <c r="E126" s="1">
        <f t="shared" si="14"/>
        <v>-0.76631678276180071</v>
      </c>
      <c r="F126" s="1">
        <f t="shared" si="15"/>
        <v>0.85035330344535554</v>
      </c>
      <c r="G126" s="1">
        <f t="shared" si="10"/>
        <v>15.264374738774963</v>
      </c>
      <c r="H126"/>
    </row>
    <row r="127" spans="2:8">
      <c r="B127" s="1">
        <f t="shared" si="12"/>
        <v>0.60500000000000043</v>
      </c>
      <c r="C127" s="1">
        <f t="shared" si="11"/>
        <v>-0.13503136360820839</v>
      </c>
      <c r="D127" s="1">
        <f t="shared" si="13"/>
        <v>-0.55198146541516846</v>
      </c>
      <c r="E127" s="1">
        <f t="shared" si="14"/>
        <v>-0.68701282902337679</v>
      </c>
      <c r="F127" s="1">
        <f t="shared" si="15"/>
        <v>0.91561756480537326</v>
      </c>
      <c r="G127" s="1">
        <f t="shared" si="10"/>
        <v>16.435909133258185</v>
      </c>
      <c r="H127"/>
    </row>
    <row r="128" spans="2:8">
      <c r="B128" s="1">
        <f t="shared" si="12"/>
        <v>0.61000000000000043</v>
      </c>
      <c r="C128" s="1">
        <f t="shared" si="11"/>
        <v>-4.5676084959133223E-2</v>
      </c>
      <c r="D128" s="1">
        <f t="shared" si="13"/>
        <v>-0.55650218680656782</v>
      </c>
      <c r="E128" s="1">
        <f t="shared" si="14"/>
        <v>-0.60217827176570105</v>
      </c>
      <c r="F128" s="1">
        <f t="shared" si="15"/>
        <v>0.97351090452860312</v>
      </c>
      <c r="G128" s="1">
        <f t="shared" si="10"/>
        <v>17.475130864783303</v>
      </c>
      <c r="H128"/>
    </row>
    <row r="129" spans="2:8">
      <c r="B129" s="1">
        <f t="shared" si="12"/>
        <v>0.61500000000000044</v>
      </c>
      <c r="C129" s="1">
        <f t="shared" si="11"/>
        <v>4.4046896162950613E-2</v>
      </c>
      <c r="D129" s="1">
        <f t="shared" si="13"/>
        <v>-0.55654294389046188</v>
      </c>
      <c r="E129" s="1">
        <f t="shared" si="14"/>
        <v>-0.51249604772751123</v>
      </c>
      <c r="F129" s="1">
        <f t="shared" si="15"/>
        <v>1.0235672685693433</v>
      </c>
      <c r="G129" s="1">
        <f t="shared" si="10"/>
        <v>18.373673971139919</v>
      </c>
      <c r="H129"/>
    </row>
    <row r="130" spans="2:8">
      <c r="B130" s="1">
        <f t="shared" si="12"/>
        <v>0.62000000000000044</v>
      </c>
      <c r="C130" s="1">
        <f t="shared" si="11"/>
        <v>0.13341529013812894</v>
      </c>
      <c r="D130" s="1">
        <f t="shared" si="13"/>
        <v>-0.55210340856341178</v>
      </c>
      <c r="E130" s="1">
        <f t="shared" si="14"/>
        <v>-0.41868811842528286</v>
      </c>
      <c r="F130" s="1">
        <f t="shared" si="15"/>
        <v>1.0653836922500373</v>
      </c>
      <c r="G130" s="1">
        <f t="shared" si="10"/>
        <v>19.124304983815833</v>
      </c>
      <c r="H130"/>
    </row>
    <row r="131" spans="2:8">
      <c r="B131" s="1">
        <f t="shared" si="12"/>
        <v>0.62500000000000044</v>
      </c>
      <c r="C131" s="1">
        <f t="shared" si="11"/>
        <v>0.22170966185056457</v>
      </c>
      <c r="D131" s="1">
        <f t="shared" si="13"/>
        <v>-0.54321932005570062</v>
      </c>
      <c r="E131" s="1">
        <f t="shared" si="14"/>
        <v>-0.32150965820513605</v>
      </c>
      <c r="F131" s="1">
        <f t="shared" si="15"/>
        <v>1.098623544215052</v>
      </c>
      <c r="G131" s="1">
        <f t="shared" si="10"/>
        <v>19.720981159000463</v>
      </c>
      <c r="H131"/>
    </row>
    <row r="132" spans="2:8">
      <c r="B132" s="1">
        <f t="shared" si="12"/>
        <v>0.63000000000000045</v>
      </c>
      <c r="C132" s="1">
        <f t="shared" si="11"/>
        <v>0.30821922229852283</v>
      </c>
      <c r="D132" s="1">
        <f t="shared" si="13"/>
        <v>-0.52996219722271209</v>
      </c>
      <c r="E132" s="1">
        <f t="shared" si="14"/>
        <v>-0.22174297492418926</v>
      </c>
      <c r="F132" s="1">
        <f t="shared" si="15"/>
        <v>1.1230192363867131</v>
      </c>
      <c r="G132" s="1">
        <f t="shared" si="10"/>
        <v>20.158899122994075</v>
      </c>
      <c r="H132"/>
    </row>
    <row r="133" spans="2:8">
      <c r="B133" s="1">
        <f t="shared" si="12"/>
        <v>0.63500000000000045</v>
      </c>
      <c r="C133" s="1">
        <f t="shared" si="11"/>
        <v>0.39224755060127053</v>
      </c>
      <c r="D133" s="1">
        <f t="shared" si="13"/>
        <v>-0.512438762802506</v>
      </c>
      <c r="E133" s="1">
        <f t="shared" si="14"/>
        <v>-0.12019121220123546</v>
      </c>
      <c r="F133" s="1">
        <f t="shared" si="15"/>
        <v>1.1383743781078453</v>
      </c>
      <c r="G133" s="1">
        <f t="shared" si="10"/>
        <v>20.43453354041646</v>
      </c>
      <c r="H133"/>
    </row>
    <row r="134" spans="2:8">
      <c r="B134" s="1">
        <f t="shared" si="12"/>
        <v>0.64000000000000046</v>
      </c>
      <c r="C134" s="1">
        <f t="shared" si="11"/>
        <v>0.47311820033947577</v>
      </c>
      <c r="D134" s="1">
        <f t="shared" si="13"/>
        <v>-0.49079008427443538</v>
      </c>
      <c r="E134" s="1">
        <f t="shared" si="14"/>
        <v>-1.7671883934959609E-2</v>
      </c>
      <c r="F134" s="1">
        <f t="shared" ref="F134:F164" si="16">-$E$2*SIN($D$2*B134)+($F$2/$D$2)*COS($D$2*B134)</f>
        <v>1.1445653571295153</v>
      </c>
      <c r="G134" s="1">
        <f t="shared" ref="G134:G164" si="17">F134*$D$2</f>
        <v>20.545665493927753</v>
      </c>
      <c r="H134"/>
    </row>
    <row r="135" spans="2:8">
      <c r="B135" s="1">
        <f t="shared" si="12"/>
        <v>0.64500000000000046</v>
      </c>
      <c r="C135" s="1">
        <f t="shared" ref="C135:C164" si="18">$E$2*COS($D$2*B135)</f>
        <v>0.55018014509681668</v>
      </c>
      <c r="D135" s="1">
        <f t="shared" si="13"/>
        <v>-0.46519043823508838</v>
      </c>
      <c r="E135" s="1">
        <f t="shared" si="14"/>
        <v>8.4989706861728298E-2</v>
      </c>
      <c r="F135" s="1">
        <f t="shared" si="16"/>
        <v>1.1415423347166689</v>
      </c>
      <c r="G135" s="1">
        <f t="shared" si="17"/>
        <v>20.491400346998308</v>
      </c>
      <c r="H135"/>
    </row>
    <row r="136" spans="2:8">
      <c r="B136" s="1">
        <f t="shared" ref="B136:B164" si="19">B135+0.005</f>
        <v>0.65000000000000047</v>
      </c>
      <c r="C136" s="1">
        <f t="shared" si="18"/>
        <v>0.62281301936500721</v>
      </c>
      <c r="D136" s="1">
        <f t="shared" si="13"/>
        <v>-0.43584590743357238</v>
      </c>
      <c r="E136" s="1">
        <f t="shared" si="14"/>
        <v>0.18696711193143484</v>
      </c>
      <c r="F136" s="1">
        <f t="shared" si="16"/>
        <v>1.1293296468608465</v>
      </c>
      <c r="G136" s="1">
        <f t="shared" si="17"/>
        <v>20.272174945928363</v>
      </c>
      <c r="H136"/>
    </row>
    <row r="137" spans="2:8">
      <c r="B137" s="1">
        <f t="shared" si="19"/>
        <v>0.65500000000000047</v>
      </c>
      <c r="C137" s="1">
        <f t="shared" si="18"/>
        <v>0.69043211262181448</v>
      </c>
      <c r="D137" s="1">
        <f t="shared" si="13"/>
        <v>-0.40299272176031248</v>
      </c>
      <c r="E137" s="1">
        <f t="shared" si="14"/>
        <v>0.287439390861502</v>
      </c>
      <c r="F137" s="1">
        <f t="shared" si="16"/>
        <v>1.108025608370129</v>
      </c>
      <c r="G137" s="1">
        <f t="shared" si="17"/>
        <v>19.889754103139815</v>
      </c>
      <c r="H137"/>
    </row>
    <row r="138" spans="2:8">
      <c r="B138" s="1">
        <f t="shared" si="19"/>
        <v>0.66000000000000048</v>
      </c>
      <c r="C138" s="1">
        <f t="shared" si="18"/>
        <v>0.75249307637862672</v>
      </c>
      <c r="D138" s="1">
        <f t="shared" si="13"/>
        <v>-0.3668953565447749</v>
      </c>
      <c r="E138" s="1">
        <f t="shared" si="14"/>
        <v>0.38559771983385183</v>
      </c>
      <c r="F138" s="1">
        <f t="shared" si="16"/>
        <v>1.0778017214134332</v>
      </c>
      <c r="G138" s="1">
        <f t="shared" si="17"/>
        <v>19.347216390050278</v>
      </c>
      <c r="H138"/>
    </row>
    <row r="139" spans="2:8">
      <c r="B139" s="1">
        <f t="shared" si="19"/>
        <v>0.66500000000000048</v>
      </c>
      <c r="C139" s="1">
        <f t="shared" si="18"/>
        <v>0.80849630630483871</v>
      </c>
      <c r="D139" s="1">
        <f t="shared" si="13"/>
        <v>-0.32784440347122346</v>
      </c>
      <c r="E139" s="1">
        <f t="shared" si="14"/>
        <v>0.48065190283361525</v>
      </c>
      <c r="F139" s="1">
        <f t="shared" si="16"/>
        <v>1.0389012948905447</v>
      </c>
      <c r="G139" s="1">
        <f t="shared" si="17"/>
        <v>18.648929353899888</v>
      </c>
      <c r="H139"/>
    </row>
    <row r="140" spans="2:8">
      <c r="B140" s="1">
        <f t="shared" si="19"/>
        <v>0.67000000000000048</v>
      </c>
      <c r="C140" s="1">
        <f t="shared" si="18"/>
        <v>0.85799096415197096</v>
      </c>
      <c r="D140" s="1">
        <f t="shared" si="13"/>
        <v>-0.28615423125211181</v>
      </c>
      <c r="E140" s="1">
        <f t="shared" si="14"/>
        <v>0.57183673289985915</v>
      </c>
      <c r="F140" s="1">
        <f t="shared" si="16"/>
        <v>0.99163748574226496</v>
      </c>
      <c r="G140" s="1">
        <f t="shared" si="17"/>
        <v>17.800514358040882</v>
      </c>
      <c r="H140"/>
    </row>
    <row r="141" spans="2:8">
      <c r="B141" s="1">
        <f t="shared" si="19"/>
        <v>0.67500000000000049</v>
      </c>
      <c r="C141" s="1">
        <f t="shared" si="18"/>
        <v>0.9005786071001689</v>
      </c>
      <c r="D141" s="1">
        <f t="shared" si="13"/>
        <v>-0.2421604548911945</v>
      </c>
      <c r="E141" s="1">
        <f t="shared" si="14"/>
        <v>0.65841815220897437</v>
      </c>
      <c r="F141" s="1">
        <f t="shared" si="16"/>
        <v>0.93639077796854941</v>
      </c>
      <c r="G141" s="1">
        <f t="shared" si="17"/>
        <v>16.808801328733203</v>
      </c>
      <c r="H141"/>
    </row>
    <row r="142" spans="2:8">
      <c r="B142" s="1">
        <f t="shared" si="19"/>
        <v>0.68000000000000049</v>
      </c>
      <c r="C142" s="1">
        <f t="shared" si="18"/>
        <v>0.93591639531003512</v>
      </c>
      <c r="D142" s="1">
        <f t="shared" si="13"/>
        <v>-0.19621723390935439</v>
      </c>
      <c r="E142" s="1">
        <f t="shared" si="14"/>
        <v>0.7396991614006807</v>
      </c>
      <c r="F142" s="1">
        <f t="shared" si="16"/>
        <v>0.87360591964910328</v>
      </c>
      <c r="G142" s="1">
        <f t="shared" si="17"/>
        <v>15.681773772744524</v>
      </c>
      <c r="H142"/>
    </row>
    <row r="143" spans="2:8">
      <c r="B143" s="1">
        <f t="shared" si="19"/>
        <v>0.6850000000000005</v>
      </c>
      <c r="C143" s="1">
        <f t="shared" si="18"/>
        <v>0.9637198518583161</v>
      </c>
      <c r="D143" s="1">
        <f t="shared" si="13"/>
        <v>-0.148694421283004</v>
      </c>
      <c r="E143" s="1">
        <f t="shared" si="14"/>
        <v>0.81502543057531207</v>
      </c>
      <c r="F143" s="1">
        <f t="shared" si="16"/>
        <v>0.80378834262407206</v>
      </c>
      <c r="G143" s="1">
        <f t="shared" si="17"/>
        <v>14.428504508374758</v>
      </c>
      <c r="H143"/>
    </row>
    <row r="144" spans="2:8">
      <c r="B144" s="1">
        <f t="shared" si="19"/>
        <v>0.6900000000000005</v>
      </c>
      <c r="C144" s="1">
        <f t="shared" si="18"/>
        <v>0.98376515283934785</v>
      </c>
      <c r="D144" s="1">
        <f t="shared" si="13"/>
        <v>-9.9974586046742461E-2</v>
      </c>
      <c r="E144" s="1">
        <f t="shared" si="14"/>
        <v>0.88379056679260537</v>
      </c>
      <c r="F144" s="1">
        <f t="shared" si="16"/>
        <v>0.72750009365719737</v>
      </c>
      <c r="G144" s="1">
        <f t="shared" si="17"/>
        <v>13.059082627284637</v>
      </c>
      <c r="H144"/>
    </row>
    <row r="145" spans="2:8">
      <c r="B145" s="1">
        <f t="shared" si="19"/>
        <v>0.69500000000000051</v>
      </c>
      <c r="C145" s="1">
        <f t="shared" si="18"/>
        <v>0.99589092919644573</v>
      </c>
      <c r="D145" s="1">
        <f t="shared" si="13"/>
        <v>-5.0449933528957359E-2</v>
      </c>
      <c r="E145" s="1">
        <f t="shared" si="14"/>
        <v>0.9454409956674884</v>
      </c>
      <c r="F145" s="1">
        <f t="shared" si="16"/>
        <v>0.64535530983644485</v>
      </c>
      <c r="G145" s="1">
        <f t="shared" si="17"/>
        <v>11.584532275101285</v>
      </c>
      <c r="H145"/>
    </row>
    <row r="146" spans="2:8">
      <c r="B146" s="1">
        <f t="shared" si="19"/>
        <v>0.70000000000000051</v>
      </c>
      <c r="C146" s="1">
        <f t="shared" si="18"/>
        <v>0.99999956577809979</v>
      </c>
      <c r="D146" s="1">
        <f t="shared" si="13"/>
        <v>-5.1914801316428735E-4</v>
      </c>
      <c r="E146" s="1">
        <f t="shared" si="14"/>
        <v>0.99948041776493546</v>
      </c>
      <c r="F146" s="1">
        <f t="shared" si="16"/>
        <v>0.55801527463614786</v>
      </c>
      <c r="G146" s="1">
        <f t="shared" si="17"/>
        <v>10.016723904635183</v>
      </c>
      <c r="H146"/>
    </row>
    <row r="147" spans="2:8">
      <c r="B147" s="1">
        <f t="shared" si="19"/>
        <v>0.70500000000000052</v>
      </c>
      <c r="C147" s="1">
        <f t="shared" si="18"/>
        <v>0.99605798716129335</v>
      </c>
      <c r="D147" s="1">
        <f t="shared" si="13"/>
        <v>4.9415816757669331E-2</v>
      </c>
      <c r="E147" s="1">
        <f t="shared" si="14"/>
        <v>1.0454738039189626</v>
      </c>
      <c r="F147" s="1">
        <f t="shared" si="16"/>
        <v>0.46618309444041406</v>
      </c>
      <c r="G147" s="1">
        <f t="shared" si="17"/>
        <v>8.3682787161389314</v>
      </c>
      <c r="H147"/>
    </row>
    <row r="148" spans="2:8">
      <c r="B148" s="1">
        <f t="shared" si="19"/>
        <v>0.71000000000000052</v>
      </c>
      <c r="C148" s="1">
        <f t="shared" si="18"/>
        <v>0.98409792391589157</v>
      </c>
      <c r="D148" s="1">
        <f t="shared" si="13"/>
        <v>9.8952973396658039E-2</v>
      </c>
      <c r="E148" s="1">
        <f t="shared" si="14"/>
        <v>1.0830508973125497</v>
      </c>
      <c r="F148" s="1">
        <f t="shared" si="16"/>
        <v>0.37059803838297167</v>
      </c>
      <c r="G148" s="1">
        <f t="shared" si="17"/>
        <v>6.6524670538851005</v>
      </c>
      <c r="H148"/>
    </row>
    <row r="149" spans="2:8">
      <c r="B149" s="1">
        <f t="shared" si="19"/>
        <v>0.71500000000000052</v>
      </c>
      <c r="C149" s="1">
        <f t="shared" si="18"/>
        <v>0.96421565716661428</v>
      </c>
      <c r="D149" s="1">
        <f t="shared" si="13"/>
        <v>0.14769353695937895</v>
      </c>
      <c r="E149" s="1">
        <f t="shared" si="14"/>
        <v>1.1119091941259933</v>
      </c>
      <c r="F149" s="1">
        <f t="shared" si="16"/>
        <v>0.27202958706896158</v>
      </c>
      <c r="G149" s="1">
        <f t="shared" si="17"/>
        <v>4.8831015769925514</v>
      </c>
      <c r="H149"/>
    </row>
    <row r="150" spans="2:8">
      <c r="B150" s="1">
        <f t="shared" si="19"/>
        <v>0.72000000000000053</v>
      </c>
      <c r="C150" s="1">
        <f t="shared" si="18"/>
        <v>0.93657124350892651</v>
      </c>
      <c r="D150" s="1">
        <f t="shared" si="13"/>
        <v>0.19524513524988032</v>
      </c>
      <c r="E150" s="1">
        <f t="shared" si="14"/>
        <v>1.1318163787588069</v>
      </c>
      <c r="F150" s="1">
        <f t="shared" si="16"/>
        <v>0.1712712380877966</v>
      </c>
      <c r="G150" s="1">
        <f t="shared" si="17"/>
        <v>3.0744260644999954</v>
      </c>
      <c r="H150"/>
    </row>
    <row r="151" spans="2:8">
      <c r="B151" s="1">
        <f t="shared" si="19"/>
        <v>0.72500000000000053</v>
      </c>
      <c r="C151" s="1">
        <f t="shared" si="18"/>
        <v>0.90138722651844116</v>
      </c>
      <c r="D151" s="1">
        <f t="shared" si="13"/>
        <v>0.24122496750267233</v>
      </c>
      <c r="E151" s="1">
        <f t="shared" si="14"/>
        <v>1.1426121940211136</v>
      </c>
      <c r="F151" s="1">
        <f t="shared" si="16"/>
        <v>6.9134118184025484E-2</v>
      </c>
      <c r="G151" s="1">
        <f t="shared" si="17"/>
        <v>1.2410007498295503</v>
      </c>
      <c r="H151"/>
    </row>
    <row r="152" spans="2:8">
      <c r="B152" s="1">
        <f t="shared" si="19"/>
        <v>0.73000000000000054</v>
      </c>
      <c r="C152" s="1">
        <f t="shared" si="18"/>
        <v>0.85894684522646658</v>
      </c>
      <c r="D152" s="1">
        <f t="shared" si="13"/>
        <v>0.28526288601260474</v>
      </c>
      <c r="E152" s="1">
        <f t="shared" si="14"/>
        <v>1.1442097312390713</v>
      </c>
      <c r="F152" s="1">
        <f t="shared" si="16"/>
        <v>-3.3559546490346759E-2</v>
      </c>
      <c r="G152" s="1">
        <f t="shared" si="17"/>
        <v>-0.60241489227649214</v>
      </c>
      <c r="H152"/>
    </row>
    <row r="153" spans="2:8">
      <c r="B153" s="1">
        <f t="shared" si="19"/>
        <v>0.73500000000000054</v>
      </c>
      <c r="C153" s="1">
        <f t="shared" si="18"/>
        <v>0.80959175398386263</v>
      </c>
      <c r="D153" s="1">
        <f t="shared" si="13"/>
        <v>0.32700437590484133</v>
      </c>
      <c r="E153" s="1">
        <f t="shared" si="14"/>
        <v>1.136596129888704</v>
      </c>
      <c r="F153" s="1">
        <f t="shared" si="16"/>
        <v>-0.13598304947619688</v>
      </c>
      <c r="G153" s="1">
        <f t="shared" si="17"/>
        <v>-2.440980962755126</v>
      </c>
      <c r="H153"/>
    </row>
    <row r="154" spans="2:8">
      <c r="B154" s="1">
        <f t="shared" si="19"/>
        <v>0.74000000000000055</v>
      </c>
      <c r="C154" s="1">
        <f t="shared" si="18"/>
        <v>0.75371927206879485</v>
      </c>
      <c r="D154" s="1">
        <f t="shared" si="13"/>
        <v>0.36611340905713619</v>
      </c>
      <c r="E154" s="1">
        <f t="shared" si="14"/>
        <v>1.1198326811259309</v>
      </c>
      <c r="F154" s="1">
        <f t="shared" si="16"/>
        <v>-0.23731185917508302</v>
      </c>
      <c r="G154" s="1">
        <f t="shared" si="17"/>
        <v>-4.2598966026556262</v>
      </c>
      <c r="H154"/>
    </row>
    <row r="155" spans="2:8">
      <c r="B155" s="1">
        <f t="shared" si="19"/>
        <v>0.74500000000000055</v>
      </c>
      <c r="C155" s="1">
        <f t="shared" si="18"/>
        <v>0.69177918517965931</v>
      </c>
      <c r="D155" s="1">
        <f t="shared" si="13"/>
        <v>0.40227514919969987</v>
      </c>
      <c r="E155" s="1">
        <f t="shared" si="14"/>
        <v>1.0940543343793592</v>
      </c>
      <c r="F155" s="1">
        <f t="shared" si="16"/>
        <v>-0.33673025650891991</v>
      </c>
      <c r="G155" s="1">
        <f t="shared" si="17"/>
        <v>-6.0445191432907395</v>
      </c>
      <c r="H155"/>
    </row>
    <row r="156" spans="2:8">
      <c r="B156" s="1">
        <f t="shared" si="19"/>
        <v>0.75000000000000056</v>
      </c>
      <c r="C156" s="1">
        <f t="shared" si="18"/>
        <v>0.62427012456184139</v>
      </c>
      <c r="D156" s="1">
        <f t="shared" si="13"/>
        <v>0.43519848641602771</v>
      </c>
      <c r="E156" s="1">
        <f t="shared" si="14"/>
        <v>1.059468610977869</v>
      </c>
      <c r="F156" s="1">
        <f t="shared" si="16"/>
        <v>-0.43343790163695928</v>
      </c>
      <c r="G156" s="1">
        <f t="shared" si="17"/>
        <v>-7.7804819829220415</v>
      </c>
      <c r="H156"/>
    </row>
    <row r="157" spans="2:8">
      <c r="B157" s="1">
        <f t="shared" si="19"/>
        <v>0.75500000000000056</v>
      </c>
      <c r="C157" s="1">
        <f t="shared" si="18"/>
        <v>0.55173555291714538</v>
      </c>
      <c r="D157" s="1">
        <f t="shared" si="13"/>
        <v>0.46461838064138994</v>
      </c>
      <c r="E157" s="1">
        <f t="shared" si="14"/>
        <v>1.0163539335585354</v>
      </c>
      <c r="F157" s="1">
        <f t="shared" si="16"/>
        <v>-0.52665627686653271</v>
      </c>
      <c r="G157" s="1">
        <f t="shared" si="17"/>
        <v>-9.453810241045737</v>
      </c>
      <c r="H157"/>
    </row>
    <row r="158" spans="2:8">
      <c r="B158" s="1">
        <f t="shared" si="19"/>
        <v>0.76000000000000056</v>
      </c>
      <c r="C158" s="1">
        <f t="shared" si="18"/>
        <v>0.47475938941018686</v>
      </c>
      <c r="D158" s="1">
        <f t="shared" si="13"/>
        <v>0.49029799529331802</v>
      </c>
      <c r="E158" s="1">
        <f t="shared" si="14"/>
        <v>0.96505738470350488</v>
      </c>
      <c r="F158" s="1">
        <f t="shared" si="16"/>
        <v>-0.61563495389074263</v>
      </c>
      <c r="G158" s="1">
        <f t="shared" si="17"/>
        <v>-11.051033259237075</v>
      </c>
      <c r="H158"/>
    </row>
    <row r="159" spans="2:8">
      <c r="B159" s="1">
        <f t="shared" si="19"/>
        <v>0.76500000000000057</v>
      </c>
      <c r="C159" s="1">
        <f t="shared" si="18"/>
        <v>0.39396130899142662</v>
      </c>
      <c r="D159" s="1">
        <f t="shared" si="13"/>
        <v>0.51203060385788468</v>
      </c>
      <c r="E159" s="1">
        <f t="shared" si="14"/>
        <v>0.90599191284931124</v>
      </c>
      <c r="F159" s="1">
        <f t="shared" si="16"/>
        <v>-0.69965763490043575</v>
      </c>
      <c r="G159" s="1">
        <f t="shared" si="17"/>
        <v>-12.559293042896426</v>
      </c>
      <c r="H159"/>
    </row>
    <row r="160" spans="2:8">
      <c r="B160" s="1">
        <f t="shared" si="19"/>
        <v>0.77000000000000057</v>
      </c>
      <c r="C160" s="1">
        <f t="shared" si="18"/>
        <v>0.30999175387829442</v>
      </c>
      <c r="D160" s="1">
        <f t="shared" si="13"/>
        <v>0.52964125408335305</v>
      </c>
      <c r="E160" s="1">
        <f t="shared" si="14"/>
        <v>0.83963300796164742</v>
      </c>
      <c r="F160" s="1">
        <f t="shared" si="16"/>
        <v>-0.77804791893822423</v>
      </c>
      <c r="G160" s="1">
        <f t="shared" si="17"/>
        <v>-13.966447770917902</v>
      </c>
      <c r="H160"/>
    </row>
    <row r="161" spans="2:8">
      <c r="B161" s="1">
        <f t="shared" si="19"/>
        <v>0.77500000000000058</v>
      </c>
      <c r="C161" s="1">
        <f t="shared" si="18"/>
        <v>0.22352669735309411</v>
      </c>
      <c r="D161" s="1">
        <f t="shared" ref="D161:D164" si="20">($F$2/$D$2)*SIN($D$2*B161)</f>
        <v>0.5429881763840636</v>
      </c>
      <c r="E161" s="1">
        <f t="shared" ref="E161:E164" si="21">C161+D161</f>
        <v>0.76651487373715765</v>
      </c>
      <c r="F161" s="1">
        <f t="shared" si="16"/>
        <v>-0.85017474707411456</v>
      </c>
      <c r="G161" s="1">
        <f t="shared" si="17"/>
        <v>-15.261169540004552</v>
      </c>
      <c r="H161"/>
    </row>
    <row r="162" spans="2:8">
      <c r="B162" s="1">
        <f t="shared" si="19"/>
        <v>0.78000000000000058</v>
      </c>
      <c r="C162" s="1">
        <f t="shared" si="18"/>
        <v>0.13526220203024281</v>
      </c>
      <c r="D162" s="1">
        <f t="shared" si="20"/>
        <v>0.55196392511660386</v>
      </c>
      <c r="E162" s="1">
        <f t="shared" si="21"/>
        <v>0.68722612714684672</v>
      </c>
      <c r="F162" s="1">
        <f t="shared" si="16"/>
        <v>-0.91545748256790804</v>
      </c>
      <c r="G162" s="1">
        <f t="shared" si="17"/>
        <v>-16.433035556767344</v>
      </c>
      <c r="H162"/>
    </row>
    <row r="163" spans="2:8">
      <c r="B163" s="1">
        <f t="shared" si="19"/>
        <v>0.78500000000000059</v>
      </c>
      <c r="C163" s="1">
        <f t="shared" si="18"/>
        <v>4.5908816400010349E-2</v>
      </c>
      <c r="D163" s="1">
        <f t="shared" si="20"/>
        <v>0.55649624354073368</v>
      </c>
      <c r="E163" s="1">
        <f t="shared" si="21"/>
        <v>0.602405059940744</v>
      </c>
      <c r="F163" s="1">
        <f t="shared" si="16"/>
        <v>-0.97337058512193297</v>
      </c>
      <c r="G163" s="1">
        <f t="shared" si="17"/>
        <v>-17.472612043491193</v>
      </c>
      <c r="H163"/>
    </row>
    <row r="164" spans="2:8">
      <c r="B164" s="1">
        <f t="shared" si="19"/>
        <v>0.79000000000000059</v>
      </c>
      <c r="C164" s="1">
        <f t="shared" si="18"/>
        <v>-4.3814145242226786E-2</v>
      </c>
      <c r="D164" s="1">
        <f t="shared" si="20"/>
        <v>0.55654864550194794</v>
      </c>
      <c r="E164" s="1">
        <f t="shared" si="21"/>
        <v>0.51273450025972112</v>
      </c>
      <c r="F164" s="1">
        <f t="shared" si="16"/>
        <v>-1.0234478415953789</v>
      </c>
      <c r="G164" s="1">
        <f t="shared" si="17"/>
        <v>-18.371530182108788</v>
      </c>
      <c r="H16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X186"/>
  <sheetViews>
    <sheetView tabSelected="1" topLeftCell="A28" workbookViewId="0">
      <selection activeCell="B18" sqref="B18"/>
    </sheetView>
  </sheetViews>
  <sheetFormatPr defaultRowHeight="15"/>
  <cols>
    <col min="1" max="1" width="22" customWidth="1"/>
    <col min="2" max="2" width="10" style="1" bestFit="1" customWidth="1"/>
    <col min="3" max="3" width="14.42578125" style="1" customWidth="1"/>
    <col min="4" max="4" width="13.42578125" style="1" customWidth="1"/>
    <col min="5" max="5" width="15" style="1" customWidth="1"/>
    <col min="6" max="6" width="24.7109375" style="1" customWidth="1"/>
    <col min="7" max="7" width="24.28515625" style="1" customWidth="1"/>
    <col min="8" max="8" width="19.28515625" style="1" customWidth="1"/>
  </cols>
  <sheetData>
    <row r="2" spans="2:8">
      <c r="F2" s="2" t="s">
        <v>23</v>
      </c>
      <c r="G2" s="1" t="s">
        <v>30</v>
      </c>
    </row>
    <row r="3" spans="2:8">
      <c r="F3" s="2" t="s">
        <v>21</v>
      </c>
      <c r="G3" s="1">
        <v>20000</v>
      </c>
    </row>
    <row r="4" spans="2:8">
      <c r="F4" s="2" t="s">
        <v>22</v>
      </c>
      <c r="G4" s="1">
        <v>0.01</v>
      </c>
    </row>
    <row r="6" spans="2:8">
      <c r="F6" s="2" t="s">
        <v>20</v>
      </c>
      <c r="G6" s="1" t="s">
        <v>29</v>
      </c>
    </row>
    <row r="7" spans="2:8">
      <c r="F7" s="2" t="s">
        <v>21</v>
      </c>
      <c r="G7" s="1">
        <v>60000</v>
      </c>
    </row>
    <row r="8" spans="2:8">
      <c r="F8" s="2" t="s">
        <v>22</v>
      </c>
      <c r="G8" s="1">
        <v>0.1</v>
      </c>
    </row>
    <row r="9" spans="2:8">
      <c r="B9" s="1" t="s">
        <v>17</v>
      </c>
      <c r="C9" s="1" t="s">
        <v>15</v>
      </c>
      <c r="D9" s="1" t="s">
        <v>16</v>
      </c>
    </row>
    <row r="10" spans="2:8">
      <c r="B10" s="1">
        <v>0</v>
      </c>
      <c r="C10" s="1">
        <v>29000000000</v>
      </c>
      <c r="D10" s="1">
        <v>240</v>
      </c>
      <c r="F10" s="2" t="s">
        <v>24</v>
      </c>
      <c r="G10" s="1">
        <v>20</v>
      </c>
    </row>
    <row r="11" spans="2:8">
      <c r="F11" s="2" t="s">
        <v>25</v>
      </c>
      <c r="G11" s="1">
        <v>1</v>
      </c>
    </row>
    <row r="12" spans="2:8">
      <c r="F12" s="2" t="s">
        <v>26</v>
      </c>
      <c r="G12" s="1">
        <v>2</v>
      </c>
    </row>
    <row r="16" spans="2:8">
      <c r="B16" s="1" t="s">
        <v>1</v>
      </c>
      <c r="C16" s="1" t="s">
        <v>0</v>
      </c>
      <c r="D16" s="1" t="s">
        <v>2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10">
      <c r="A17" s="2" t="s">
        <v>14</v>
      </c>
      <c r="B17" s="1">
        <v>43500</v>
      </c>
      <c r="C17" s="1">
        <v>20</v>
      </c>
      <c r="D17" s="1">
        <f>SQRT(B17/C17)</f>
        <v>46.636895265444075</v>
      </c>
      <c r="E17" s="1">
        <v>1</v>
      </c>
      <c r="F17" s="1">
        <v>9.9999999999999995E-8</v>
      </c>
      <c r="G17" s="1">
        <f>SQRT(E17^2+(F17/D17)^2)</f>
        <v>1</v>
      </c>
      <c r="H17" s="1">
        <f>ATAN(E17*D17/F17)</f>
        <v>1.5707963246506715</v>
      </c>
    </row>
    <row r="18" spans="1:10">
      <c r="A18" s="2" t="s">
        <v>27</v>
      </c>
      <c r="B18" s="1">
        <f>B17</f>
        <v>43500</v>
      </c>
      <c r="C18" s="1">
        <v>20</v>
      </c>
      <c r="D18" s="1">
        <f t="shared" ref="D18:D19" si="0">SQRT(B18/C18)</f>
        <v>46.636895265444075</v>
      </c>
      <c r="E18" s="1">
        <v>-1</v>
      </c>
      <c r="F18" s="1">
        <f>G64+G7*G8/G10</f>
        <v>295.4647957594529</v>
      </c>
      <c r="G18" s="1">
        <f>SQRT(E18^2+(F18/D18)^2)</f>
        <v>6.413865925259663</v>
      </c>
      <c r="H18" s="1">
        <f>ATAN(E18*D18/F18)</f>
        <v>-0.15655088803523978</v>
      </c>
    </row>
    <row r="19" spans="1:10">
      <c r="A19" s="2" t="s">
        <v>28</v>
      </c>
      <c r="B19" s="1">
        <f>B17</f>
        <v>43500</v>
      </c>
      <c r="C19" s="1">
        <f>G10</f>
        <v>20</v>
      </c>
      <c r="D19" s="1">
        <f t="shared" si="0"/>
        <v>46.636895265444075</v>
      </c>
      <c r="E19" s="1">
        <f>E124</f>
        <v>5.5149194034853135</v>
      </c>
      <c r="F19" s="1">
        <f>G124+G3*G4/G10</f>
        <v>162.71956218698153</v>
      </c>
      <c r="G19" s="1">
        <f>SQRT(E19^2+(F19/D19)^2)</f>
        <v>6.5259459798495785</v>
      </c>
      <c r="H19" s="1">
        <f>ATAN(E19*D19/F19)</f>
        <v>1.0067070371063733</v>
      </c>
    </row>
    <row r="22" spans="1:10">
      <c r="B22" s="1" t="s">
        <v>3</v>
      </c>
      <c r="C22" s="1" t="s">
        <v>9</v>
      </c>
      <c r="D22" s="1" t="s">
        <v>10</v>
      </c>
      <c r="E22" s="1" t="s">
        <v>8</v>
      </c>
      <c r="F22" s="1" t="s">
        <v>12</v>
      </c>
      <c r="G22" s="1" t="s">
        <v>13</v>
      </c>
      <c r="H22"/>
      <c r="J22" s="1"/>
    </row>
    <row r="23" spans="1:10"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f>F23*$D$18</f>
        <v>0</v>
      </c>
      <c r="H23"/>
    </row>
    <row r="24" spans="1:10">
      <c r="B24" s="1">
        <v>0</v>
      </c>
      <c r="C24" s="1">
        <f>$E$17*COS($D$17*B24)</f>
        <v>1</v>
      </c>
      <c r="D24" s="1">
        <f>($F$17/$D$17)*SIN($D$17*B24)</f>
        <v>0</v>
      </c>
      <c r="E24" s="1">
        <f>C24+D24</f>
        <v>1</v>
      </c>
      <c r="F24" s="1">
        <f t="shared" ref="F24:F64" si="1">-$E$17*SIN($D$17*B24)+($F$17/$D$17)*COS($D$17*B24)</f>
        <v>2.1442250696755896E-9</v>
      </c>
      <c r="G24" s="1">
        <f>F24*$D$17</f>
        <v>9.9999999999999995E-8</v>
      </c>
      <c r="H24"/>
    </row>
    <row r="25" spans="1:10">
      <c r="B25" s="1">
        <f>B24+0.005</f>
        <v>5.0000000000000001E-3</v>
      </c>
      <c r="C25" s="1">
        <f t="shared" ref="C25:C63" si="2">$E$17*COS($D$17*B25)</f>
        <v>0.9729354702880888</v>
      </c>
      <c r="D25" s="1">
        <f t="shared" ref="D25:D64" si="3">($F$17/$D$17)*SIN($D$17*B25)</f>
        <v>4.9548105339883618E-10</v>
      </c>
      <c r="E25" s="1">
        <f>C25+D25</f>
        <v>0.9729354707835699</v>
      </c>
      <c r="F25" s="1">
        <f t="shared" si="1"/>
        <v>-0.23107697784754164</v>
      </c>
      <c r="G25" s="1">
        <f t="shared" ref="G25:G64" si="4">F25*$D$17</f>
        <v>-10.776712814131139</v>
      </c>
      <c r="H25"/>
    </row>
    <row r="26" spans="1:10">
      <c r="B26" s="1">
        <f t="shared" ref="B26:B89" si="5">B25+0.005</f>
        <v>0.01</v>
      </c>
      <c r="C26" s="1">
        <f t="shared" si="2"/>
        <v>0.89320685868940908</v>
      </c>
      <c r="D26" s="1">
        <f t="shared" si="3"/>
        <v>9.6414218341486868E-10</v>
      </c>
      <c r="E26" s="1">
        <f t="shared" ref="E26:E63" si="6">C26+D26</f>
        <v>0.89320685965355129</v>
      </c>
      <c r="F26" s="1">
        <f t="shared" si="1"/>
        <v>-0.44964597837392151</v>
      </c>
      <c r="G26" s="1">
        <f t="shared" si="4"/>
        <v>-20.970092399952708</v>
      </c>
      <c r="H26"/>
    </row>
    <row r="27" spans="1:10">
      <c r="B27" s="1">
        <f t="shared" si="5"/>
        <v>1.4999999999999999E-2</v>
      </c>
      <c r="C27" s="1">
        <f t="shared" si="2"/>
        <v>0.7651297999589648</v>
      </c>
      <c r="D27" s="1">
        <f t="shared" si="3"/>
        <v>1.3806152038918238E-9</v>
      </c>
      <c r="E27" s="1">
        <f t="shared" si="6"/>
        <v>0.76512980133957997</v>
      </c>
      <c r="F27" s="1">
        <f t="shared" si="1"/>
        <v>-0.6438760650172165</v>
      </c>
      <c r="G27" s="1">
        <f t="shared" si="4"/>
        <v>-30.028380608134185</v>
      </c>
      <c r="H27"/>
    </row>
    <row r="28" spans="1:10">
      <c r="B28" s="1">
        <f t="shared" si="5"/>
        <v>0.02</v>
      </c>
      <c r="C28" s="1">
        <f t="shared" si="2"/>
        <v>0.59563698481960414</v>
      </c>
      <c r="D28" s="1">
        <f t="shared" si="3"/>
        <v>1.7223568219558861E-9</v>
      </c>
      <c r="E28" s="1">
        <f t="shared" si="6"/>
        <v>0.59563698654196096</v>
      </c>
      <c r="F28" s="1">
        <f t="shared" si="1"/>
        <v>-0.80325374587561793</v>
      </c>
      <c r="G28" s="1">
        <f t="shared" si="4"/>
        <v>-37.461260817976822</v>
      </c>
      <c r="H28"/>
    </row>
    <row r="29" spans="1:10">
      <c r="B29" s="1">
        <f t="shared" si="5"/>
        <v>2.5000000000000001E-2</v>
      </c>
      <c r="C29" s="1">
        <f t="shared" si="2"/>
        <v>0.39390289993391692</v>
      </c>
      <c r="D29" s="1">
        <f t="shared" si="3"/>
        <v>1.9708688852552722E-9</v>
      </c>
      <c r="E29" s="1">
        <f t="shared" si="6"/>
        <v>0.39390290190478583</v>
      </c>
      <c r="F29" s="1">
        <f t="shared" si="1"/>
        <v>-0.91915205699111002</v>
      </c>
      <c r="G29" s="1">
        <f t="shared" si="4"/>
        <v>-42.866398214911882</v>
      </c>
      <c r="H29"/>
    </row>
    <row r="30" spans="1:10">
      <c r="B30" s="1">
        <f t="shared" si="5"/>
        <v>3.0000000000000002E-2</v>
      </c>
      <c r="C30" s="1">
        <f t="shared" si="2"/>
        <v>0.1708472215704907</v>
      </c>
      <c r="D30" s="1">
        <f t="shared" si="3"/>
        <v>2.1126996695481132E-9</v>
      </c>
      <c r="E30" s="1">
        <f t="shared" si="6"/>
        <v>0.17084722368319039</v>
      </c>
      <c r="F30" s="1">
        <f t="shared" si="1"/>
        <v>-0.98529753179420176</v>
      </c>
      <c r="G30" s="1">
        <f t="shared" si="4"/>
        <v>-45.951217795586743</v>
      </c>
      <c r="H30"/>
    </row>
    <row r="31" spans="1:10">
      <c r="B31" s="1">
        <f t="shared" si="5"/>
        <v>3.5000000000000003E-2</v>
      </c>
      <c r="C31" s="1">
        <f t="shared" si="2"/>
        <v>-6.1456256201719545E-2</v>
      </c>
      <c r="D31" s="1">
        <f t="shared" si="3"/>
        <v>2.1401720078832942E-9</v>
      </c>
      <c r="E31" s="1">
        <f t="shared" si="6"/>
        <v>-6.145625406154754E-2</v>
      </c>
      <c r="F31" s="1">
        <f t="shared" si="1"/>
        <v>-0.99810977794865952</v>
      </c>
      <c r="G31" s="1">
        <f t="shared" si="4"/>
        <v>-46.548741177607276</v>
      </c>
      <c r="H31"/>
    </row>
    <row r="32" spans="1:10">
      <c r="B32" s="1">
        <f t="shared" si="5"/>
        <v>0.04</v>
      </c>
      <c r="C32" s="1">
        <f t="shared" si="2"/>
        <v>-0.29043316463002128</v>
      </c>
      <c r="D32" s="1">
        <f t="shared" si="3"/>
        <v>2.0517988484265597E-9</v>
      </c>
      <c r="E32" s="1">
        <f t="shared" si="6"/>
        <v>-0.29043316257822244</v>
      </c>
      <c r="F32" s="1">
        <f t="shared" si="1"/>
        <v>-0.95689528062103635</v>
      </c>
      <c r="G32" s="1">
        <f t="shared" si="4"/>
        <v>-44.62662498232099</v>
      </c>
      <c r="H32"/>
    </row>
    <row r="33" spans="2:24">
      <c r="B33" s="1">
        <f t="shared" si="5"/>
        <v>4.4999999999999998E-2</v>
      </c>
      <c r="C33" s="1">
        <f t="shared" si="2"/>
        <v>-0.5036891990314154</v>
      </c>
      <c r="D33" s="1">
        <f t="shared" si="3"/>
        <v>1.8523637471776136E-9</v>
      </c>
      <c r="E33" s="1">
        <f t="shared" si="6"/>
        <v>-0.5036891971790517</v>
      </c>
      <c r="F33" s="1">
        <f t="shared" si="1"/>
        <v>-0.86388494178630193</v>
      </c>
      <c r="G33" s="1">
        <f t="shared" si="4"/>
        <v>-40.288911551482016</v>
      </c>
      <c r="H33"/>
    </row>
    <row r="34" spans="2:24">
      <c r="B34" s="1">
        <f t="shared" si="5"/>
        <v>4.9999999999999996E-2</v>
      </c>
      <c r="C34" s="1">
        <f t="shared" si="2"/>
        <v>-0.68968101084730093</v>
      </c>
      <c r="D34" s="1">
        <f t="shared" si="3"/>
        <v>1.5526619385831563E-9</v>
      </c>
      <c r="E34" s="1">
        <f t="shared" si="6"/>
        <v>-0.68968100929463905</v>
      </c>
      <c r="F34" s="1">
        <f t="shared" si="1"/>
        <v>-0.72411332360227154</v>
      </c>
      <c r="G34" s="1">
        <f t="shared" si="4"/>
        <v>-33.770397233151748</v>
      </c>
      <c r="H34"/>
    </row>
    <row r="35" spans="2:24">
      <c r="B35" s="1">
        <f t="shared" si="5"/>
        <v>5.4999999999999993E-2</v>
      </c>
      <c r="C35" s="1">
        <f t="shared" si="2"/>
        <v>-0.83834103824355111</v>
      </c>
      <c r="D35" s="1">
        <f t="shared" si="3"/>
        <v>1.1689159996500241E-9</v>
      </c>
      <c r="E35" s="1">
        <f t="shared" si="6"/>
        <v>-0.83834103707463514</v>
      </c>
      <c r="F35" s="1">
        <f t="shared" si="1"/>
        <v>-0.54514613229539222</v>
      </c>
      <c r="G35" s="1">
        <f t="shared" si="4"/>
        <v>-25.423923076222128</v>
      </c>
      <c r="H35"/>
    </row>
    <row r="36" spans="2:24">
      <c r="B36" s="1">
        <f t="shared" si="5"/>
        <v>5.9999999999999991E-2</v>
      </c>
      <c r="C36" s="1">
        <f t="shared" si="2"/>
        <v>-0.94162245376328713</v>
      </c>
      <c r="D36" s="1">
        <f t="shared" si="3"/>
        <v>7.2189773711037887E-10</v>
      </c>
      <c r="E36" s="1">
        <f t="shared" si="6"/>
        <v>-0.94162245304138936</v>
      </c>
      <c r="F36" s="1">
        <f t="shared" si="1"/>
        <v>-0.33667069359882867</v>
      </c>
      <c r="G36" s="1">
        <f t="shared" si="4"/>
        <v>-15.701275876312986</v>
      </c>
      <c r="H36"/>
    </row>
    <row r="37" spans="2:24">
      <c r="B37" s="1">
        <f t="shared" si="5"/>
        <v>6.4999999999999988E-2</v>
      </c>
      <c r="C37" s="1">
        <f t="shared" si="2"/>
        <v>-0.99393473152846479</v>
      </c>
      <c r="D37" s="1">
        <f t="shared" si="3"/>
        <v>2.3580382906076397E-10</v>
      </c>
      <c r="E37" s="1">
        <f t="shared" si="6"/>
        <v>-0.99393473129266097</v>
      </c>
      <c r="F37" s="1">
        <f t="shared" si="1"/>
        <v>-0.10997158692219505</v>
      </c>
      <c r="G37" s="1">
        <f t="shared" si="4"/>
        <v>-5.1287333814650902</v>
      </c>
      <c r="H37"/>
    </row>
    <row r="38" spans="2:24">
      <c r="B38" s="1">
        <f t="shared" si="5"/>
        <v>6.9999999999999993E-2</v>
      </c>
      <c r="C38" s="1">
        <f t="shared" si="2"/>
        <v>-0.99244625714733725</v>
      </c>
      <c r="D38" s="1">
        <f t="shared" si="3"/>
        <v>-2.6305391846444758E-10</v>
      </c>
      <c r="E38" s="1">
        <f t="shared" si="6"/>
        <v>-0.99244625741039116</v>
      </c>
      <c r="F38" s="1">
        <f t="shared" si="1"/>
        <v>0.12268017831788294</v>
      </c>
      <c r="G38" s="1">
        <f t="shared" si="4"/>
        <v>5.7214226273571098</v>
      </c>
      <c r="H38"/>
    </row>
    <row r="39" spans="2:24">
      <c r="B39" s="1">
        <f t="shared" si="5"/>
        <v>7.4999999999999997E-2</v>
      </c>
      <c r="C39" s="1">
        <f t="shared" si="2"/>
        <v>-0.93723760033813142</v>
      </c>
      <c r="D39" s="1">
        <f t="shared" si="3"/>
        <v>-7.476728048054268E-10</v>
      </c>
      <c r="E39" s="1">
        <f t="shared" si="6"/>
        <v>-0.93723760108580423</v>
      </c>
      <c r="F39" s="1">
        <f t="shared" si="1"/>
        <v>0.3486913808956667</v>
      </c>
      <c r="G39" s="1">
        <f t="shared" si="4"/>
        <v>16.261883410794276</v>
      </c>
      <c r="H39"/>
    </row>
    <row r="40" spans="2:24">
      <c r="B40" s="1">
        <f t="shared" si="5"/>
        <v>0.08</v>
      </c>
      <c r="C40" s="1">
        <f t="shared" si="2"/>
        <v>-0.8312971537659819</v>
      </c>
      <c r="D40" s="1">
        <f t="shared" si="3"/>
        <v>-1.1918208654655182E-9</v>
      </c>
      <c r="E40" s="1">
        <f t="shared" si="6"/>
        <v>-0.83129715495780276</v>
      </c>
      <c r="F40" s="1">
        <f t="shared" si="1"/>
        <v>0.55582824699637468</v>
      </c>
      <c r="G40" s="1">
        <f t="shared" si="4"/>
        <v>25.922103740745307</v>
      </c>
      <c r="H40"/>
      <c r="R40" s="1"/>
      <c r="S40" s="1"/>
      <c r="T40" s="1"/>
      <c r="U40" s="1"/>
      <c r="V40" s="1"/>
      <c r="W40" s="1"/>
      <c r="X40" s="1"/>
    </row>
    <row r="41" spans="2:24">
      <c r="B41" s="1">
        <f t="shared" si="5"/>
        <v>8.5000000000000006E-2</v>
      </c>
      <c r="C41" s="1">
        <f t="shared" si="2"/>
        <v>-0.68035937415877934</v>
      </c>
      <c r="D41" s="1">
        <f t="shared" si="3"/>
        <v>-1.5714567836762737E-9</v>
      </c>
      <c r="E41" s="1">
        <f t="shared" si="6"/>
        <v>-0.68035937573023608</v>
      </c>
      <c r="F41" s="1">
        <f t="shared" si="1"/>
        <v>0.73287865288597631</v>
      </c>
      <c r="G41" s="1">
        <f t="shared" si="4"/>
        <v>34.179184976923018</v>
      </c>
      <c r="H41"/>
      <c r="R41" s="1"/>
      <c r="S41" s="1"/>
      <c r="T41" s="1"/>
      <c r="U41" s="1"/>
      <c r="V41" s="1"/>
      <c r="W41" s="1"/>
      <c r="X41" s="1"/>
    </row>
    <row r="42" spans="2:24">
      <c r="B42" s="1">
        <f t="shared" si="5"/>
        <v>9.0000000000000011E-2</v>
      </c>
      <c r="C42" s="1">
        <f t="shared" si="2"/>
        <v>-0.49259438155818164</v>
      </c>
      <c r="D42" s="1">
        <f t="shared" si="3"/>
        <v>-1.8660312242614476E-9</v>
      </c>
      <c r="E42" s="1">
        <f t="shared" si="6"/>
        <v>-0.49259438342421286</v>
      </c>
      <c r="F42" s="1">
        <f t="shared" si="1"/>
        <v>0.87025902662306209</v>
      </c>
      <c r="G42" s="1">
        <f t="shared" si="4"/>
        <v>40.586179078427051</v>
      </c>
      <c r="H42"/>
    </row>
    <row r="43" spans="2:24">
      <c r="B43" s="1">
        <f t="shared" si="5"/>
        <v>9.5000000000000015E-2</v>
      </c>
      <c r="C43" s="1">
        <f t="shared" si="2"/>
        <v>-0.27816571840637966</v>
      </c>
      <c r="D43" s="1">
        <f t="shared" si="3"/>
        <v>-2.0595991498218666E-9</v>
      </c>
      <c r="E43" s="1">
        <f t="shared" si="6"/>
        <v>-0.27816572046597882</v>
      </c>
      <c r="F43" s="1">
        <f t="shared" si="1"/>
        <v>0.96053309779395057</v>
      </c>
      <c r="G43" s="1">
        <f t="shared" si="4"/>
        <v>44.796281480809022</v>
      </c>
      <c r="H43"/>
    </row>
    <row r="44" spans="2:24">
      <c r="B44" s="1">
        <f t="shared" si="5"/>
        <v>0.10000000000000002</v>
      </c>
      <c r="C44" s="1">
        <f t="shared" si="2"/>
        <v>-4.8680206553288467E-2</v>
      </c>
      <c r="D44" s="1">
        <f t="shared" si="3"/>
        <v>-2.1416829106123224E-9</v>
      </c>
      <c r="E44" s="1">
        <f t="shared" si="6"/>
        <v>-4.8680208694971375E-2</v>
      </c>
      <c r="F44" s="1">
        <f t="shared" si="1"/>
        <v>0.99881441583580188</v>
      </c>
      <c r="G44" s="1">
        <f t="shared" si="4"/>
        <v>46.58160330095</v>
      </c>
      <c r="H44"/>
    </row>
    <row r="45" spans="2:24">
      <c r="B45" s="1">
        <f t="shared" si="5"/>
        <v>0.10500000000000002</v>
      </c>
      <c r="C45" s="1">
        <f t="shared" si="2"/>
        <v>0.18344031909308878</v>
      </c>
      <c r="D45" s="1">
        <f t="shared" si="3"/>
        <v>-2.1078393898672594E-9</v>
      </c>
      <c r="E45" s="1">
        <f t="shared" si="6"/>
        <v>0.18344031698524937</v>
      </c>
      <c r="F45" s="1">
        <f t="shared" si="1"/>
        <v>0.98303084900950655</v>
      </c>
      <c r="G45" s="1">
        <f t="shared" si="4"/>
        <v>45.845506747956925</v>
      </c>
      <c r="H45"/>
    </row>
    <row r="46" spans="2:24">
      <c r="B46" s="1">
        <f t="shared" si="5"/>
        <v>0.11000000000000003</v>
      </c>
      <c r="C46" s="1">
        <f t="shared" si="2"/>
        <v>0.40563139280655214</v>
      </c>
      <c r="D46" s="1">
        <f t="shared" si="3"/>
        <v>-1.9599005055321976E-9</v>
      </c>
      <c r="E46" s="1">
        <f t="shared" si="6"/>
        <v>0.40563139084665162</v>
      </c>
      <c r="F46" s="1">
        <f t="shared" si="1"/>
        <v>0.91403674694172499</v>
      </c>
      <c r="G46" s="1">
        <f t="shared" si="4"/>
        <v>42.627836035888436</v>
      </c>
      <c r="H46"/>
    </row>
    <row r="47" spans="2:24">
      <c r="B47" s="1">
        <f t="shared" si="5"/>
        <v>0.11500000000000003</v>
      </c>
      <c r="C47" s="1">
        <f t="shared" si="2"/>
        <v>0.6058660207546217</v>
      </c>
      <c r="D47" s="1">
        <f t="shared" si="3"/>
        <v>-1.7058740502684036E-9</v>
      </c>
      <c r="E47" s="1">
        <f t="shared" si="6"/>
        <v>0.60586601904874771</v>
      </c>
      <c r="F47" s="1">
        <f t="shared" si="1"/>
        <v>0.79556669548317738</v>
      </c>
      <c r="G47" s="1">
        <f t="shared" si="4"/>
        <v>37.102760653924385</v>
      </c>
      <c r="H47"/>
    </row>
    <row r="48" spans="2:24">
      <c r="B48" s="1">
        <f t="shared" si="5"/>
        <v>0.12000000000000004</v>
      </c>
      <c r="C48" s="1">
        <f t="shared" si="2"/>
        <v>0.77330569086238887</v>
      </c>
      <c r="D48" s="1">
        <f t="shared" si="3"/>
        <v>-1.3595102371680756E-9</v>
      </c>
      <c r="E48" s="1">
        <f t="shared" si="6"/>
        <v>0.77330568950287859</v>
      </c>
      <c r="F48" s="1">
        <f t="shared" si="1"/>
        <v>0.63403336708920721</v>
      </c>
      <c r="G48" s="1">
        <f t="shared" si="4"/>
        <v>29.569347735736212</v>
      </c>
      <c r="H48"/>
    </row>
    <row r="49" spans="1:8">
      <c r="B49" s="1">
        <f t="shared" si="5"/>
        <v>0.12500000000000003</v>
      </c>
      <c r="C49" s="1">
        <f t="shared" si="2"/>
        <v>0.898887051276686</v>
      </c>
      <c r="D49" s="1">
        <f t="shared" si="3"/>
        <v>-9.3955741365278249E-10</v>
      </c>
      <c r="E49" s="1">
        <f t="shared" si="6"/>
        <v>0.89888705033712857</v>
      </c>
      <c r="F49" s="1">
        <f t="shared" si="1"/>
        <v>0.43818040889137949</v>
      </c>
      <c r="G49" s="1">
        <f t="shared" si="4"/>
        <v>20.435373836836725</v>
      </c>
      <c r="H49"/>
    </row>
    <row r="50" spans="1:8">
      <c r="B50" s="1">
        <f t="shared" si="5"/>
        <v>0.13000000000000003</v>
      </c>
      <c r="C50" s="1">
        <f t="shared" si="2"/>
        <v>0.97581250107712325</v>
      </c>
      <c r="D50" s="1">
        <f t="shared" si="3"/>
        <v>-4.6874723106178333E-10</v>
      </c>
      <c r="E50" s="1">
        <f t="shared" si="6"/>
        <v>0.97581250060837599</v>
      </c>
      <c r="F50" s="1">
        <f t="shared" si="1"/>
        <v>0.21860915730231464</v>
      </c>
      <c r="G50" s="1">
        <f t="shared" si="4"/>
        <v>10.195252373175038</v>
      </c>
      <c r="H50"/>
    </row>
    <row r="51" spans="1:8">
      <c r="B51" s="1">
        <f t="shared" si="5"/>
        <v>0.13500000000000004</v>
      </c>
      <c r="C51" s="1">
        <f t="shared" si="2"/>
        <v>0.99991813802024798</v>
      </c>
      <c r="D51" s="1">
        <f t="shared" si="3"/>
        <v>2.7435798254111379E-11</v>
      </c>
      <c r="E51" s="1">
        <f t="shared" si="6"/>
        <v>0.99991813804768381</v>
      </c>
      <c r="F51" s="1">
        <f t="shared" si="1"/>
        <v>-1.2795202352958919E-2</v>
      </c>
      <c r="G51" s="1">
        <f t="shared" si="4"/>
        <v>-0.59672851203510868</v>
      </c>
      <c r="H51"/>
    </row>
    <row r="52" spans="1:8">
      <c r="B52" s="1">
        <f t="shared" si="5"/>
        <v>0.14000000000000004</v>
      </c>
      <c r="C52" s="1">
        <f t="shared" si="2"/>
        <v>0.96989914665151677</v>
      </c>
      <c r="D52" s="1">
        <f t="shared" si="3"/>
        <v>5.2213375361596927E-10</v>
      </c>
      <c r="E52" s="1">
        <f t="shared" si="6"/>
        <v>0.96989914717365056</v>
      </c>
      <c r="F52" s="1">
        <f t="shared" si="1"/>
        <v>-0.24350696973972935</v>
      </c>
      <c r="G52" s="1">
        <f t="shared" si="4"/>
        <v>-11.356409044157417</v>
      </c>
      <c r="H52"/>
    </row>
    <row r="53" spans="1:8">
      <c r="B53" s="1">
        <f t="shared" si="5"/>
        <v>0.14500000000000005</v>
      </c>
      <c r="C53" s="1">
        <f t="shared" si="2"/>
        <v>0.88738042673857109</v>
      </c>
      <c r="D53" s="1">
        <f t="shared" si="3"/>
        <v>9.8856910000116317E-10</v>
      </c>
      <c r="E53" s="1">
        <f t="shared" si="6"/>
        <v>0.88738042772714021</v>
      </c>
      <c r="F53" s="1">
        <f t="shared" si="1"/>
        <v>-0.46103793389134223</v>
      </c>
      <c r="G53" s="1">
        <f t="shared" si="4"/>
        <v>-21.501377836287258</v>
      </c>
      <c r="H53"/>
    </row>
    <row r="54" spans="1:8">
      <c r="B54" s="1">
        <f t="shared" si="5"/>
        <v>0.15000000000000005</v>
      </c>
      <c r="C54" s="1">
        <f t="shared" si="2"/>
        <v>0.75682863897515618</v>
      </c>
      <c r="D54" s="1">
        <f t="shared" si="3"/>
        <v>1.4014941308278412E-9</v>
      </c>
      <c r="E54" s="1">
        <f t="shared" si="6"/>
        <v>0.75682864037665032</v>
      </c>
      <c r="F54" s="1">
        <f t="shared" si="1"/>
        <v>-0.65361334832271523</v>
      </c>
      <c r="G54" s="1">
        <f t="shared" si="4"/>
        <v>-30.482497269822687</v>
      </c>
      <c r="H54"/>
    </row>
    <row r="55" spans="1:8">
      <c r="B55" s="1">
        <f t="shared" si="5"/>
        <v>0.15500000000000005</v>
      </c>
      <c r="C55" s="1">
        <f t="shared" si="2"/>
        <v>0.58531042883900419</v>
      </c>
      <c r="D55" s="1">
        <f t="shared" si="3"/>
        <v>1.7385576025648002E-9</v>
      </c>
      <c r="E55" s="1">
        <f t="shared" si="6"/>
        <v>0.58531043057756182</v>
      </c>
      <c r="F55" s="1">
        <f t="shared" si="1"/>
        <v>-0.81080928698252408</v>
      </c>
      <c r="G55" s="1">
        <f t="shared" si="4"/>
        <v>-37.813627797253361</v>
      </c>
      <c r="H55"/>
    </row>
    <row r="56" spans="1:8">
      <c r="B56" s="1">
        <f t="shared" si="5"/>
        <v>0.16000000000000006</v>
      </c>
      <c r="C56" s="1">
        <f t="shared" si="2"/>
        <v>0.38210991571884356</v>
      </c>
      <c r="D56" s="1">
        <f t="shared" si="3"/>
        <v>1.9815145865207903E-9</v>
      </c>
      <c r="E56" s="1">
        <f t="shared" si="6"/>
        <v>0.38210991770035813</v>
      </c>
      <c r="F56" s="1">
        <f t="shared" si="1"/>
        <v>-0.92411688156586846</v>
      </c>
      <c r="G56" s="1">
        <f t="shared" si="4"/>
        <v>-43.097942218616197</v>
      </c>
      <c r="H56"/>
    </row>
    <row r="57" spans="1:8">
      <c r="B57" s="1">
        <f t="shared" si="5"/>
        <v>0.16500000000000006</v>
      </c>
      <c r="C57" s="1">
        <f t="shared" si="2"/>
        <v>0.15822615226430509</v>
      </c>
      <c r="D57" s="1">
        <f t="shared" si="3"/>
        <v>2.1172140496738262E-9</v>
      </c>
      <c r="E57" s="1">
        <f t="shared" si="6"/>
        <v>0.15822615438151913</v>
      </c>
      <c r="F57" s="1">
        <f t="shared" si="1"/>
        <v>-0.98740289855237695</v>
      </c>
      <c r="G57" s="1">
        <f t="shared" si="4"/>
        <v>-46.049405564583104</v>
      </c>
      <c r="H57"/>
    </row>
    <row r="58" spans="1:8">
      <c r="B58" s="1">
        <f t="shared" si="5"/>
        <v>0.17000000000000007</v>
      </c>
      <c r="C58" s="1">
        <f t="shared" si="2"/>
        <v>-7.4222243988550762E-2</v>
      </c>
      <c r="D58" s="1">
        <f t="shared" si="3"/>
        <v>2.1383107077191155E-9</v>
      </c>
      <c r="E58" s="1">
        <f t="shared" si="6"/>
        <v>-7.4222241850240053E-2</v>
      </c>
      <c r="F58" s="1">
        <f t="shared" si="1"/>
        <v>-0.99724172536788924</v>
      </c>
      <c r="G58" s="1">
        <f t="shared" si="4"/>
        <v>-46.508257900312991</v>
      </c>
      <c r="H58"/>
    </row>
    <row r="59" spans="1:8">
      <c r="B59" s="1">
        <f t="shared" si="5"/>
        <v>0.17500000000000007</v>
      </c>
      <c r="C59" s="1">
        <f t="shared" si="2"/>
        <v>-0.30265305998598091</v>
      </c>
      <c r="D59" s="1">
        <f t="shared" si="3"/>
        <v>2.043662618399681E-9</v>
      </c>
      <c r="E59" s="1">
        <f t="shared" si="6"/>
        <v>-0.30265305794231828</v>
      </c>
      <c r="F59" s="1">
        <f t="shared" si="1"/>
        <v>-0.95310079557104754</v>
      </c>
      <c r="G59" s="1">
        <f t="shared" si="4"/>
        <v>-44.449661980458366</v>
      </c>
      <c r="H59"/>
    </row>
    <row r="60" spans="1:8">
      <c r="B60" s="1">
        <f t="shared" si="5"/>
        <v>0.18000000000000008</v>
      </c>
      <c r="C60" s="1">
        <f t="shared" si="2"/>
        <v>-0.51470155051462818</v>
      </c>
      <c r="D60" s="1">
        <f t="shared" si="3"/>
        <v>1.8383929937666451E-9</v>
      </c>
      <c r="E60" s="1">
        <f t="shared" si="6"/>
        <v>-0.51470154867623519</v>
      </c>
      <c r="F60" s="1">
        <f t="shared" si="1"/>
        <v>-0.8573694161738481</v>
      </c>
      <c r="G60" s="1">
        <f t="shared" si="4"/>
        <v>-39.98504766589469</v>
      </c>
      <c r="H60"/>
    </row>
    <row r="61" spans="1:8">
      <c r="B61" s="1">
        <f t="shared" si="5"/>
        <v>0.18500000000000008</v>
      </c>
      <c r="C61" s="1">
        <f t="shared" si="2"/>
        <v>-0.6988897302299355</v>
      </c>
      <c r="D61" s="1">
        <f t="shared" si="3"/>
        <v>1.5336128855296754E-9</v>
      </c>
      <c r="E61" s="1">
        <f t="shared" si="6"/>
        <v>-0.6988897286963226</v>
      </c>
      <c r="F61" s="1">
        <f t="shared" si="1"/>
        <v>-0.7152294367004064</v>
      </c>
      <c r="G61" s="1">
        <f t="shared" si="4"/>
        <v>-33.356080330159415</v>
      </c>
      <c r="H61"/>
    </row>
    <row r="62" spans="1:8">
      <c r="B62" s="1">
        <f t="shared" si="5"/>
        <v>0.19000000000000009</v>
      </c>
      <c r="C62" s="1">
        <f t="shared" si="2"/>
        <v>-0.84524766620692637</v>
      </c>
      <c r="D62" s="1">
        <f t="shared" si="3"/>
        <v>1.1458197542787334E-9</v>
      </c>
      <c r="E62" s="1">
        <f t="shared" si="6"/>
        <v>-0.8452476650611066</v>
      </c>
      <c r="F62" s="1">
        <f t="shared" si="1"/>
        <v>-0.53437476054614275</v>
      </c>
      <c r="G62" s="1">
        <f t="shared" si="4"/>
        <v>-24.921579740087214</v>
      </c>
      <c r="H62"/>
    </row>
    <row r="63" spans="1:8">
      <c r="B63" s="1">
        <f t="shared" si="5"/>
        <v>0.19500000000000009</v>
      </c>
      <c r="C63" s="1">
        <f t="shared" si="2"/>
        <v>-0.94585314103195639</v>
      </c>
      <c r="D63" s="1">
        <f t="shared" si="3"/>
        <v>6.9600447745944511E-10</v>
      </c>
      <c r="E63" s="1">
        <f t="shared" si="6"/>
        <v>-0.94585314033595191</v>
      </c>
      <c r="F63" s="1">
        <f t="shared" si="1"/>
        <v>-0.32459488122368474</v>
      </c>
      <c r="G63" s="1">
        <f t="shared" si="4"/>
        <v>-15.138097479328245</v>
      </c>
      <c r="H63"/>
    </row>
    <row r="64" spans="1:8">
      <c r="A64" s="5" t="s">
        <v>31</v>
      </c>
      <c r="B64" s="3">
        <f t="shared" si="5"/>
        <v>0.20000000000000009</v>
      </c>
      <c r="C64" s="3">
        <f>$E$17*COS($D$17*B64)</f>
        <v>-0.99526047497985848</v>
      </c>
      <c r="D64" s="3">
        <f t="shared" si="3"/>
        <v>2.0851513292050802E-10</v>
      </c>
      <c r="E64" s="3">
        <f>C64+D64</f>
        <v>-0.99526047477134338</v>
      </c>
      <c r="F64" s="3">
        <f t="shared" si="1"/>
        <v>-9.7244986286801283E-2</v>
      </c>
      <c r="G64" s="3">
        <f t="shared" si="4"/>
        <v>-4.5352042405470971</v>
      </c>
      <c r="H64"/>
    </row>
    <row r="65" spans="2:8">
      <c r="B65" s="1">
        <v>0.2</v>
      </c>
      <c r="C65" s="4">
        <f>$E$18*COS($D$18*(B65-$B$64))</f>
        <v>-1</v>
      </c>
      <c r="D65" s="4">
        <f>($F$18/$D$18)*SIN($D$18*(B65-$B$64))</f>
        <v>-2.4602386441373543E-14</v>
      </c>
      <c r="E65" s="4">
        <f t="shared" ref="E65" si="7">C65+D65</f>
        <v>-1.0000000000000246</v>
      </c>
      <c r="F65" s="1">
        <f t="shared" ref="F65:F96" si="8">-$E$18*SIN($D$18*(B65-$B$64))+($F$18/$D$18)*COS($D$18*(B65-$B$64))</f>
        <v>6.3354302227399639</v>
      </c>
      <c r="G65" s="4">
        <f>F65*$D$18</f>
        <v>295.46479575945273</v>
      </c>
      <c r="H65"/>
    </row>
    <row r="66" spans="2:8">
      <c r="B66" s="1">
        <f t="shared" si="5"/>
        <v>0.20500000000000002</v>
      </c>
      <c r="C66" s="4">
        <f>$E$18*COS($D$18*(B66-$B$64))</f>
        <v>-0.97293547028808969</v>
      </c>
      <c r="D66" s="4">
        <f t="shared" ref="D66:D124" si="9">($F$18/$D$18)*SIN($D$18*(B66-$B$64))</f>
        <v>1.4639720824516345</v>
      </c>
      <c r="E66" s="4">
        <f>C66+D66</f>
        <v>0.49103661216354477</v>
      </c>
      <c r="F66" s="1">
        <f t="shared" si="8"/>
        <v>6.3950417631726175</v>
      </c>
      <c r="G66" s="4">
        <f t="shared" ref="G66:G129" si="10">F66*$D$18</f>
        <v>298.24489292722217</v>
      </c>
      <c r="H66"/>
    </row>
    <row r="67" spans="2:8">
      <c r="B67" s="1">
        <f t="shared" si="5"/>
        <v>0.21000000000000002</v>
      </c>
      <c r="C67" s="4">
        <f t="shared" ref="C66:C124" si="11">$E$18*COS($D$18*(B67-$B$64))</f>
        <v>-0.89320685868941074</v>
      </c>
      <c r="D67" s="4">
        <f t="shared" si="9"/>
        <v>2.8487007330574516</v>
      </c>
      <c r="E67" s="4">
        <f t="shared" ref="E66:E125" si="12">C67+D67</f>
        <v>1.9554938743680408</v>
      </c>
      <c r="F67" s="1">
        <f t="shared" si="8"/>
        <v>6.1084957079886752</v>
      </c>
      <c r="G67" s="4">
        <f t="shared" si="10"/>
        <v>284.88127456288248</v>
      </c>
      <c r="H67"/>
    </row>
    <row r="68" spans="2:8">
      <c r="B68" s="1">
        <f t="shared" si="5"/>
        <v>0.21500000000000002</v>
      </c>
      <c r="C68" s="4">
        <f t="shared" si="11"/>
        <v>-0.76512979995896691</v>
      </c>
      <c r="D68" s="4">
        <f t="shared" si="9"/>
        <v>4.0792318924029161</v>
      </c>
      <c r="E68" s="4">
        <f t="shared" si="12"/>
        <v>3.314102092443949</v>
      </c>
      <c r="F68" s="1">
        <f t="shared" si="8"/>
        <v>5.4913025256368488</v>
      </c>
      <c r="G68" s="4">
        <f t="shared" si="10"/>
        <v>256.09730075899427</v>
      </c>
      <c r="H68"/>
    </row>
    <row r="69" spans="2:8">
      <c r="B69" s="1">
        <f t="shared" si="5"/>
        <v>0.22000000000000003</v>
      </c>
      <c r="C69" s="4">
        <f t="shared" si="11"/>
        <v>-0.5956369848196067</v>
      </c>
      <c r="D69" s="4">
        <f t="shared" si="9"/>
        <v>5.0889580662409513</v>
      </c>
      <c r="E69" s="4">
        <f t="shared" si="12"/>
        <v>4.4933210814213442</v>
      </c>
      <c r="F69" s="1">
        <f t="shared" si="8"/>
        <v>4.5768703025606392</v>
      </c>
      <c r="G69" s="4">
        <f t="shared" si="10"/>
        <v>213.45102094404186</v>
      </c>
      <c r="H69"/>
    </row>
    <row r="70" spans="2:8">
      <c r="B70" s="1">
        <f t="shared" si="5"/>
        <v>0.22500000000000003</v>
      </c>
      <c r="C70" s="4">
        <f t="shared" si="11"/>
        <v>-0.39390289993391958</v>
      </c>
      <c r="D70" s="4">
        <f t="shared" si="9"/>
        <v>5.8232237265060887</v>
      </c>
      <c r="E70" s="4">
        <f t="shared" si="12"/>
        <v>5.4293208265721695</v>
      </c>
      <c r="F70" s="1">
        <f t="shared" si="8"/>
        <v>3.4146963949019966</v>
      </c>
      <c r="G70" s="4">
        <f t="shared" si="10"/>
        <v>159.25083813233388</v>
      </c>
      <c r="H70"/>
    </row>
    <row r="71" spans="2:8">
      <c r="B71" s="1">
        <f t="shared" si="5"/>
        <v>0.23000000000000004</v>
      </c>
      <c r="C71" s="4">
        <f t="shared" si="11"/>
        <v>-0.17084722157049331</v>
      </c>
      <c r="D71" s="4">
        <f t="shared" si="9"/>
        <v>6.242283763640966</v>
      </c>
      <c r="E71" s="4">
        <f t="shared" si="12"/>
        <v>6.0714365420704723</v>
      </c>
      <c r="F71" s="1">
        <f t="shared" si="8"/>
        <v>2.0676881831693912</v>
      </c>
      <c r="G71" s="4">
        <f t="shared" si="10"/>
        <v>96.430557240067245</v>
      </c>
      <c r="H71"/>
    </row>
    <row r="72" spans="2:8">
      <c r="B72" s="1">
        <f t="shared" si="5"/>
        <v>0.23500000000000004</v>
      </c>
      <c r="C72" s="4">
        <f t="shared" si="11"/>
        <v>6.1456256201716887E-2</v>
      </c>
      <c r="D72" s="4">
        <f t="shared" si="9"/>
        <v>6.3234548519933593</v>
      </c>
      <c r="E72" s="4">
        <f t="shared" si="12"/>
        <v>6.3849111081950758</v>
      </c>
      <c r="F72" s="1">
        <f t="shared" si="8"/>
        <v>0.608757954900076</v>
      </c>
      <c r="G72" s="4">
        <f t="shared" si="10"/>
        <v>28.390580984680771</v>
      </c>
      <c r="H72"/>
    </row>
    <row r="73" spans="2:8">
      <c r="B73" s="1">
        <f t="shared" si="5"/>
        <v>0.24000000000000005</v>
      </c>
      <c r="C73" s="4">
        <f t="shared" si="11"/>
        <v>0.29043316463001895</v>
      </c>
      <c r="D73" s="4">
        <f t="shared" si="9"/>
        <v>6.0623432768983454</v>
      </c>
      <c r="E73" s="4">
        <f t="shared" si="12"/>
        <v>6.3527764415283645</v>
      </c>
      <c r="F73" s="1">
        <f t="shared" si="8"/>
        <v>-0.88312376888475164</v>
      </c>
      <c r="G73" s="4">
        <f t="shared" si="10"/>
        <v>-41.1861507159024</v>
      </c>
      <c r="H73"/>
    </row>
    <row r="74" spans="2:8">
      <c r="B74" s="1">
        <f t="shared" si="5"/>
        <v>0.24500000000000005</v>
      </c>
      <c r="C74" s="4">
        <f t="shared" si="11"/>
        <v>0.50368919903141385</v>
      </c>
      <c r="D74" s="4">
        <f t="shared" si="9"/>
        <v>5.4730827623204901</v>
      </c>
      <c r="E74" s="4">
        <f t="shared" si="12"/>
        <v>5.9767719613519041</v>
      </c>
      <c r="F74" s="1">
        <f t="shared" si="8"/>
        <v>-2.3272028337050266</v>
      </c>
      <c r="G74" s="4">
        <f t="shared" si="10"/>
        <v>-108.53351481694598</v>
      </c>
      <c r="H74"/>
    </row>
    <row r="75" spans="2:8">
      <c r="B75" s="1">
        <f t="shared" si="5"/>
        <v>0.25000000000000006</v>
      </c>
      <c r="C75" s="4">
        <f t="shared" si="11"/>
        <v>0.68968101084730005</v>
      </c>
      <c r="D75" s="4">
        <f t="shared" si="9"/>
        <v>4.587569425669491</v>
      </c>
      <c r="E75" s="4">
        <f t="shared" si="12"/>
        <v>5.2772504365167912</v>
      </c>
      <c r="F75" s="1">
        <f t="shared" si="8"/>
        <v>-3.6453125980483949</v>
      </c>
      <c r="G75" s="4">
        <f t="shared" si="10"/>
        <v>-170.00606184498682</v>
      </c>
      <c r="H75"/>
    </row>
    <row r="76" spans="2:8">
      <c r="B76" s="1">
        <f t="shared" si="5"/>
        <v>0.25500000000000006</v>
      </c>
      <c r="C76" s="4">
        <f t="shared" si="11"/>
        <v>0.83834103824355044</v>
      </c>
      <c r="D76" s="4">
        <f t="shared" si="9"/>
        <v>3.4537352709655176</v>
      </c>
      <c r="E76" s="4">
        <f t="shared" si="12"/>
        <v>4.2920763092090679</v>
      </c>
      <c r="F76" s="1">
        <f t="shared" si="8"/>
        <v>-4.7661050201535904</v>
      </c>
      <c r="G76" s="4">
        <f t="shared" si="10"/>
        <v>-222.27634064901022</v>
      </c>
      <c r="H76"/>
    </row>
    <row r="77" spans="2:8">
      <c r="B77" s="1">
        <f t="shared" si="5"/>
        <v>0.26000000000000006</v>
      </c>
      <c r="C77" s="4">
        <f t="shared" si="11"/>
        <v>0.94162245376328668</v>
      </c>
      <c r="D77" s="4">
        <f t="shared" si="9"/>
        <v>2.1329536745453006</v>
      </c>
      <c r="E77" s="4">
        <f t="shared" si="12"/>
        <v>3.0745761283085873</v>
      </c>
      <c r="F77" s="1">
        <f t="shared" si="8"/>
        <v>-5.6289126604027153</v>
      </c>
      <c r="G77" s="4">
        <f t="shared" si="10"/>
        <v>-262.51501020153358</v>
      </c>
      <c r="H77"/>
    </row>
    <row r="78" spans="2:8">
      <c r="B78" s="1">
        <f t="shared" si="5"/>
        <v>0.26500000000000007</v>
      </c>
      <c r="C78" s="4">
        <f t="shared" si="11"/>
        <v>0.99393473152846468</v>
      </c>
      <c r="D78" s="4">
        <f t="shared" si="9"/>
        <v>0.69671730192735859</v>
      </c>
      <c r="E78" s="4">
        <f t="shared" si="12"/>
        <v>1.6906520334558233</v>
      </c>
      <c r="F78" s="1">
        <f t="shared" si="8"/>
        <v>-6.1870325527653955</v>
      </c>
      <c r="G78" s="4">
        <f t="shared" si="10"/>
        <v>-288.54398916721283</v>
      </c>
      <c r="H78"/>
    </row>
    <row r="79" spans="2:8">
      <c r="B79" s="1">
        <f t="shared" si="5"/>
        <v>0.27000000000000007</v>
      </c>
      <c r="C79" s="4">
        <f t="shared" si="11"/>
        <v>0.99244625714733736</v>
      </c>
      <c r="D79" s="4">
        <f t="shared" si="9"/>
        <v>-0.7772317229282123</v>
      </c>
      <c r="E79" s="4">
        <f t="shared" si="12"/>
        <v>0.21521453421912506</v>
      </c>
      <c r="F79" s="1">
        <f t="shared" si="8"/>
        <v>-6.4102541924223129</v>
      </c>
      <c r="G79" s="4">
        <f t="shared" si="10"/>
        <v>-298.95435339687322</v>
      </c>
      <c r="H79"/>
    </row>
    <row r="80" spans="2:8">
      <c r="B80" s="1">
        <f t="shared" si="5"/>
        <v>0.27500000000000008</v>
      </c>
      <c r="C80" s="4">
        <f t="shared" si="11"/>
        <v>0.93723760033813153</v>
      </c>
      <c r="D80" s="4">
        <f t="shared" si="9"/>
        <v>-2.2091099256673248</v>
      </c>
      <c r="E80" s="4">
        <f t="shared" si="12"/>
        <v>-1.2718723253291933</v>
      </c>
      <c r="F80" s="1">
        <f t="shared" si="8"/>
        <v>-6.2864948019757954</v>
      </c>
      <c r="G80" s="4">
        <f t="shared" si="10"/>
        <v>-293.18259966650373</v>
      </c>
      <c r="H80"/>
    </row>
    <row r="81" spans="2:8">
      <c r="B81" s="1">
        <f t="shared" si="5"/>
        <v>0.28000000000000008</v>
      </c>
      <c r="C81" s="4">
        <f t="shared" si="11"/>
        <v>0.83129715376598246</v>
      </c>
      <c r="D81" s="4">
        <f t="shared" si="9"/>
        <v>-3.521411085966232</v>
      </c>
      <c r="E81" s="4">
        <f t="shared" si="12"/>
        <v>-2.6901139322002496</v>
      </c>
      <c r="F81" s="1">
        <f t="shared" si="8"/>
        <v>-5.8224533608255813</v>
      </c>
      <c r="G81" s="4">
        <f t="shared" si="10"/>
        <v>-271.54114757675552</v>
      </c>
      <c r="H81"/>
    </row>
    <row r="82" spans="2:8">
      <c r="B82" s="1">
        <f t="shared" si="5"/>
        <v>0.28500000000000009</v>
      </c>
      <c r="C82" s="4">
        <f t="shared" si="11"/>
        <v>0.68035937415877967</v>
      </c>
      <c r="D82" s="4">
        <f t="shared" si="9"/>
        <v>-4.6431015763371679</v>
      </c>
      <c r="E82" s="4">
        <f t="shared" si="12"/>
        <v>-3.9627422021783882</v>
      </c>
      <c r="F82" s="1">
        <f t="shared" si="8"/>
        <v>-5.0432479957148022</v>
      </c>
      <c r="G82" s="4">
        <f t="shared" si="10"/>
        <v>-235.20142857381197</v>
      </c>
      <c r="H82"/>
    </row>
    <row r="83" spans="2:8">
      <c r="B83" s="1">
        <f t="shared" si="5"/>
        <v>0.29000000000000009</v>
      </c>
      <c r="C83" s="4">
        <f t="shared" si="11"/>
        <v>0.49259438155818241</v>
      </c>
      <c r="D83" s="4">
        <f t="shared" si="9"/>
        <v>-5.5134653455717029</v>
      </c>
      <c r="E83" s="4">
        <f t="shared" si="12"/>
        <v>-5.0208709640135201</v>
      </c>
      <c r="F83" s="1">
        <f t="shared" si="8"/>
        <v>-3.9910563601549067</v>
      </c>
      <c r="G83" s="4">
        <f t="shared" si="10"/>
        <v>-186.13047746702884</v>
      </c>
      <c r="H83"/>
    </row>
    <row r="84" spans="2:8">
      <c r="B84" s="1">
        <f t="shared" si="5"/>
        <v>0.2950000000000001</v>
      </c>
      <c r="C84" s="4">
        <f t="shared" si="11"/>
        <v>0.27816571840638055</v>
      </c>
      <c r="D84" s="4">
        <f t="shared" si="9"/>
        <v>-6.0853904214846049</v>
      </c>
      <c r="E84" s="4">
        <f t="shared" si="12"/>
        <v>-5.8072247030782247</v>
      </c>
      <c r="F84" s="1">
        <f t="shared" si="8"/>
        <v>-2.7228325977123586</v>
      </c>
      <c r="G84" s="4">
        <f t="shared" si="10"/>
        <v>-126.98445868484829</v>
      </c>
      <c r="H84"/>
    </row>
    <row r="85" spans="2:8">
      <c r="B85" s="1">
        <f t="shared" si="5"/>
        <v>0.3000000000000001</v>
      </c>
      <c r="C85" s="4">
        <f t="shared" si="11"/>
        <v>4.8680206553289355E-2</v>
      </c>
      <c r="D85" s="4">
        <f t="shared" si="9"/>
        <v>-6.3279190376558043</v>
      </c>
      <c r="E85" s="4">
        <f t="shared" si="12"/>
        <v>-6.2792388311025151</v>
      </c>
      <c r="F85" s="1">
        <f t="shared" si="8"/>
        <v>-1.3072244677871168</v>
      </c>
      <c r="G85" s="4">
        <f t="shared" si="10"/>
        <v>-60.964890592613635</v>
      </c>
      <c r="H85"/>
    </row>
    <row r="86" spans="2:8">
      <c r="B86" s="1">
        <f t="shared" si="5"/>
        <v>0.3050000000000001</v>
      </c>
      <c r="C86" s="4">
        <f t="shared" si="11"/>
        <v>-0.18344031909308878</v>
      </c>
      <c r="D86" s="4">
        <f t="shared" si="9"/>
        <v>-6.2279233482085958</v>
      </c>
      <c r="E86" s="4">
        <f t="shared" si="12"/>
        <v>-6.4113636673016847</v>
      </c>
      <c r="F86" s="1">
        <f t="shared" si="8"/>
        <v>0.17914249303524898</v>
      </c>
      <c r="G86" s="4">
        <f t="shared" si="10"/>
        <v>8.3546496852754508</v>
      </c>
      <c r="H86"/>
    </row>
    <row r="87" spans="2:8">
      <c r="B87" s="1">
        <f t="shared" si="5"/>
        <v>0.31000000000000011</v>
      </c>
      <c r="C87" s="4">
        <f t="shared" si="11"/>
        <v>-0.40563139280655131</v>
      </c>
      <c r="D87" s="4">
        <f t="shared" si="9"/>
        <v>-5.7908160257591943</v>
      </c>
      <c r="E87" s="4">
        <f t="shared" si="12"/>
        <v>-6.1964474185657457</v>
      </c>
      <c r="F87" s="1">
        <f t="shared" si="8"/>
        <v>1.6558126392067722</v>
      </c>
      <c r="G87" s="4">
        <f t="shared" si="10"/>
        <v>77.221960633884777</v>
      </c>
      <c r="H87"/>
    </row>
    <row r="88" spans="2:8">
      <c r="B88" s="1">
        <f t="shared" si="5"/>
        <v>0.31500000000000011</v>
      </c>
      <c r="C88" s="4">
        <f t="shared" si="11"/>
        <v>-0.60586602075462104</v>
      </c>
      <c r="D88" s="4">
        <f t="shared" si="9"/>
        <v>-5.0402572785390483</v>
      </c>
      <c r="E88" s="4">
        <f t="shared" si="12"/>
        <v>-5.6461232992936692</v>
      </c>
      <c r="F88" s="1">
        <f t="shared" si="8"/>
        <v>3.0428552046359618</v>
      </c>
      <c r="G88" s="4">
        <f t="shared" si="10"/>
        <v>141.90931948651874</v>
      </c>
      <c r="H88"/>
    </row>
    <row r="89" spans="2:8">
      <c r="B89" s="1">
        <f t="shared" si="5"/>
        <v>0.32000000000000012</v>
      </c>
      <c r="C89" s="4">
        <f t="shared" si="11"/>
        <v>-0.77330569086238887</v>
      </c>
      <c r="D89" s="4">
        <f t="shared" si="9"/>
        <v>-4.0168741455775088</v>
      </c>
      <c r="E89" s="4">
        <f t="shared" si="12"/>
        <v>-4.790179836439898</v>
      </c>
      <c r="F89" s="1">
        <f t="shared" si="8"/>
        <v>4.2651908798753233</v>
      </c>
      <c r="G89" s="4">
        <f t="shared" si="10"/>
        <v>198.91526035187272</v>
      </c>
      <c r="H89"/>
    </row>
    <row r="90" spans="2:8">
      <c r="B90" s="1">
        <f t="shared" ref="B90:B153" si="13">B89+0.005</f>
        <v>0.32500000000000012</v>
      </c>
      <c r="C90" s="4">
        <f t="shared" si="11"/>
        <v>-0.898887051276686</v>
      </c>
      <c r="D90" s="4">
        <f t="shared" si="9"/>
        <v>-2.7760613932919918</v>
      </c>
      <c r="E90" s="4">
        <f t="shared" si="12"/>
        <v>-3.6749484445686775</v>
      </c>
      <c r="F90" s="1">
        <f t="shared" si="8"/>
        <v>5.2566557845239643</v>
      </c>
      <c r="G90" s="4">
        <f t="shared" si="10"/>
        <v>245.15410526933488</v>
      </c>
      <c r="H90"/>
    </row>
    <row r="91" spans="2:8">
      <c r="B91" s="1">
        <f t="shared" si="13"/>
        <v>0.33000000000000013</v>
      </c>
      <c r="C91" s="4">
        <f t="shared" si="11"/>
        <v>-0.97581250107712325</v>
      </c>
      <c r="D91" s="4">
        <f t="shared" si="9"/>
        <v>-1.3849830488847887</v>
      </c>
      <c r="E91" s="4">
        <f t="shared" si="12"/>
        <v>-2.360795549961912</v>
      </c>
      <c r="F91" s="1">
        <f t="shared" si="8"/>
        <v>5.9635828558415307</v>
      </c>
      <c r="G91" s="4">
        <f t="shared" si="10"/>
        <v>278.12298905467935</v>
      </c>
      <c r="H91"/>
    </row>
    <row r="92" spans="2:8">
      <c r="B92" s="1">
        <f t="shared" si="13"/>
        <v>0.33500000000000013</v>
      </c>
      <c r="C92" s="4">
        <f t="shared" si="11"/>
        <v>-0.99991813802024798</v>
      </c>
      <c r="D92" s="4">
        <f t="shared" si="9"/>
        <v>8.1063125276485723E-2</v>
      </c>
      <c r="E92" s="4">
        <f t="shared" si="12"/>
        <v>-0.91885501274376225</v>
      </c>
      <c r="F92" s="1">
        <f t="shared" si="8"/>
        <v>6.3477067963763618</v>
      </c>
      <c r="G92" s="4">
        <f t="shared" si="10"/>
        <v>296.03733703835195</v>
      </c>
      <c r="H92"/>
    </row>
    <row r="93" spans="2:8">
      <c r="B93" s="1">
        <f t="shared" si="13"/>
        <v>0.34000000000000014</v>
      </c>
      <c r="C93" s="4">
        <f t="shared" si="11"/>
        <v>-0.96989914665151677</v>
      </c>
      <c r="D93" s="4">
        <f t="shared" si="9"/>
        <v>1.5427214287125885</v>
      </c>
      <c r="E93" s="4">
        <f t="shared" si="12"/>
        <v>0.57282228206107177</v>
      </c>
      <c r="F93" s="1">
        <f t="shared" si="8"/>
        <v>6.3882353385251349</v>
      </c>
      <c r="G93" s="4">
        <f t="shared" si="10"/>
        <v>297.92746241380542</v>
      </c>
      <c r="H93"/>
    </row>
    <row r="94" spans="2:8">
      <c r="B94" s="1">
        <f t="shared" si="13"/>
        <v>0.34500000000000014</v>
      </c>
      <c r="C94" s="4">
        <f t="shared" si="11"/>
        <v>-0.88738042673857109</v>
      </c>
      <c r="D94" s="4">
        <f t="shared" si="9"/>
        <v>2.9208736722594986</v>
      </c>
      <c r="E94" s="4">
        <f t="shared" si="12"/>
        <v>2.0334932455209276</v>
      </c>
      <c r="F94" s="1">
        <f t="shared" si="8"/>
        <v>6.082974710421519</v>
      </c>
      <c r="G94" s="4">
        <f t="shared" si="10"/>
        <v>283.69105447227338</v>
      </c>
      <c r="H94"/>
    </row>
    <row r="95" spans="2:8">
      <c r="B95" s="1">
        <f t="shared" si="13"/>
        <v>0.35000000000000014</v>
      </c>
      <c r="C95" s="4">
        <f t="shared" si="11"/>
        <v>-0.75682863897515618</v>
      </c>
      <c r="D95" s="4">
        <f t="shared" si="9"/>
        <v>4.1409217712312012</v>
      </c>
      <c r="E95" s="4">
        <f t="shared" si="12"/>
        <v>3.3840931322560452</v>
      </c>
      <c r="F95" s="1">
        <f t="shared" si="8"/>
        <v>5.4484483827438863</v>
      </c>
      <c r="G95" s="4">
        <f t="shared" si="10"/>
        <v>254.09871658520478</v>
      </c>
      <c r="H95"/>
    </row>
    <row r="96" spans="2:8">
      <c r="B96" s="1">
        <f t="shared" si="13"/>
        <v>0.35500000000000015</v>
      </c>
      <c r="C96" s="4">
        <f t="shared" si="11"/>
        <v>-0.58531042883900419</v>
      </c>
      <c r="D96" s="4">
        <f t="shared" si="9"/>
        <v>5.1368256695785277</v>
      </c>
      <c r="E96" s="4">
        <f t="shared" si="12"/>
        <v>4.5515152407395236</v>
      </c>
      <c r="F96" s="1">
        <f t="shared" si="8"/>
        <v>4.5190026687890796</v>
      </c>
      <c r="G96" s="4">
        <f t="shared" si="10"/>
        <v>210.75225416857856</v>
      </c>
      <c r="H96"/>
    </row>
    <row r="97" spans="2:8">
      <c r="B97" s="1">
        <f t="shared" si="13"/>
        <v>0.36000000000000015</v>
      </c>
      <c r="C97" s="4">
        <f t="shared" si="11"/>
        <v>-0.38210991571884356</v>
      </c>
      <c r="D97" s="4">
        <f t="shared" si="9"/>
        <v>5.85467802600742</v>
      </c>
      <c r="E97" s="4">
        <f t="shared" si="12"/>
        <v>5.4725681102885764</v>
      </c>
      <c r="F97" s="1">
        <f t="shared" ref="F97:F124" si="14">-$E$18*SIN($D$18*(B97-$B$64))+($F$18/$D$18)*COS($D$18*(B97-$B$64))</f>
        <v>3.3449475908389816</v>
      </c>
      <c r="G97" s="4">
        <f t="shared" si="10"/>
        <v>155.99797046235707</v>
      </c>
      <c r="H97"/>
    </row>
    <row r="98" spans="2:8">
      <c r="B98" s="1">
        <f t="shared" si="13"/>
        <v>0.36500000000000016</v>
      </c>
      <c r="C98" s="4">
        <f t="shared" si="11"/>
        <v>-0.15822615226430509</v>
      </c>
      <c r="D98" s="4">
        <f t="shared" si="9"/>
        <v>6.2556221676592125</v>
      </c>
      <c r="E98" s="4">
        <f t="shared" si="12"/>
        <v>6.0973960153949074</v>
      </c>
      <c r="F98" s="1">
        <f t="shared" si="14"/>
        <v>1.9898336459747838</v>
      </c>
      <c r="G98" s="4">
        <f t="shared" si="10"/>
        <v>92.799663342982711</v>
      </c>
      <c r="H98"/>
    </row>
    <row r="99" spans="2:8">
      <c r="B99" s="1">
        <f t="shared" si="13"/>
        <v>0.37000000000000016</v>
      </c>
      <c r="C99" s="4">
        <f t="shared" si="11"/>
        <v>7.4222243988550762E-2</v>
      </c>
      <c r="D99" s="4">
        <f t="shared" si="9"/>
        <v>6.3179553652647966</v>
      </c>
      <c r="E99" s="4">
        <f t="shared" si="12"/>
        <v>6.3921776092533475</v>
      </c>
      <c r="F99" s="1">
        <f t="shared" si="14"/>
        <v>0.52701187744409561</v>
      </c>
      <c r="G99" s="4">
        <f t="shared" si="10"/>
        <v>24.578197732005336</v>
      </c>
      <c r="H99"/>
    </row>
    <row r="100" spans="2:8">
      <c r="B100" s="1">
        <f t="shared" si="13"/>
        <v>0.37500000000000017</v>
      </c>
      <c r="C100" s="4">
        <f t="shared" si="11"/>
        <v>0.30265305998598091</v>
      </c>
      <c r="D100" s="4">
        <f t="shared" si="9"/>
        <v>6.0383035814669039</v>
      </c>
      <c r="E100" s="4">
        <f t="shared" si="12"/>
        <v>6.3409566414528848</v>
      </c>
      <c r="F100" s="1">
        <f t="shared" si="14"/>
        <v>-0.96433654831782467</v>
      </c>
      <c r="G100" s="4">
        <f t="shared" si="10"/>
        <v>-44.973662604538241</v>
      </c>
      <c r="H100"/>
    </row>
    <row r="101" spans="2:8">
      <c r="B101" s="1">
        <f t="shared" si="13"/>
        <v>0.38000000000000017</v>
      </c>
      <c r="C101" s="4">
        <f t="shared" si="11"/>
        <v>0.51470155051462818</v>
      </c>
      <c r="D101" s="4">
        <f t="shared" si="9"/>
        <v>5.4318041042887097</v>
      </c>
      <c r="E101" s="4">
        <f t="shared" si="12"/>
        <v>5.9465056548033379</v>
      </c>
      <c r="F101" s="1">
        <f t="shared" si="14"/>
        <v>-2.4034863437512852</v>
      </c>
      <c r="G101" s="4">
        <f t="shared" si="10"/>
        <v>-112.0911408854538</v>
      </c>
      <c r="H101"/>
    </row>
    <row r="102" spans="2:8">
      <c r="B102" s="1">
        <f t="shared" si="13"/>
        <v>0.38500000000000018</v>
      </c>
      <c r="C102" s="4">
        <f t="shared" si="11"/>
        <v>0.6988897302299355</v>
      </c>
      <c r="D102" s="4">
        <f t="shared" si="9"/>
        <v>4.5312861799709072</v>
      </c>
      <c r="E102" s="4">
        <f t="shared" si="12"/>
        <v>5.2301759102008427</v>
      </c>
      <c r="F102" s="1">
        <f t="shared" si="14"/>
        <v>-3.7125376840594861</v>
      </c>
      <c r="G102" s="4">
        <f t="shared" si="10"/>
        <v>-173.14123114049656</v>
      </c>
      <c r="H102"/>
    </row>
    <row r="103" spans="2:8">
      <c r="B103" s="1">
        <f t="shared" si="13"/>
        <v>0.39000000000000018</v>
      </c>
      <c r="C103" s="4">
        <f t="shared" si="11"/>
        <v>0.84524766620692637</v>
      </c>
      <c r="D103" s="4">
        <f t="shared" si="9"/>
        <v>3.3854939967511246</v>
      </c>
      <c r="E103" s="4">
        <f t="shared" si="12"/>
        <v>4.2307416629580512</v>
      </c>
      <c r="F103" s="1">
        <f t="shared" si="14"/>
        <v>-4.820632851454044</v>
      </c>
      <c r="G103" s="4">
        <f t="shared" si="10"/>
        <v>-224.81934940642128</v>
      </c>
      <c r="H103"/>
    </row>
    <row r="104" spans="2:8">
      <c r="B104" s="4">
        <f t="shared" si="13"/>
        <v>0.39500000000000018</v>
      </c>
      <c r="C104" s="4">
        <f t="shared" si="11"/>
        <v>0.94585314103195639</v>
      </c>
      <c r="D104" s="4">
        <f t="shared" si="9"/>
        <v>2.0564482078021968</v>
      </c>
      <c r="E104" s="4">
        <f t="shared" si="12"/>
        <v>3.0023013488341532</v>
      </c>
      <c r="F104" s="1">
        <f t="shared" si="14"/>
        <v>-5.6677916967718227</v>
      </c>
      <c r="G104" s="4">
        <f t="shared" si="10"/>
        <v>-264.32820774870106</v>
      </c>
      <c r="H104"/>
    </row>
    <row r="105" spans="2:8">
      <c r="B105" s="1">
        <f t="shared" si="13"/>
        <v>0.40000000000000019</v>
      </c>
      <c r="C105" s="4">
        <f t="shared" si="11"/>
        <v>0.99526047497985848</v>
      </c>
      <c r="D105" s="4">
        <f t="shared" si="9"/>
        <v>0.61608881161113072</v>
      </c>
      <c r="E105" s="4">
        <f t="shared" si="12"/>
        <v>1.6113492865909893</v>
      </c>
      <c r="F105" s="1">
        <f t="shared" si="14"/>
        <v>-6.2081583085331919</v>
      </c>
      <c r="G105" s="4">
        <f t="shared" si="10"/>
        <v>-289.52922882635892</v>
      </c>
      <c r="H105"/>
    </row>
    <row r="106" spans="2:8">
      <c r="B106" s="1">
        <f t="shared" si="13"/>
        <v>0.40500000000000019</v>
      </c>
      <c r="C106" s="4">
        <f t="shared" si="11"/>
        <v>0.99079529553539403</v>
      </c>
      <c r="D106" s="4">
        <f t="shared" si="9"/>
        <v>-0.85761889247398648</v>
      </c>
      <c r="E106" s="4">
        <f t="shared" si="12"/>
        <v>0.13317640306140754</v>
      </c>
      <c r="F106" s="1">
        <f t="shared" si="14"/>
        <v>-6.4124831502994706</v>
      </c>
      <c r="G106" s="4">
        <f t="shared" si="10"/>
        <v>-299.05830507194128</v>
      </c>
      <c r="H106"/>
    </row>
    <row r="107" spans="2:8">
      <c r="B107" s="1">
        <f t="shared" si="13"/>
        <v>0.4100000000000002</v>
      </c>
      <c r="C107" s="4">
        <f t="shared" si="11"/>
        <v>0.93269929866205026</v>
      </c>
      <c r="D107" s="4">
        <f t="shared" si="9"/>
        <v>-2.2849044925653863</v>
      </c>
      <c r="E107" s="4">
        <f t="shared" si="12"/>
        <v>-1.3522051939033362</v>
      </c>
      <c r="F107" s="1">
        <f t="shared" si="14"/>
        <v>-6.2697063105689281</v>
      </c>
      <c r="G107" s="4">
        <f t="shared" si="10"/>
        <v>-292.39963655109688</v>
      </c>
      <c r="H107"/>
    </row>
    <row r="108" spans="2:8">
      <c r="B108" s="1">
        <f t="shared" si="13"/>
        <v>0.4150000000000002</v>
      </c>
      <c r="C108" s="4">
        <f t="shared" si="11"/>
        <v>0.8241171660268708</v>
      </c>
      <c r="D108" s="4">
        <f t="shared" si="9"/>
        <v>-3.5885103616009553</v>
      </c>
      <c r="E108" s="4">
        <f t="shared" si="12"/>
        <v>-2.7643931955740846</v>
      </c>
      <c r="F108" s="1">
        <f t="shared" si="14"/>
        <v>-5.787556165383684</v>
      </c>
      <c r="G108" s="4">
        <f t="shared" si="10"/>
        <v>-269.91365072787397</v>
      </c>
      <c r="H108"/>
    </row>
    <row r="109" spans="2:8">
      <c r="B109" s="1">
        <f t="shared" si="13"/>
        <v>0.42000000000000021</v>
      </c>
      <c r="C109" s="4">
        <f t="shared" si="11"/>
        <v>0.67092634633963055</v>
      </c>
      <c r="D109" s="4">
        <f t="shared" si="9"/>
        <v>-4.6978735400304235</v>
      </c>
      <c r="E109" s="4">
        <f t="shared" si="12"/>
        <v>-4.026947193690793</v>
      </c>
      <c r="F109" s="1">
        <f t="shared" si="14"/>
        <v>-4.9921310486036763</v>
      </c>
      <c r="G109" s="4">
        <f t="shared" si="10"/>
        <v>-232.81749286510114</v>
      </c>
      <c r="H109"/>
    </row>
    <row r="110" spans="2:8">
      <c r="B110" s="1">
        <f t="shared" si="13"/>
        <v>0.42500000000000021</v>
      </c>
      <c r="C110" s="4">
        <f t="shared" si="11"/>
        <v>0.48141891458236591</v>
      </c>
      <c r="D110" s="4">
        <f t="shared" si="9"/>
        <v>-5.5529452424459755</v>
      </c>
      <c r="E110" s="4">
        <f t="shared" si="12"/>
        <v>-5.0715263278636096</v>
      </c>
      <c r="F110" s="1">
        <f t="shared" si="14"/>
        <v>-3.9264865736423</v>
      </c>
      <c r="G110" s="4">
        <f t="shared" si="10"/>
        <v>-183.11914309612831</v>
      </c>
      <c r="H110"/>
    </row>
    <row r="111" spans="2:8">
      <c r="B111" s="1">
        <f t="shared" si="13"/>
        <v>0.43000000000000022</v>
      </c>
      <c r="C111" s="4">
        <f t="shared" si="11"/>
        <v>0.26585272978991892</v>
      </c>
      <c r="D111" s="4">
        <f t="shared" si="9"/>
        <v>-6.1074412418559438</v>
      </c>
      <c r="E111" s="4">
        <f t="shared" si="12"/>
        <v>-5.8415885120660249</v>
      </c>
      <c r="F111" s="1">
        <f t="shared" si="14"/>
        <v>-2.6483050736093912</v>
      </c>
      <c r="G111" s="4">
        <f t="shared" si="10"/>
        <v>-123.50872634886534</v>
      </c>
      <c r="H111"/>
    </row>
    <row r="112" spans="2:8">
      <c r="B112" s="1">
        <f t="shared" si="13"/>
        <v>0.43500000000000022</v>
      </c>
      <c r="C112" s="4">
        <f t="shared" si="11"/>
        <v>3.589618678868791E-2</v>
      </c>
      <c r="D112" s="4">
        <f t="shared" si="9"/>
        <v>-6.3313471913579873</v>
      </c>
      <c r="E112" s="4">
        <f t="shared" si="12"/>
        <v>-6.2954510045692995</v>
      </c>
      <c r="F112" s="1">
        <f t="shared" si="14"/>
        <v>-1.2267733108746681</v>
      </c>
      <c r="G112" s="4">
        <f t="shared" si="10"/>
        <v>-57.212898413703961</v>
      </c>
      <c r="H112"/>
    </row>
    <row r="113" spans="1:8">
      <c r="B113" s="1">
        <f t="shared" si="13"/>
        <v>0.44000000000000022</v>
      </c>
      <c r="C113" s="4">
        <f t="shared" si="11"/>
        <v>-0.19600338304031661</v>
      </c>
      <c r="D113" s="4">
        <f t="shared" si="9"/>
        <v>-6.2125432725061618</v>
      </c>
      <c r="E113" s="4">
        <f t="shared" si="12"/>
        <v>-6.4085466555464787</v>
      </c>
      <c r="F113" s="1">
        <f t="shared" si="14"/>
        <v>0.26116253730394945</v>
      </c>
      <c r="G113" s="4">
        <f t="shared" si="10"/>
        <v>12.179809899501922</v>
      </c>
      <c r="H113"/>
    </row>
    <row r="114" spans="1:8">
      <c r="B114" s="1">
        <f t="shared" si="13"/>
        <v>0.44500000000000023</v>
      </c>
      <c r="C114" s="4">
        <f t="shared" si="11"/>
        <v>-0.41729347410146156</v>
      </c>
      <c r="D114" s="4">
        <f t="shared" si="9"/>
        <v>-5.7574602296837822</v>
      </c>
      <c r="E114" s="4">
        <f t="shared" si="12"/>
        <v>-6.1747537037852442</v>
      </c>
      <c r="F114" s="1">
        <f t="shared" si="14"/>
        <v>1.7349619029815646</v>
      </c>
      <c r="G114" s="4">
        <f t="shared" si="10"/>
        <v>80.913236558886766</v>
      </c>
      <c r="H114"/>
    </row>
    <row r="115" spans="1:8">
      <c r="B115" s="1">
        <f t="shared" si="13"/>
        <v>0.45000000000000023</v>
      </c>
      <c r="C115" s="4">
        <f t="shared" si="11"/>
        <v>-0.6159958619057937</v>
      </c>
      <c r="D115" s="4">
        <f t="shared" si="9"/>
        <v>-4.9907312799585597</v>
      </c>
      <c r="E115" s="4">
        <f t="shared" si="12"/>
        <v>-5.6067271418643534</v>
      </c>
      <c r="F115" s="1">
        <f t="shared" si="14"/>
        <v>3.1148494127146122</v>
      </c>
      <c r="G115" s="4">
        <f t="shared" si="10"/>
        <v>145.26690582840135</v>
      </c>
      <c r="H115"/>
    </row>
    <row r="116" spans="1:8">
      <c r="B116" s="1">
        <f t="shared" si="13"/>
        <v>0.45500000000000024</v>
      </c>
      <c r="C116" s="4">
        <f t="shared" si="11"/>
        <v>-0.78135497309620006</v>
      </c>
      <c r="D116" s="4">
        <f t="shared" si="9"/>
        <v>-3.9538587402121266</v>
      </c>
      <c r="E116" s="4">
        <f t="shared" si="12"/>
        <v>-4.735213713308327</v>
      </c>
      <c r="F116" s="1">
        <f t="shared" si="14"/>
        <v>4.326133053490584</v>
      </c>
      <c r="G116" s="4">
        <f t="shared" si="10"/>
        <v>201.75741412001614</v>
      </c>
      <c r="H116"/>
    </row>
    <row r="117" spans="1:8">
      <c r="B117" s="1">
        <f t="shared" si="13"/>
        <v>0.46000000000000024</v>
      </c>
      <c r="C117" s="4">
        <f t="shared" si="11"/>
        <v>-0.90442007451678286</v>
      </c>
      <c r="D117" s="4">
        <f t="shared" si="9"/>
        <v>-2.7029675457633506</v>
      </c>
      <c r="E117" s="4">
        <f t="shared" si="12"/>
        <v>-3.6073876202801336</v>
      </c>
      <c r="F117" s="1">
        <f t="shared" si="14"/>
        <v>5.3032471811388007</v>
      </c>
      <c r="G117" s="4">
        <f t="shared" si="10"/>
        <v>247.32698335353177</v>
      </c>
      <c r="H117"/>
    </row>
    <row r="118" spans="1:8">
      <c r="B118" s="1">
        <f t="shared" si="13"/>
        <v>0.46500000000000025</v>
      </c>
      <c r="C118" s="4">
        <f t="shared" si="11"/>
        <v>-0.97852976797974833</v>
      </c>
      <c r="D118" s="4">
        <f t="shared" si="9"/>
        <v>-1.3057672604092976</v>
      </c>
      <c r="E118" s="4">
        <f t="shared" si="12"/>
        <v>-2.2842970283890458</v>
      </c>
      <c r="F118" s="1">
        <f t="shared" si="14"/>
        <v>5.9933015269799315</v>
      </c>
      <c r="G118" s="4">
        <f t="shared" si="10"/>
        <v>279.5089756079891</v>
      </c>
      <c r="H118"/>
    </row>
    <row r="119" spans="1:8">
      <c r="B119" s="1">
        <f t="shared" si="13"/>
        <v>0.47000000000000025</v>
      </c>
      <c r="C119" s="4">
        <f t="shared" si="11"/>
        <v>-0.99967256548375938</v>
      </c>
      <c r="D119" s="4">
        <f t="shared" si="9"/>
        <v>0.16211297857714266</v>
      </c>
      <c r="E119" s="4">
        <f t="shared" si="12"/>
        <v>-0.83755958690661669</v>
      </c>
      <c r="F119" s="1">
        <f t="shared" si="14"/>
        <v>6.3589440983222838</v>
      </c>
      <c r="G119" s="4">
        <f t="shared" si="10"/>
        <v>296.56140991227005</v>
      </c>
      <c r="H119"/>
    </row>
    <row r="120" spans="1:8">
      <c r="B120" s="1">
        <f t="shared" si="13"/>
        <v>0.47500000000000026</v>
      </c>
      <c r="C120" s="4">
        <f t="shared" si="11"/>
        <v>-0.96670402728633498</v>
      </c>
      <c r="D120" s="4">
        <f t="shared" si="9"/>
        <v>1.6212181945128079</v>
      </c>
      <c r="E120" s="4">
        <f t="shared" si="12"/>
        <v>0.65451416722647293</v>
      </c>
      <c r="F120" s="1">
        <f t="shared" si="14"/>
        <v>6.3803830066937852</v>
      </c>
      <c r="G120" s="4">
        <f t="shared" si="10"/>
        <v>297.56125403659723</v>
      </c>
      <c r="H120"/>
    </row>
    <row r="121" spans="1:8">
      <c r="B121" s="1">
        <f t="shared" si="13"/>
        <v>0.48000000000000026</v>
      </c>
      <c r="C121" s="4">
        <f t="shared" si="11"/>
        <v>-0.88140870935067994</v>
      </c>
      <c r="D121" s="4">
        <f t="shared" si="9"/>
        <v>2.9925683944587069</v>
      </c>
      <c r="E121" s="4">
        <f t="shared" si="12"/>
        <v>2.111159685108027</v>
      </c>
      <c r="F121" s="1">
        <f t="shared" si="14"/>
        <v>6.0564577841492113</v>
      </c>
      <c r="G121" s="4">
        <f t="shared" si="10"/>
        <v>282.45438735895027</v>
      </c>
      <c r="H121"/>
    </row>
    <row r="122" spans="1:8">
      <c r="B122" s="1">
        <f t="shared" si="13"/>
        <v>0.48500000000000026</v>
      </c>
      <c r="C122" s="4">
        <f t="shared" si="11"/>
        <v>-0.74840356700990718</v>
      </c>
      <c r="D122" s="4">
        <f t="shared" si="9"/>
        <v>4.2019336819510977</v>
      </c>
      <c r="E122" s="4">
        <f t="shared" si="12"/>
        <v>3.4535301149411906</v>
      </c>
      <c r="F122" s="1">
        <f t="shared" si="14"/>
        <v>5.4047021983085513</v>
      </c>
      <c r="G122" s="4">
        <f t="shared" si="10"/>
        <v>252.05853036343126</v>
      </c>
      <c r="H122"/>
    </row>
    <row r="123" spans="1:8">
      <c r="B123" s="1">
        <f t="shared" si="13"/>
        <v>0.49000000000000027</v>
      </c>
      <c r="C123" s="4">
        <f t="shared" si="11"/>
        <v>-0.57488804351745437</v>
      </c>
      <c r="D123" s="4">
        <f t="shared" si="9"/>
        <v>5.1838522514781955</v>
      </c>
      <c r="E123" s="4">
        <f t="shared" si="12"/>
        <v>4.6089642079607414</v>
      </c>
      <c r="F123" s="1">
        <f t="shared" si="14"/>
        <v>4.4603951660075838</v>
      </c>
      <c r="G123" s="4">
        <f t="shared" si="10"/>
        <v>208.01898219958872</v>
      </c>
      <c r="H123"/>
    </row>
    <row r="124" spans="1:8">
      <c r="A124" s="5" t="s">
        <v>32</v>
      </c>
      <c r="B124" s="3">
        <f t="shared" si="13"/>
        <v>0.49500000000000027</v>
      </c>
      <c r="C124" s="3">
        <f t="shared" si="11"/>
        <v>-0.37025437095540015</v>
      </c>
      <c r="D124" s="3">
        <f t="shared" si="9"/>
        <v>5.8851737744407133</v>
      </c>
      <c r="E124" s="3">
        <f t="shared" si="12"/>
        <v>5.5149194034853135</v>
      </c>
      <c r="F124" s="3">
        <f t="shared" si="14"/>
        <v>3.27465113871206</v>
      </c>
      <c r="G124" s="3">
        <f t="shared" si="10"/>
        <v>152.71956218698153</v>
      </c>
      <c r="H124"/>
    </row>
    <row r="125" spans="1:8">
      <c r="B125" s="1">
        <v>0.495</v>
      </c>
      <c r="C125" s="4">
        <f>$E$19*COS($D$19*(B125-$B$124))</f>
        <v>5.5149194034853135</v>
      </c>
      <c r="D125" s="4">
        <f>($F$19/$D$19)*SIN($D$19*(B125-$B$124))</f>
        <v>-4.5163751124227973E-14</v>
      </c>
      <c r="E125" s="4">
        <f t="shared" si="12"/>
        <v>5.5149194034852682</v>
      </c>
      <c r="F125" s="1">
        <f>-$E$19*SIN($D$19*(B125-$B$124))+($F$19/$D$19)*COS($D$19*(B125-$B$124))</f>
        <v>3.4890736456796909</v>
      </c>
      <c r="G125" s="4">
        <f t="shared" si="10"/>
        <v>162.71956218698489</v>
      </c>
      <c r="H125"/>
    </row>
    <row r="126" spans="1:8">
      <c r="B126" s="1">
        <f t="shared" si="13"/>
        <v>0.5</v>
      </c>
      <c r="C126" s="4">
        <f t="shared" ref="C126:C182" si="15">$E$19*COS($D$19*(B126-$B$124))</f>
        <v>5.3656607034309065</v>
      </c>
      <c r="D126" s="4">
        <f t="shared" ref="D126:D182" si="16">($F$19/$D$19)*SIN($D$19*(B126-$B$124))</f>
        <v>0.80624460080998717</v>
      </c>
      <c r="E126" s="4">
        <f t="shared" ref="E126:E182" si="17">C126+D126</f>
        <v>6.1719053042408936</v>
      </c>
      <c r="F126" s="1">
        <f t="shared" ref="F126:F182" si="18">-$E$19*SIN($D$19*(B126-$B$124))+($F$19/$D$19)*COS($D$19*(B126-$B$124))</f>
        <v>2.1202725879938185</v>
      </c>
      <c r="G126" s="4">
        <f t="shared" si="10"/>
        <v>98.882930620459774</v>
      </c>
      <c r="H126"/>
    </row>
    <row r="127" spans="1:8">
      <c r="B127" s="1">
        <f t="shared" si="13"/>
        <v>0.505</v>
      </c>
      <c r="C127" s="4">
        <f t="shared" si="15"/>
        <v>4.9259638363124179</v>
      </c>
      <c r="D127" s="4">
        <f t="shared" si="16"/>
        <v>1.56884793971264</v>
      </c>
      <c r="E127" s="4">
        <f t="shared" si="17"/>
        <v>6.4948117760250579</v>
      </c>
      <c r="F127" s="1">
        <f t="shared" si="18"/>
        <v>0.63670316939772587</v>
      </c>
      <c r="G127" s="4">
        <f t="shared" si="10"/>
        <v>29.693859026378039</v>
      </c>
      <c r="H127"/>
    </row>
    <row r="128" spans="1:8">
      <c r="B128" s="1">
        <f t="shared" si="13"/>
        <v>0.51</v>
      </c>
      <c r="C128" s="4">
        <f t="shared" si="15"/>
        <v>4.2196291799785746</v>
      </c>
      <c r="D128" s="4">
        <f t="shared" si="16"/>
        <v>2.2465310152596456</v>
      </c>
      <c r="E128" s="4">
        <f t="shared" si="17"/>
        <v>6.4661601952382206</v>
      </c>
      <c r="F128" s="1">
        <f t="shared" si="18"/>
        <v>-0.88133039289003134</v>
      </c>
      <c r="G128" s="4">
        <f t="shared" si="10"/>
        <v>-41.102513227465067</v>
      </c>
      <c r="H128"/>
    </row>
    <row r="129" spans="2:8">
      <c r="B129" s="1">
        <f t="shared" si="13"/>
        <v>0.51500000000000001</v>
      </c>
      <c r="C129" s="4">
        <f t="shared" si="15"/>
        <v>3.2848899650151764</v>
      </c>
      <c r="D129" s="4">
        <f t="shared" si="16"/>
        <v>2.8026114799842015</v>
      </c>
      <c r="E129" s="4">
        <f t="shared" si="17"/>
        <v>6.0875014449993774</v>
      </c>
      <c r="F129" s="1">
        <f t="shared" si="18"/>
        <v>-2.351658369969023</v>
      </c>
      <c r="G129" s="4">
        <f t="shared" si="10"/>
        <v>-109.67404510035026</v>
      </c>
      <c r="H129"/>
    </row>
    <row r="130" spans="2:8">
      <c r="B130" s="1">
        <f t="shared" si="13"/>
        <v>0.52</v>
      </c>
      <c r="C130" s="4">
        <f t="shared" si="15"/>
        <v>2.1723427459347526</v>
      </c>
      <c r="D130" s="4">
        <f t="shared" si="16"/>
        <v>3.2069892213668059</v>
      </c>
      <c r="E130" s="4">
        <f t="shared" si="17"/>
        <v>5.3793319673015585</v>
      </c>
      <c r="F130" s="1">
        <f t="shared" si="18"/>
        <v>-3.6946932913954327</v>
      </c>
      <c r="G130" s="4">
        <f t="shared" ref="G130:G182" si="19">F130*$D$18</f>
        <v>-172.30902406874765</v>
      </c>
      <c r="H130"/>
    </row>
    <row r="131" spans="2:8">
      <c r="B131" s="1">
        <f t="shared" si="13"/>
        <v>0.52500000000000002</v>
      </c>
      <c r="C131" s="4">
        <f t="shared" si="15"/>
        <v>0.94220865727071779</v>
      </c>
      <c r="D131" s="4">
        <f t="shared" si="16"/>
        <v>3.4377756526144885</v>
      </c>
      <c r="E131" s="4">
        <f t="shared" si="17"/>
        <v>4.3799843098852058</v>
      </c>
      <c r="F131" s="1">
        <f t="shared" si="18"/>
        <v>-4.8377379400991014</v>
      </c>
      <c r="G131" s="4">
        <f t="shared" si="19"/>
        <v>-225.61707763406696</v>
      </c>
      <c r="H131"/>
    </row>
    <row r="132" spans="2:8">
      <c r="B132" s="1">
        <f t="shared" si="13"/>
        <v>0.53</v>
      </c>
      <c r="C132" s="4">
        <f t="shared" si="15"/>
        <v>-0.33892629979236416</v>
      </c>
      <c r="D132" s="4">
        <f t="shared" si="16"/>
        <v>3.4824785212760312</v>
      </c>
      <c r="E132" s="4">
        <f t="shared" si="17"/>
        <v>3.1435522214836671</v>
      </c>
      <c r="F132" s="1">
        <f t="shared" si="18"/>
        <v>-5.7189203843662639</v>
      </c>
      <c r="G132" s="4">
        <f t="shared" si="19"/>
        <v>-266.71269099710264</v>
      </c>
      <c r="H132"/>
    </row>
    <row r="133" spans="2:8">
      <c r="B133" s="1">
        <f t="shared" si="13"/>
        <v>0.53500000000000003</v>
      </c>
      <c r="C133" s="4">
        <f t="shared" si="15"/>
        <v>-1.6017154950336887</v>
      </c>
      <c r="D133" s="4">
        <f t="shared" si="16"/>
        <v>3.3386781031172381</v>
      </c>
      <c r="E133" s="4">
        <f t="shared" si="17"/>
        <v>1.7369626080835494</v>
      </c>
      <c r="F133" s="1">
        <f t="shared" si="18"/>
        <v>-6.2905430473079562</v>
      </c>
      <c r="G133" s="4">
        <f t="shared" si="19"/>
        <v>-293.37139726006859</v>
      </c>
      <c r="H133"/>
    </row>
    <row r="134" spans="2:8">
      <c r="B134" s="1">
        <f t="shared" si="13"/>
        <v>0.54</v>
      </c>
      <c r="C134" s="4">
        <f t="shared" si="15"/>
        <v>-2.7778053370642781</v>
      </c>
      <c r="D134" s="4">
        <f t="shared" si="16"/>
        <v>3.0141581795177976</v>
      </c>
      <c r="E134" s="4">
        <f t="shared" si="17"/>
        <v>0.23635284245351951</v>
      </c>
      <c r="F134" s="1">
        <f t="shared" si="18"/>
        <v>-6.5216645318338031</v>
      </c>
      <c r="G134" s="4">
        <f t="shared" si="19"/>
        <v>-304.15018572749443</v>
      </c>
      <c r="H134"/>
    </row>
    <row r="135" spans="2:8">
      <c r="B135" s="1">
        <f t="shared" si="13"/>
        <v>0.54500000000000004</v>
      </c>
      <c r="C135" s="4">
        <f t="shared" si="15"/>
        <v>-3.8035351889371025</v>
      </c>
      <c r="D135" s="4">
        <f t="shared" si="16"/>
        <v>2.5264847087064379</v>
      </c>
      <c r="E135" s="4">
        <f t="shared" si="17"/>
        <v>-1.2770504802306646</v>
      </c>
      <c r="F135" s="1">
        <f t="shared" si="18"/>
        <v>-6.3997744493737834</v>
      </c>
      <c r="G135" s="4">
        <f t="shared" si="19"/>
        <v>-298.46561071791018</v>
      </c>
      <c r="H135"/>
    </row>
    <row r="136" spans="2:8">
      <c r="B136" s="1">
        <f t="shared" si="13"/>
        <v>0.55000000000000004</v>
      </c>
      <c r="C136" s="4">
        <f t="shared" si="15"/>
        <v>-4.6233832585473529</v>
      </c>
      <c r="D136" s="4">
        <f t="shared" si="16"/>
        <v>1.9020549969641276</v>
      </c>
      <c r="E136" s="4">
        <f t="shared" si="17"/>
        <v>-2.721328261583225</v>
      </c>
      <c r="F136" s="1">
        <f t="shared" si="18"/>
        <v>-5.9314705954445479</v>
      </c>
      <c r="G136" s="4">
        <f t="shared" si="19"/>
        <v>-276.62537292980858</v>
      </c>
      <c r="H136"/>
    </row>
    <row r="137" spans="2:8">
      <c r="B137" s="1">
        <f t="shared" si="13"/>
        <v>0.55500000000000005</v>
      </c>
      <c r="C137" s="4">
        <f t="shared" si="15"/>
        <v>-5.1929719410165855</v>
      </c>
      <c r="D137" s="4">
        <f t="shared" si="16"/>
        <v>1.174668837263769</v>
      </c>
      <c r="E137" s="4">
        <f t="shared" si="17"/>
        <v>-4.0183031037528165</v>
      </c>
      <c r="F137" s="1">
        <f t="shared" si="18"/>
        <v>-5.14210181718384</v>
      </c>
      <c r="G137" s="4">
        <f t="shared" si="19"/>
        <v>-239.8116638922524</v>
      </c>
      <c r="H137"/>
    </row>
    <row r="138" spans="2:8">
      <c r="B138" s="1">
        <f t="shared" si="13"/>
        <v>0.56000000000000005</v>
      </c>
      <c r="C138" s="4">
        <f t="shared" si="15"/>
        <v>-5.4814699367042898</v>
      </c>
      <c r="D138" s="4">
        <f t="shared" si="16"/>
        <v>0.38369895826784739</v>
      </c>
      <c r="E138" s="4">
        <f t="shared" si="17"/>
        <v>-5.0977709784364427</v>
      </c>
      <c r="F138" s="1">
        <f t="shared" si="18"/>
        <v>-4.074395904097444</v>
      </c>
      <c r="G138" s="4">
        <f t="shared" si="19"/>
        <v>-190.0171750493468</v>
      </c>
      <c r="H138"/>
    </row>
    <row r="139" spans="2:8">
      <c r="B139" s="1">
        <f t="shared" si="13"/>
        <v>0.56500000000000006</v>
      </c>
      <c r="C139" s="4">
        <f t="shared" si="15"/>
        <v>-5.4732611204582318</v>
      </c>
      <c r="D139" s="4">
        <f t="shared" si="16"/>
        <v>-0.42804018444101477</v>
      </c>
      <c r="E139" s="4">
        <f t="shared" si="17"/>
        <v>-5.9013013048992464</v>
      </c>
      <c r="F139" s="1">
        <f t="shared" si="18"/>
        <v>-2.7861467730019762</v>
      </c>
      <c r="G139" s="4">
        <f t="shared" si="19"/>
        <v>-129.93723524664816</v>
      </c>
      <c r="H139"/>
    </row>
    <row r="140" spans="2:8">
      <c r="B140" s="1">
        <f t="shared" si="13"/>
        <v>0.57000000000000006</v>
      </c>
      <c r="C140" s="4">
        <f t="shared" si="15"/>
        <v>-5.1687898277807935</v>
      </c>
      <c r="D140" s="4">
        <f t="shared" si="16"/>
        <v>-1.2166099145704836</v>
      </c>
      <c r="E140" s="4">
        <f t="shared" si="17"/>
        <v>-6.3853997423512769</v>
      </c>
      <c r="F140" s="1">
        <f t="shared" si="18"/>
        <v>-1.3470861376671956</v>
      </c>
      <c r="G140" s="4">
        <f t="shared" si="19"/>
        <v>-62.823915115916584</v>
      </c>
      <c r="H140"/>
    </row>
    <row r="141" spans="2:8">
      <c r="B141" s="1">
        <f t="shared" si="13"/>
        <v>0.57500000000000007</v>
      </c>
      <c r="C141" s="4">
        <f t="shared" si="15"/>
        <v>-4.5845368033661575</v>
      </c>
      <c r="D141" s="4">
        <f t="shared" si="16"/>
        <v>-1.9393256943385568</v>
      </c>
      <c r="E141" s="4">
        <f t="shared" si="17"/>
        <v>-6.5238624977047142</v>
      </c>
      <c r="F141" s="1">
        <f t="shared" si="18"/>
        <v>0.16489100326238271</v>
      </c>
      <c r="G141" s="4">
        <f t="shared" si="19"/>
        <v>7.6900044493617399</v>
      </c>
      <c r="H141"/>
    </row>
    <row r="142" spans="2:8">
      <c r="B142" s="1">
        <f t="shared" si="13"/>
        <v>0.58000000000000007</v>
      </c>
      <c r="C142" s="4">
        <f t="shared" si="15"/>
        <v>-3.7521271138914165</v>
      </c>
      <c r="D142" s="4">
        <f t="shared" si="16"/>
        <v>-2.5570675983556312</v>
      </c>
      <c r="E142" s="4">
        <f t="shared" si="17"/>
        <v>-6.3091947122470478</v>
      </c>
      <c r="F142" s="1">
        <f t="shared" si="18"/>
        <v>1.6679427492779149</v>
      </c>
      <c r="G142" s="4">
        <f t="shared" si="19"/>
        <v>77.787671306830958</v>
      </c>
      <c r="H142"/>
    </row>
    <row r="143" spans="2:8">
      <c r="B143" s="1">
        <f t="shared" si="13"/>
        <v>0.58500000000000008</v>
      </c>
      <c r="C143" s="4">
        <f t="shared" si="15"/>
        <v>-2.716618312903111</v>
      </c>
      <c r="D143" s="4">
        <f t="shared" si="16"/>
        <v>-3.0363978383905832</v>
      </c>
      <c r="E143" s="4">
        <f t="shared" si="17"/>
        <v>-5.7530161512936946</v>
      </c>
      <c r="F143" s="1">
        <f t="shared" si="18"/>
        <v>3.0807103231022497</v>
      </c>
      <c r="G143" s="4">
        <f t="shared" si="19"/>
        <v>143.67476468169198</v>
      </c>
      <c r="H143"/>
    </row>
    <row r="144" spans="2:8">
      <c r="B144" s="1">
        <f t="shared" si="13"/>
        <v>0.59000000000000008</v>
      </c>
      <c r="C144" s="4">
        <f t="shared" si="15"/>
        <v>-1.5340615178238268</v>
      </c>
      <c r="D144" s="4">
        <f t="shared" si="16"/>
        <v>-3.3513707193969253</v>
      </c>
      <c r="E144" s="4">
        <f t="shared" si="17"/>
        <v>-4.8854322372207521</v>
      </c>
      <c r="F144" s="1">
        <f t="shared" si="18"/>
        <v>4.326721944779802</v>
      </c>
      <c r="G144" s="4">
        <f t="shared" si="19"/>
        <v>201.78487818139413</v>
      </c>
      <c r="H144"/>
    </row>
    <row r="145" spans="2:8">
      <c r="B145" s="1">
        <f t="shared" si="13"/>
        <v>0.59500000000000008</v>
      </c>
      <c r="C145" s="4">
        <f t="shared" si="15"/>
        <v>-0.26846741568645732</v>
      </c>
      <c r="D145" s="4">
        <f t="shared" si="16"/>
        <v>-3.4849370555817729</v>
      </c>
      <c r="E145" s="4">
        <f t="shared" si="17"/>
        <v>-3.7534044712682304</v>
      </c>
      <c r="F145" s="1">
        <f t="shared" si="18"/>
        <v>5.3385321771980099</v>
      </c>
      <c r="G145" s="4">
        <f t="shared" si="19"/>
        <v>248.9725660191867</v>
      </c>
      <c r="H145"/>
    </row>
    <row r="146" spans="2:8">
      <c r="B146" s="1">
        <f t="shared" si="13"/>
        <v>0.60000000000000009</v>
      </c>
      <c r="C146" s="4">
        <f t="shared" si="15"/>
        <v>1.0116585751479599</v>
      </c>
      <c r="D146" s="4">
        <f t="shared" si="16"/>
        <v>-3.4298670267967535</v>
      </c>
      <c r="E146" s="4">
        <f t="shared" si="17"/>
        <v>-2.4182084516487938</v>
      </c>
      <c r="F146" s="1">
        <f t="shared" si="18"/>
        <v>6.0613726841606779</v>
      </c>
      <c r="G146" s="4">
        <f t="shared" si="19"/>
        <v>282.68360303602515</v>
      </c>
      <c r="H146"/>
    </row>
    <row r="147" spans="2:8">
      <c r="B147" s="1">
        <f t="shared" si="13"/>
        <v>0.60500000000000009</v>
      </c>
      <c r="C147" s="4">
        <f t="shared" si="15"/>
        <v>2.2370244388515781</v>
      </c>
      <c r="D147" s="4">
        <f t="shared" si="16"/>
        <v>-3.1891415219024437</v>
      </c>
      <c r="E147" s="4">
        <f t="shared" si="17"/>
        <v>-0.95211708305086562</v>
      </c>
      <c r="F147" s="1">
        <f t="shared" si="18"/>
        <v>6.45611678891248</v>
      </c>
      <c r="G147" s="4">
        <f t="shared" si="19"/>
        <v>301.09324250598644</v>
      </c>
      <c r="H147"/>
    </row>
    <row r="148" spans="2:8">
      <c r="B148" s="1">
        <f t="shared" si="13"/>
        <v>0.6100000000000001</v>
      </c>
      <c r="C148" s="4">
        <f t="shared" si="15"/>
        <v>3.3413022737720559</v>
      </c>
      <c r="D148" s="4">
        <f t="shared" si="16"/>
        <v>-2.7757907860580966</v>
      </c>
      <c r="E148" s="4">
        <f t="shared" si="17"/>
        <v>0.56551148771395932</v>
      </c>
      <c r="F148" s="1">
        <f t="shared" si="18"/>
        <v>6.5013973643500993</v>
      </c>
      <c r="G148" s="4">
        <f t="shared" si="19"/>
        <v>303.20498796022974</v>
      </c>
      <c r="H148"/>
    </row>
    <row r="149" spans="2:8">
      <c r="B149" s="1">
        <f t="shared" si="13"/>
        <v>0.6150000000000001</v>
      </c>
      <c r="C149" s="4">
        <f t="shared" si="15"/>
        <v>4.2647185593625725</v>
      </c>
      <c r="D149" s="4">
        <f t="shared" si="16"/>
        <v>-2.212189105807111</v>
      </c>
      <c r="E149" s="4">
        <f t="shared" si="17"/>
        <v>2.0525294535554615</v>
      </c>
      <c r="F149" s="1">
        <f t="shared" si="18"/>
        <v>6.1947634155149292</v>
      </c>
      <c r="G149" s="4">
        <f t="shared" si="19"/>
        <v>288.90453260357435</v>
      </c>
      <c r="H149"/>
    </row>
    <row r="150" spans="2:8">
      <c r="B150" s="1">
        <f t="shared" si="13"/>
        <v>0.62000000000000011</v>
      </c>
      <c r="C150" s="4">
        <f t="shared" si="15"/>
        <v>4.9572896406274722</v>
      </c>
      <c r="D150" s="4">
        <f t="shared" si="16"/>
        <v>-1.5288437099911627</v>
      </c>
      <c r="E150" s="4">
        <f t="shared" si="17"/>
        <v>3.4284459306363093</v>
      </c>
      <c r="F150" s="1">
        <f t="shared" si="18"/>
        <v>5.5528127496448327</v>
      </c>
      <c r="G150" s="4">
        <f t="shared" si="19"/>
        <v>258.96594663380858</v>
      </c>
      <c r="H150"/>
    </row>
    <row r="151" spans="2:8">
      <c r="B151" s="1">
        <f t="shared" si="13"/>
        <v>0.62500000000000011</v>
      </c>
      <c r="C151" s="4">
        <f t="shared" si="15"/>
        <v>5.3815272963537497</v>
      </c>
      <c r="D151" s="4">
        <f t="shared" si="16"/>
        <v>-0.76274344214736289</v>
      </c>
      <c r="E151" s="4">
        <f t="shared" si="17"/>
        <v>4.618783854206387</v>
      </c>
      <c r="F151" s="1">
        <f t="shared" si="18"/>
        <v>4.610293552479849</v>
      </c>
      <c r="G151" s="4">
        <f t="shared" si="19"/>
        <v>215.0097775499548</v>
      </c>
      <c r="H151"/>
    </row>
    <row r="152" spans="2:8">
      <c r="B152" s="1">
        <f t="shared" si="13"/>
        <v>0.63000000000000012</v>
      </c>
      <c r="C152" s="4">
        <f t="shared" si="15"/>
        <v>5.5144679412647717</v>
      </c>
      <c r="D152" s="4">
        <f t="shared" si="16"/>
        <v>4.4643410801562575E-2</v>
      </c>
      <c r="E152" s="4">
        <f t="shared" si="17"/>
        <v>5.559111352066334</v>
      </c>
      <c r="F152" s="1">
        <f t="shared" si="18"/>
        <v>3.4182235016514184</v>
      </c>
      <c r="G152" s="4">
        <f t="shared" si="19"/>
        <v>159.4153314403967</v>
      </c>
      <c r="H152"/>
    </row>
    <row r="153" spans="2:8">
      <c r="B153" s="1">
        <f t="shared" si="13"/>
        <v>0.63500000000000012</v>
      </c>
      <c r="C153" s="4">
        <f t="shared" si="15"/>
        <v>5.3489156232923101</v>
      </c>
      <c r="D153" s="4">
        <f t="shared" si="16"/>
        <v>0.84961375791432514</v>
      </c>
      <c r="E153" s="4">
        <f t="shared" si="17"/>
        <v>6.1985293812066349</v>
      </c>
      <c r="F153" s="1">
        <f t="shared" si="18"/>
        <v>2.0411282277781959</v>
      </c>
      <c r="G153" s="4">
        <f t="shared" si="19"/>
        <v>95.1918833822332</v>
      </c>
      <c r="H153"/>
    </row>
    <row r="154" spans="2:8">
      <c r="B154" s="1">
        <f t="shared" ref="B154:B182" si="20">B153+0.005</f>
        <v>0.64000000000000012</v>
      </c>
      <c r="C154" s="4">
        <f t="shared" si="15"/>
        <v>4.8938315336936462</v>
      </c>
      <c r="D154" s="4">
        <f t="shared" si="16"/>
        <v>1.608595311437649</v>
      </c>
      <c r="E154" s="4">
        <f t="shared" si="17"/>
        <v>6.5024268451312954</v>
      </c>
      <c r="F154" s="1">
        <f t="shared" si="18"/>
        <v>0.55354860277192142</v>
      </c>
      <c r="G154" s="4">
        <f t="shared" si="19"/>
        <v>25.815788211807003</v>
      </c>
      <c r="H154"/>
    </row>
    <row r="155" spans="2:8">
      <c r="B155" s="1">
        <f t="shared" si="20"/>
        <v>0.64500000000000013</v>
      </c>
      <c r="C155" s="4">
        <f t="shared" si="15"/>
        <v>4.1738489461975021</v>
      </c>
      <c r="D155" s="4">
        <f t="shared" si="16"/>
        <v>2.2805051137592822</v>
      </c>
      <c r="E155" s="4">
        <f t="shared" si="17"/>
        <v>6.4543540599567848</v>
      </c>
      <c r="F155" s="1">
        <f t="shared" si="18"/>
        <v>-0.96399408744776816</v>
      </c>
      <c r="G155" s="4">
        <f t="shared" si="19"/>
        <v>-44.957691292808903</v>
      </c>
      <c r="H155"/>
    </row>
    <row r="156" spans="2:8">
      <c r="B156" s="1">
        <f t="shared" si="20"/>
        <v>0.65000000000000013</v>
      </c>
      <c r="C156" s="4">
        <f t="shared" si="15"/>
        <v>3.2279398410665738</v>
      </c>
      <c r="D156" s="4">
        <f t="shared" si="16"/>
        <v>2.828973319261908</v>
      </c>
      <c r="E156" s="4">
        <f t="shared" si="17"/>
        <v>6.0569131603284818</v>
      </c>
      <c r="F156" s="1">
        <f t="shared" si="18"/>
        <v>-2.4293566844237842</v>
      </c>
      <c r="G156" s="4">
        <f t="shared" si="19"/>
        <v>-113.29765325387849</v>
      </c>
      <c r="H156"/>
    </row>
    <row r="157" spans="2:8">
      <c r="B157" s="1">
        <f t="shared" si="20"/>
        <v>0.65500000000000014</v>
      </c>
      <c r="C157" s="4">
        <f t="shared" si="15"/>
        <v>2.1073053884620334</v>
      </c>
      <c r="D157" s="4">
        <f t="shared" si="16"/>
        <v>3.2243118598577958</v>
      </c>
      <c r="E157" s="4">
        <f t="shared" si="17"/>
        <v>5.3316172483198292</v>
      </c>
      <c r="F157" s="1">
        <f t="shared" si="18"/>
        <v>-3.7632204890669598</v>
      </c>
      <c r="G157" s="4">
        <f t="shared" si="19"/>
        <v>-175.50491980938904</v>
      </c>
      <c r="H157"/>
    </row>
    <row r="158" spans="2:8">
      <c r="B158" s="1">
        <f t="shared" si="20"/>
        <v>0.66000000000000014</v>
      </c>
      <c r="C158" s="4">
        <f t="shared" si="15"/>
        <v>0.8726044772612862</v>
      </c>
      <c r="D158" s="4">
        <f t="shared" si="16"/>
        <v>3.4451214321905068</v>
      </c>
      <c r="E158" s="4">
        <f t="shared" si="17"/>
        <v>4.3177259094517932</v>
      </c>
      <c r="F158" s="1">
        <f t="shared" si="18"/>
        <v>-4.8933847082324888</v>
      </c>
      <c r="G158" s="4">
        <f t="shared" si="19"/>
        <v>-228.21227013136419</v>
      </c>
      <c r="H158"/>
    </row>
    <row r="159" spans="2:8">
      <c r="B159" s="1">
        <f t="shared" si="20"/>
        <v>0.66500000000000015</v>
      </c>
      <c r="C159" s="4">
        <f t="shared" si="15"/>
        <v>-0.40932969354263088</v>
      </c>
      <c r="D159" s="4">
        <f t="shared" si="16"/>
        <v>3.479449821797894</v>
      </c>
      <c r="E159" s="4">
        <f t="shared" si="17"/>
        <v>3.070120128255263</v>
      </c>
      <c r="F159" s="1">
        <f t="shared" si="18"/>
        <v>-5.7586746157424775</v>
      </c>
      <c r="G159" s="4">
        <f t="shared" si="19"/>
        <v>-268.56670492215335</v>
      </c>
      <c r="H159"/>
    </row>
    <row r="160" spans="2:8">
      <c r="B160" s="1">
        <f t="shared" si="20"/>
        <v>0.67000000000000015</v>
      </c>
      <c r="C160" s="4">
        <f t="shared" si="15"/>
        <v>-1.6691072330408439</v>
      </c>
      <c r="D160" s="4">
        <f t="shared" si="16"/>
        <v>3.3254388652389739</v>
      </c>
      <c r="E160" s="4">
        <f t="shared" si="17"/>
        <v>1.6563316321981301</v>
      </c>
      <c r="F160" s="1">
        <f t="shared" si="18"/>
        <v>-6.3122528827744819</v>
      </c>
      <c r="G160" s="4">
        <f t="shared" si="19"/>
        <v>-294.38387658295096</v>
      </c>
      <c r="H160"/>
    </row>
    <row r="161" spans="2:8">
      <c r="B161" s="1">
        <f t="shared" si="20"/>
        <v>0.67500000000000016</v>
      </c>
      <c r="C161" s="4">
        <f t="shared" si="15"/>
        <v>-2.838537567937057</v>
      </c>
      <c r="D161" s="4">
        <f t="shared" si="16"/>
        <v>2.991425030733244</v>
      </c>
      <c r="E161" s="4">
        <f t="shared" si="17"/>
        <v>0.15288746279618692</v>
      </c>
      <c r="F161" s="1">
        <f t="shared" si="18"/>
        <v>-6.5241548384165915</v>
      </c>
      <c r="G161" s="4">
        <f t="shared" si="19"/>
        <v>-304.26632589477481</v>
      </c>
      <c r="H161"/>
    </row>
    <row r="162" spans="2:8">
      <c r="B162" s="1">
        <f t="shared" si="20"/>
        <v>0.68000000000000016</v>
      </c>
      <c r="C162" s="4">
        <f t="shared" si="15"/>
        <v>-3.8543205341416455</v>
      </c>
      <c r="D162" s="4">
        <f t="shared" si="16"/>
        <v>2.4954881729770486</v>
      </c>
      <c r="E162" s="4">
        <f t="shared" si="17"/>
        <v>-1.3588323611645969</v>
      </c>
      <c r="F162" s="1">
        <f t="shared" si="18"/>
        <v>-6.382910429119832</v>
      </c>
      <c r="G162" s="4">
        <f t="shared" si="19"/>
        <v>-297.67912517157231</v>
      </c>
      <c r="H162"/>
    </row>
    <row r="163" spans="2:8">
      <c r="B163" s="1">
        <f t="shared" si="20"/>
        <v>0.68500000000000016</v>
      </c>
      <c r="C163" s="4">
        <f t="shared" si="15"/>
        <v>-4.6614727551152297</v>
      </c>
      <c r="D163" s="4">
        <f t="shared" si="16"/>
        <v>1.8644728876143288</v>
      </c>
      <c r="E163" s="4">
        <f t="shared" si="17"/>
        <v>-2.7969998675009009</v>
      </c>
      <c r="F163" s="1">
        <f t="shared" si="18"/>
        <v>-5.8961650819083093</v>
      </c>
      <c r="G163" s="4">
        <f t="shared" si="19"/>
        <v>-274.9788333927263</v>
      </c>
      <c r="H163"/>
    </row>
    <row r="164" spans="2:8">
      <c r="B164" s="1">
        <f t="shared" si="20"/>
        <v>0.69000000000000017</v>
      </c>
      <c r="C164" s="4">
        <f t="shared" si="15"/>
        <v>-5.2163038403246516</v>
      </c>
      <c r="D164" s="4">
        <f t="shared" si="16"/>
        <v>1.1325354385238269</v>
      </c>
      <c r="E164" s="4">
        <f t="shared" si="17"/>
        <v>-4.0837684018008247</v>
      </c>
      <c r="F164" s="1">
        <f t="shared" si="18"/>
        <v>-5.0902658646055041</v>
      </c>
      <c r="G164" s="4">
        <f t="shared" si="19"/>
        <v>-237.39419600087203</v>
      </c>
      <c r="H164"/>
    </row>
    <row r="165" spans="2:8">
      <c r="B165" s="1">
        <f t="shared" si="20"/>
        <v>0.69500000000000017</v>
      </c>
      <c r="C165" s="4">
        <f t="shared" si="15"/>
        <v>-5.4887813049884269</v>
      </c>
      <c r="D165" s="4">
        <f t="shared" si="16"/>
        <v>0.33929491138188411</v>
      </c>
      <c r="E165" s="4">
        <f t="shared" si="17"/>
        <v>-5.1494863936065425</v>
      </c>
      <c r="F165" s="1">
        <f t="shared" si="18"/>
        <v>-4.0088353438344111</v>
      </c>
      <c r="G165" s="4">
        <f t="shared" si="19"/>
        <v>-186.95963406681591</v>
      </c>
      <c r="H165"/>
    </row>
    <row r="166" spans="2:8">
      <c r="B166" s="1">
        <f t="shared" si="20"/>
        <v>0.70000000000000018</v>
      </c>
      <c r="C166" s="4">
        <f t="shared" si="15"/>
        <v>-5.4641562002301161</v>
      </c>
      <c r="D166" s="4">
        <f t="shared" si="16"/>
        <v>-0.47231133018044941</v>
      </c>
      <c r="E166" s="4">
        <f t="shared" si="17"/>
        <v>-5.9364675304105656</v>
      </c>
      <c r="F166" s="1">
        <f t="shared" si="18"/>
        <v>-2.7104103365165857</v>
      </c>
      <c r="G166" s="4">
        <f t="shared" si="19"/>
        <v>-126.40512299050104</v>
      </c>
      <c r="H166"/>
    </row>
    <row r="167" spans="2:8">
      <c r="B167" s="1">
        <f t="shared" si="20"/>
        <v>0.70500000000000018</v>
      </c>
      <c r="C167" s="4">
        <f t="shared" si="15"/>
        <v>-5.143761459808502</v>
      </c>
      <c r="D167" s="4">
        <f t="shared" si="16"/>
        <v>-1.2583518036849006</v>
      </c>
      <c r="E167" s="4">
        <f t="shared" si="17"/>
        <v>-6.402113263493403</v>
      </c>
      <c r="F167" s="1">
        <f t="shared" si="18"/>
        <v>-1.2652733670305119</v>
      </c>
      <c r="G167" s="4">
        <f t="shared" si="19"/>
        <v>-59.008421500357763</v>
      </c>
      <c r="H167"/>
    </row>
    <row r="168" spans="2:8">
      <c r="B168" s="1">
        <f t="shared" si="20"/>
        <v>0.71000000000000019</v>
      </c>
      <c r="C168" s="4">
        <f t="shared" si="15"/>
        <v>-4.5449397496669448</v>
      </c>
      <c r="D168" s="4">
        <f t="shared" si="16"/>
        <v>-1.9762788776316176</v>
      </c>
      <c r="E168" s="4">
        <f t="shared" si="17"/>
        <v>-6.5212186272985626</v>
      </c>
      <c r="F168" s="1">
        <f t="shared" si="18"/>
        <v>0.24835165972693796</v>
      </c>
      <c r="G168" s="4">
        <f t="shared" si="19"/>
        <v>11.582350343684411</v>
      </c>
      <c r="H168"/>
    </row>
    <row r="169" spans="2:8">
      <c r="B169" s="1">
        <f t="shared" si="20"/>
        <v>0.71500000000000019</v>
      </c>
      <c r="C169" s="4">
        <f t="shared" si="15"/>
        <v>-3.7001047257379804</v>
      </c>
      <c r="D169" s="4">
        <f t="shared" si="16"/>
        <v>-2.5872318347729633</v>
      </c>
      <c r="E169" s="4">
        <f t="shared" si="17"/>
        <v>-6.2873365605109441</v>
      </c>
      <c r="F169" s="1">
        <f t="shared" si="18"/>
        <v>1.7485336447370114</v>
      </c>
      <c r="G169" s="4">
        <f t="shared" si="19"/>
        <v>81.546180457705205</v>
      </c>
      <c r="H169"/>
    </row>
    <row r="170" spans="2:8">
      <c r="B170" s="1">
        <f t="shared" si="20"/>
        <v>0.7200000000000002</v>
      </c>
      <c r="C170" s="4">
        <f t="shared" si="15"/>
        <v>-2.6549865132351718</v>
      </c>
      <c r="D170" s="4">
        <f t="shared" si="16"/>
        <v>-3.0581403661866826</v>
      </c>
      <c r="E170" s="4">
        <f t="shared" si="17"/>
        <v>-5.7131268794218544</v>
      </c>
      <c r="F170" s="1">
        <f t="shared" si="18"/>
        <v>3.1540691481865739</v>
      </c>
      <c r="G170" s="4">
        <f t="shared" si="19"/>
        <v>147.09599252394565</v>
      </c>
      <c r="H170"/>
    </row>
    <row r="171" spans="2:8">
      <c r="B171" s="1">
        <f t="shared" si="20"/>
        <v>0.7250000000000002</v>
      </c>
      <c r="C171" s="4">
        <f t="shared" si="15"/>
        <v>-1.4661563779880091</v>
      </c>
      <c r="D171" s="4">
        <f t="shared" si="16"/>
        <v>-3.3635146359926931</v>
      </c>
      <c r="E171" s="4">
        <f t="shared" si="17"/>
        <v>-4.8296710139807022</v>
      </c>
      <c r="F171" s="1">
        <f t="shared" si="18"/>
        <v>4.3888778552870997</v>
      </c>
      <c r="G171" s="4">
        <f t="shared" si="19"/>
        <v>204.68363686985128</v>
      </c>
      <c r="H171"/>
    </row>
    <row r="172" spans="2:8">
      <c r="B172" s="1">
        <f t="shared" si="20"/>
        <v>0.7300000000000002</v>
      </c>
      <c r="C172" s="4">
        <f t="shared" si="15"/>
        <v>-0.19796457703211706</v>
      </c>
      <c r="D172" s="4">
        <f t="shared" si="16"/>
        <v>-3.4868250221941577</v>
      </c>
      <c r="E172" s="4">
        <f t="shared" si="17"/>
        <v>-3.6847895992262747</v>
      </c>
      <c r="F172" s="1">
        <f t="shared" si="18"/>
        <v>5.3861207321548923</v>
      </c>
      <c r="G172" s="4">
        <f t="shared" si="19"/>
        <v>251.19194847254468</v>
      </c>
      <c r="H172"/>
    </row>
    <row r="173" spans="2:8">
      <c r="B173" s="1">
        <f t="shared" si="20"/>
        <v>0.73500000000000021</v>
      </c>
      <c r="C173" s="4">
        <f t="shared" si="15"/>
        <v>1.0809428602777582</v>
      </c>
      <c r="D173" s="4">
        <f t="shared" si="16"/>
        <v>-3.4213968495688034</v>
      </c>
      <c r="E173" s="4">
        <f t="shared" si="17"/>
        <v>-2.3404539892910452</v>
      </c>
      <c r="F173" s="1">
        <f t="shared" si="18"/>
        <v>6.0918179598479885</v>
      </c>
      <c r="G173" s="4">
        <f t="shared" si="19"/>
        <v>284.10347616958182</v>
      </c>
      <c r="H173"/>
    </row>
    <row r="174" spans="2:8">
      <c r="B174" s="1">
        <f t="shared" si="20"/>
        <v>0.74000000000000021</v>
      </c>
      <c r="C174" s="4">
        <f t="shared" si="15"/>
        <v>2.3013398772699021</v>
      </c>
      <c r="D174" s="4">
        <f t="shared" si="16"/>
        <v>-3.1707716835606599</v>
      </c>
      <c r="E174" s="4">
        <f t="shared" si="17"/>
        <v>-0.86943180629075778</v>
      </c>
      <c r="F174" s="1">
        <f t="shared" si="18"/>
        <v>6.4677708111933647</v>
      </c>
      <c r="G174" s="4">
        <f t="shared" si="19"/>
        <v>301.63674992252123</v>
      </c>
      <c r="H174"/>
    </row>
    <row r="175" spans="2:8">
      <c r="B175" s="1">
        <f t="shared" si="20"/>
        <v>0.74500000000000022</v>
      </c>
      <c r="C175" s="4">
        <f t="shared" si="15"/>
        <v>3.3971675312908909</v>
      </c>
      <c r="D175" s="4">
        <f t="shared" si="16"/>
        <v>-2.748515628673688</v>
      </c>
      <c r="E175" s="4">
        <f t="shared" si="17"/>
        <v>0.64865190261720285</v>
      </c>
      <c r="F175" s="1">
        <f t="shared" si="18"/>
        <v>6.4936293119599888</v>
      </c>
      <c r="G175" s="4">
        <f t="shared" si="19"/>
        <v>302.84271011449567</v>
      </c>
      <c r="H175"/>
    </row>
    <row r="176" spans="2:8">
      <c r="B176" s="1">
        <f t="shared" si="20"/>
        <v>0.75000000000000022</v>
      </c>
      <c r="C176" s="4">
        <f t="shared" si="15"/>
        <v>4.3091097021379481</v>
      </c>
      <c r="D176" s="4">
        <f t="shared" si="16"/>
        <v>-2.1774850079949375</v>
      </c>
      <c r="E176" s="4">
        <f t="shared" si="17"/>
        <v>2.1316246941430106</v>
      </c>
      <c r="F176" s="1">
        <f t="shared" si="18"/>
        <v>6.16799376582326</v>
      </c>
      <c r="G176" s="4">
        <f t="shared" si="19"/>
        <v>287.65607925461137</v>
      </c>
      <c r="H176"/>
    </row>
    <row r="177" spans="2:8">
      <c r="B177" s="1">
        <f t="shared" si="20"/>
        <v>0.75500000000000023</v>
      </c>
      <c r="C177" s="4">
        <f t="shared" si="15"/>
        <v>4.9878038178542177</v>
      </c>
      <c r="D177" s="4">
        <f t="shared" si="16"/>
        <v>-1.4885891719239421</v>
      </c>
      <c r="E177" s="4">
        <f t="shared" si="17"/>
        <v>3.4992146459302758</v>
      </c>
      <c r="F177" s="1">
        <f t="shared" si="18"/>
        <v>5.5084905186105146</v>
      </c>
      <c r="G177" s="4">
        <f t="shared" si="19"/>
        <v>256.89889538713027</v>
      </c>
      <c r="H177"/>
    </row>
    <row r="178" spans="2:8">
      <c r="B178" s="1">
        <f t="shared" si="20"/>
        <v>0.76000000000000023</v>
      </c>
      <c r="C178" s="4">
        <f t="shared" si="15"/>
        <v>5.3965128043194879</v>
      </c>
      <c r="D178" s="4">
        <f t="shared" si="16"/>
        <v>-0.71911740410821723</v>
      </c>
      <c r="E178" s="4">
        <f t="shared" si="17"/>
        <v>4.677395400211271</v>
      </c>
      <c r="F178" s="1">
        <f t="shared" si="18"/>
        <v>4.550817860780338</v>
      </c>
      <c r="G178" s="4">
        <f t="shared" si="19"/>
        <v>212.23601594532488</v>
      </c>
      <c r="H178"/>
    </row>
    <row r="179" spans="2:8">
      <c r="B179" s="1">
        <f t="shared" si="20"/>
        <v>0.76500000000000024</v>
      </c>
      <c r="C179" s="4">
        <f t="shared" si="15"/>
        <v>5.5131136285183286</v>
      </c>
      <c r="D179" s="4">
        <f t="shared" si="16"/>
        <v>8.9279512407186332E-2</v>
      </c>
      <c r="E179" s="4">
        <f t="shared" si="17"/>
        <v>5.602393140925515</v>
      </c>
      <c r="F179" s="1">
        <f t="shared" si="18"/>
        <v>3.3468137125369886</v>
      </c>
      <c r="G179" s="4">
        <f t="shared" si="19"/>
        <v>156.08500058453959</v>
      </c>
      <c r="H179"/>
    </row>
    <row r="180" spans="2:8">
      <c r="B180" s="1">
        <f t="shared" si="20"/>
        <v>0.77000000000000024</v>
      </c>
      <c r="C180" s="4">
        <f t="shared" si="15"/>
        <v>5.3312947975088143</v>
      </c>
      <c r="D180" s="4">
        <f t="shared" si="16"/>
        <v>0.89284381289017156</v>
      </c>
      <c r="E180" s="4">
        <f t="shared" si="17"/>
        <v>6.2241386103989855</v>
      </c>
      <c r="F180" s="1">
        <f t="shared" si="18"/>
        <v>1.961649685967261</v>
      </c>
      <c r="G180" s="4">
        <f t="shared" si="19"/>
        <v>91.485250951946412</v>
      </c>
      <c r="H180"/>
    </row>
    <row r="181" spans="2:8">
      <c r="B181" s="1">
        <f t="shared" si="20"/>
        <v>0.77500000000000024</v>
      </c>
      <c r="C181" s="4">
        <f t="shared" si="15"/>
        <v>4.8608979935990302</v>
      </c>
      <c r="D181" s="4">
        <f t="shared" si="16"/>
        <v>1.6480793175690323</v>
      </c>
      <c r="E181" s="4">
        <f t="shared" si="17"/>
        <v>6.5089773111680627</v>
      </c>
      <c r="F181" s="1">
        <f t="shared" si="18"/>
        <v>0.47030340697708883</v>
      </c>
      <c r="G181" s="4">
        <f t="shared" si="19"/>
        <v>21.933490734172011</v>
      </c>
      <c r="H181"/>
    </row>
    <row r="182" spans="2:8">
      <c r="B182" s="1">
        <f t="shared" si="20"/>
        <v>0.78000000000000025</v>
      </c>
      <c r="C182" s="4">
        <f t="shared" si="15"/>
        <v>4.1273853533405838</v>
      </c>
      <c r="D182" s="4">
        <f t="shared" si="16"/>
        <v>2.3141058389320261</v>
      </c>
      <c r="E182" s="4">
        <f t="shared" si="17"/>
        <v>6.4414911922726095</v>
      </c>
      <c r="F182" s="1">
        <f t="shared" si="18"/>
        <v>-1.0464999530765731</v>
      </c>
      <c r="G182" s="4">
        <f t="shared" si="19"/>
        <v>-48.805508706924279</v>
      </c>
      <c r="H182"/>
    </row>
    <row r="183" spans="2:8">
      <c r="C183" s="4"/>
      <c r="D183" s="4"/>
      <c r="E183" s="4"/>
      <c r="F183" s="4"/>
      <c r="G183" s="4"/>
      <c r="H183" s="4"/>
    </row>
    <row r="184" spans="2:8">
      <c r="C184" s="4"/>
      <c r="D184" s="4"/>
      <c r="E184" s="4"/>
      <c r="F184" s="4"/>
      <c r="G184" s="4"/>
      <c r="H184" s="4"/>
    </row>
    <row r="185" spans="2:8">
      <c r="C185" s="4"/>
      <c r="D185" s="4"/>
      <c r="E185" s="4"/>
      <c r="F185" s="4"/>
      <c r="G185" s="4"/>
      <c r="H185" s="4"/>
    </row>
    <row r="186" spans="2:8">
      <c r="C186" s="4"/>
      <c r="D186" s="4"/>
      <c r="E186" s="4"/>
      <c r="F186" s="4"/>
      <c r="G186" s="4"/>
      <c r="H186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X186"/>
  <sheetViews>
    <sheetView workbookViewId="0">
      <selection activeCell="B17" sqref="B17"/>
    </sheetView>
  </sheetViews>
  <sheetFormatPr defaultRowHeight="15"/>
  <cols>
    <col min="1" max="1" width="22" customWidth="1"/>
    <col min="2" max="2" width="9.140625" style="1"/>
    <col min="3" max="3" width="14.42578125" style="1" customWidth="1"/>
    <col min="4" max="4" width="13.42578125" style="1" customWidth="1"/>
    <col min="5" max="5" width="15" style="1" customWidth="1"/>
    <col min="6" max="6" width="24.7109375" style="1" customWidth="1"/>
    <col min="7" max="7" width="24.28515625" style="1" customWidth="1"/>
    <col min="8" max="8" width="19.28515625" style="1" customWidth="1"/>
  </cols>
  <sheetData>
    <row r="2" spans="2:8">
      <c r="F2" s="2" t="s">
        <v>33</v>
      </c>
      <c r="G2" s="1" t="s">
        <v>30</v>
      </c>
    </row>
    <row r="3" spans="2:8">
      <c r="F3" s="2" t="s">
        <v>18</v>
      </c>
      <c r="G3" s="1">
        <v>10</v>
      </c>
    </row>
    <row r="4" spans="2:8">
      <c r="F4" s="2" t="s">
        <v>19</v>
      </c>
      <c r="G4" s="1">
        <v>-40</v>
      </c>
    </row>
    <row r="6" spans="2:8">
      <c r="F6" s="2" t="s">
        <v>34</v>
      </c>
      <c r="G6" s="1" t="s">
        <v>29</v>
      </c>
    </row>
    <row r="7" spans="2:8">
      <c r="F7" s="2" t="s">
        <v>18</v>
      </c>
      <c r="G7" s="1">
        <v>1</v>
      </c>
    </row>
    <row r="8" spans="2:8">
      <c r="F8" s="2" t="s">
        <v>19</v>
      </c>
      <c r="G8" s="1">
        <v>-250</v>
      </c>
    </row>
    <row r="9" spans="2:8">
      <c r="B9" s="1" t="s">
        <v>17</v>
      </c>
      <c r="C9" s="1" t="s">
        <v>15</v>
      </c>
      <c r="D9" s="1" t="s">
        <v>16</v>
      </c>
    </row>
    <row r="10" spans="2:8">
      <c r="B10" s="1">
        <v>0</v>
      </c>
      <c r="C10" s="1">
        <v>29000000000</v>
      </c>
      <c r="D10" s="1">
        <v>240</v>
      </c>
      <c r="F10" s="2" t="s">
        <v>24</v>
      </c>
      <c r="G10" s="1">
        <v>6</v>
      </c>
    </row>
    <row r="11" spans="2:8">
      <c r="F11" s="2" t="s">
        <v>25</v>
      </c>
      <c r="G11" s="1">
        <v>1</v>
      </c>
    </row>
    <row r="12" spans="2:8">
      <c r="F12" s="2" t="s">
        <v>26</v>
      </c>
      <c r="G12" s="1">
        <v>2</v>
      </c>
    </row>
    <row r="16" spans="2:8">
      <c r="B16" s="1" t="s">
        <v>1</v>
      </c>
      <c r="C16" s="1" t="s">
        <v>0</v>
      </c>
      <c r="D16" s="1" t="s">
        <v>2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8">
      <c r="A17" s="2" t="s">
        <v>14</v>
      </c>
      <c r="B17" s="1">
        <f>3*C10/(D10^3)</f>
        <v>6293.4027777777774</v>
      </c>
      <c r="C17" s="1">
        <f>G10</f>
        <v>6</v>
      </c>
      <c r="D17" s="1">
        <f>SQRT(B17/C17)</f>
        <v>32.386732823225053</v>
      </c>
      <c r="E17" s="1">
        <v>-1</v>
      </c>
      <c r="F17" s="1">
        <v>-10</v>
      </c>
      <c r="G17" s="1">
        <f>SQRT(E17^2+(F17/D17)^2)</f>
        <v>1.0465839340609442</v>
      </c>
      <c r="H17" s="1">
        <f>ATAN(E17*D17/F17)</f>
        <v>1.2713146587450459</v>
      </c>
    </row>
    <row r="18" spans="1:8">
      <c r="A18" s="2" t="s">
        <v>35</v>
      </c>
      <c r="B18" s="1">
        <f>B17</f>
        <v>6293.4027777777774</v>
      </c>
      <c r="C18" s="1">
        <f>C17+G7</f>
        <v>7</v>
      </c>
      <c r="D18" s="1">
        <f t="shared" ref="D18:D19" si="0">SQRT(B18/C18)</f>
        <v>29.984288213705184</v>
      </c>
      <c r="E18" s="1">
        <f>E64</f>
        <v>-1.0407847396129535</v>
      </c>
      <c r="F18" s="1">
        <f>G64+G7*(G8-G64)/C18</f>
        <v>-38.768529965710513</v>
      </c>
      <c r="G18" s="1">
        <f>SQRT(E18^2+(F18/D18)^2)</f>
        <v>1.659813932000386</v>
      </c>
      <c r="H18" s="1">
        <f>ATAN(E18*D18/F18)</f>
        <v>0.67775917729750057</v>
      </c>
    </row>
    <row r="19" spans="1:8">
      <c r="A19" s="2" t="s">
        <v>36</v>
      </c>
      <c r="B19" s="1">
        <f>B17</f>
        <v>6293.4027777777774</v>
      </c>
      <c r="C19" s="1">
        <f>C18+G3</f>
        <v>17</v>
      </c>
      <c r="D19" s="1">
        <f t="shared" si="0"/>
        <v>19.240586357974976</v>
      </c>
      <c r="E19" s="1">
        <f>E124</f>
        <v>0.16297344911908662</v>
      </c>
      <c r="F19" s="1">
        <f>G124+G3*(G4-G124)/C19</f>
        <v>-3.1355895372527343</v>
      </c>
      <c r="G19" s="1">
        <f>SQRT(E19^2+(F19/D19)^2)</f>
        <v>0.23047502896530006</v>
      </c>
      <c r="H19" s="1">
        <f>ATAN(E19*D19/F19)</f>
        <v>-0.78541653035254899</v>
      </c>
    </row>
    <row r="22" spans="1:8">
      <c r="B22" s="1" t="s">
        <v>3</v>
      </c>
      <c r="C22" s="1" t="s">
        <v>9</v>
      </c>
      <c r="D22" s="1" t="s">
        <v>10</v>
      </c>
      <c r="E22" s="1" t="s">
        <v>8</v>
      </c>
      <c r="F22" s="1" t="s">
        <v>12</v>
      </c>
      <c r="G22" s="1" t="s">
        <v>13</v>
      </c>
      <c r="H22"/>
    </row>
    <row r="23" spans="1:8"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f>F23*$D$18</f>
        <v>0</v>
      </c>
      <c r="H23"/>
    </row>
    <row r="24" spans="1:8">
      <c r="B24" s="1">
        <v>0</v>
      </c>
      <c r="C24" s="1">
        <f>$E$17*COS($D$17*B24)</f>
        <v>-1</v>
      </c>
      <c r="D24" s="1">
        <f>($F$17/$D$17)*SIN($D$17*B24)</f>
        <v>0</v>
      </c>
      <c r="E24" s="1">
        <f>C24+D24</f>
        <v>-1</v>
      </c>
      <c r="F24" s="1">
        <f t="shared" ref="F24:F64" si="1">-$E$17*SIN($D$17*B24)+($F$17/$D$17)*COS($D$17*B24)</f>
        <v>-0.30876841003328492</v>
      </c>
      <c r="G24" s="1">
        <f>F24*$D$17</f>
        <v>-10</v>
      </c>
      <c r="H24"/>
    </row>
    <row r="25" spans="1:8">
      <c r="B25" s="1">
        <f>B24+0.005</f>
        <v>5.0000000000000001E-3</v>
      </c>
      <c r="C25" s="1">
        <f t="shared" ref="C25:C64" si="2">$E$17*COS($D$17*B25)</f>
        <v>-0.98691737001950741</v>
      </c>
      <c r="D25" s="1">
        <f t="shared" ref="D25:D64" si="3">($F$17/$D$17)*SIN($D$17*B25)</f>
        <v>-4.9781765399781491E-2</v>
      </c>
      <c r="E25" s="1">
        <f>C25+D25</f>
        <v>-1.0366991354192889</v>
      </c>
      <c r="F25" s="1">
        <f t="shared" si="1"/>
        <v>-0.14350203362803521</v>
      </c>
      <c r="G25" s="1">
        <f t="shared" ref="G25:G64" si="4">F25*$D$17</f>
        <v>-4.6475620227006331</v>
      </c>
      <c r="H25"/>
    </row>
    <row r="26" spans="1:8">
      <c r="B26" s="1">
        <f t="shared" ref="B26:B89" si="5">B25+0.005</f>
        <v>0.01</v>
      </c>
      <c r="C26" s="1">
        <f t="shared" si="2"/>
        <v>-0.94801179049244244</v>
      </c>
      <c r="D26" s="1">
        <f t="shared" si="3"/>
        <v>-9.8260977966560914E-2</v>
      </c>
      <c r="E26" s="1">
        <f t="shared" ref="E26:E89" si="6">C26+D26</f>
        <v>-1.0462727684590034</v>
      </c>
      <c r="F26" s="1">
        <f t="shared" si="1"/>
        <v>2.5519110792022126E-2</v>
      </c>
      <c r="G26" s="1">
        <f t="shared" si="4"/>
        <v>0.8264806231074997</v>
      </c>
      <c r="H26"/>
    </row>
    <row r="27" spans="1:8">
      <c r="B27" s="1">
        <f t="shared" si="5"/>
        <v>1.4999999999999999E-2</v>
      </c>
      <c r="C27" s="1">
        <f t="shared" si="2"/>
        <v>-0.8843012360210637</v>
      </c>
      <c r="D27" s="1">
        <f t="shared" si="3"/>
        <v>-0.14416916650082462</v>
      </c>
      <c r="E27" s="1">
        <f t="shared" si="6"/>
        <v>-1.0284704025218883</v>
      </c>
      <c r="F27" s="1">
        <f t="shared" si="1"/>
        <v>0.19387254104423296</v>
      </c>
      <c r="G27" s="1">
        <f t="shared" si="4"/>
        <v>6.2788981885593058</v>
      </c>
      <c r="H27"/>
    </row>
    <row r="28" spans="1:8">
      <c r="B28" s="1">
        <f t="shared" si="5"/>
        <v>0.02</v>
      </c>
      <c r="C28" s="1">
        <f t="shared" si="2"/>
        <v>-0.7974527098253732</v>
      </c>
      <c r="D28" s="1">
        <f t="shared" si="3"/>
        <v>-0.18630513131523571</v>
      </c>
      <c r="E28" s="1">
        <f t="shared" si="6"/>
        <v>-0.98375784114060894</v>
      </c>
      <c r="F28" s="1">
        <f t="shared" si="1"/>
        <v>0.35715324586072478</v>
      </c>
      <c r="G28" s="1">
        <f t="shared" si="4"/>
        <v>11.567026750638902</v>
      </c>
      <c r="H28"/>
    </row>
    <row r="29" spans="1:8">
      <c r="B29" s="1">
        <f t="shared" si="5"/>
        <v>2.5000000000000001E-2</v>
      </c>
      <c r="C29" s="1">
        <f t="shared" si="2"/>
        <v>-0.68973862617050974</v>
      </c>
      <c r="D29" s="1">
        <f t="shared" si="3"/>
        <v>-0.2235663739367181</v>
      </c>
      <c r="E29" s="1">
        <f t="shared" si="6"/>
        <v>-0.91330500010722782</v>
      </c>
      <c r="F29" s="1">
        <f t="shared" si="1"/>
        <v>0.51108894315336073</v>
      </c>
      <c r="G29" s="1">
        <f t="shared" si="4"/>
        <v>16.552501050812353</v>
      </c>
      <c r="H29"/>
    </row>
    <row r="30" spans="1:8">
      <c r="B30" s="1">
        <f t="shared" si="5"/>
        <v>3.0000000000000002E-2</v>
      </c>
      <c r="C30" s="1">
        <f t="shared" si="2"/>
        <v>-0.56397735205676203</v>
      </c>
      <c r="D30" s="1">
        <f t="shared" si="3"/>
        <v>-0.25497794426561149</v>
      </c>
      <c r="E30" s="1">
        <f t="shared" si="6"/>
        <v>-0.81895529632237352</v>
      </c>
      <c r="F30" s="1">
        <f t="shared" si="1"/>
        <v>0.65165186538520414</v>
      </c>
      <c r="G30" s="1">
        <f t="shared" si="4"/>
        <v>21.104874857986825</v>
      </c>
      <c r="H30"/>
    </row>
    <row r="31" spans="1:8">
      <c r="B31" s="1">
        <f t="shared" si="5"/>
        <v>3.5000000000000003E-2</v>
      </c>
      <c r="C31" s="1">
        <f t="shared" si="2"/>
        <v>-0.42345946391434092</v>
      </c>
      <c r="D31" s="1">
        <f t="shared" si="3"/>
        <v>-0.27971795039847752</v>
      </c>
      <c r="E31" s="1">
        <f t="shared" si="6"/>
        <v>-0.70317741431281844</v>
      </c>
      <c r="F31" s="1">
        <f t="shared" si="1"/>
        <v>0.77516414715518267</v>
      </c>
      <c r="G31" s="1">
        <f t="shared" si="4"/>
        <v>25.105034128058008</v>
      </c>
      <c r="H31"/>
    </row>
    <row r="32" spans="1:8">
      <c r="B32" s="1">
        <f t="shared" si="5"/>
        <v>0.04</v>
      </c>
      <c r="C32" s="1">
        <f t="shared" si="2"/>
        <v>-0.27186164881566172</v>
      </c>
      <c r="D32" s="1">
        <f t="shared" si="3"/>
        <v>-0.29713906364341341</v>
      </c>
      <c r="E32" s="1">
        <f t="shared" si="6"/>
        <v>-0.56900071245907513</v>
      </c>
      <c r="F32" s="1">
        <f t="shared" si="1"/>
        <v>0.87839405750241029</v>
      </c>
      <c r="G32" s="1">
        <f t="shared" si="4"/>
        <v>28.448313653839147</v>
      </c>
      <c r="H32"/>
    </row>
    <row r="33" spans="2:24">
      <c r="B33" s="1">
        <f t="shared" si="5"/>
        <v>4.4999999999999998E-2</v>
      </c>
      <c r="C33" s="1">
        <f t="shared" si="2"/>
        <v>-0.11315050300229883</v>
      </c>
      <c r="D33" s="1">
        <f t="shared" si="3"/>
        <v>-0.30678545604355562</v>
      </c>
      <c r="E33" s="1">
        <f t="shared" si="6"/>
        <v>-0.41993595904585446</v>
      </c>
      <c r="F33" s="1">
        <f t="shared" si="1"/>
        <v>0.95864055898690259</v>
      </c>
      <c r="G33" s="1">
        <f t="shared" si="4"/>
        <v>31.047235657415932</v>
      </c>
      <c r="H33"/>
    </row>
    <row r="34" spans="2:24">
      <c r="B34" s="1">
        <f t="shared" si="5"/>
        <v>4.9999999999999996E-2</v>
      </c>
      <c r="C34" s="1">
        <f t="shared" si="2"/>
        <v>4.8521255136835445E-2</v>
      </c>
      <c r="D34" s="1">
        <f t="shared" si="3"/>
        <v>-0.30840472723406881</v>
      </c>
      <c r="E34" s="1">
        <f t="shared" si="6"/>
        <v>-0.25988347209723339</v>
      </c>
      <c r="F34" s="1">
        <f t="shared" si="1"/>
        <v>1.0138039810363586</v>
      </c>
      <c r="G34" s="1">
        <f t="shared" si="4"/>
        <v>32.833798668946464</v>
      </c>
      <c r="H34"/>
    </row>
    <row r="35" spans="2:24">
      <c r="B35" s="1">
        <f t="shared" si="5"/>
        <v>5.4999999999999993E-2</v>
      </c>
      <c r="C35" s="1">
        <f t="shared" si="2"/>
        <v>0.20892344202168134</v>
      </c>
      <c r="D35" s="1">
        <f t="shared" si="3"/>
        <v>-0.30195450856330586</v>
      </c>
      <c r="E35" s="1">
        <f t="shared" si="6"/>
        <v>-9.3031066541624519E-2</v>
      </c>
      <c r="F35" s="1">
        <f t="shared" si="1"/>
        <v>1.0424409583725165</v>
      </c>
      <c r="G35" s="1">
        <f t="shared" si="4"/>
        <v>33.761256802797362</v>
      </c>
      <c r="H35"/>
    </row>
    <row r="36" spans="2:24">
      <c r="B36" s="1">
        <f t="shared" si="5"/>
        <v>5.9999999999999991E-2</v>
      </c>
      <c r="C36" s="1">
        <f t="shared" si="2"/>
        <v>0.3638590927340859</v>
      </c>
      <c r="D36" s="1">
        <f t="shared" si="3"/>
        <v>-0.28760357167959244</v>
      </c>
      <c r="E36" s="1">
        <f t="shared" si="6"/>
        <v>7.6255521054493458E-2</v>
      </c>
      <c r="F36" s="1">
        <f t="shared" si="1"/>
        <v>1.0438021970388789</v>
      </c>
      <c r="G36" s="1">
        <f t="shared" si="4"/>
        <v>33.805342875793485</v>
      </c>
      <c r="H36"/>
    </row>
    <row r="37" spans="2:24">
      <c r="B37" s="1">
        <f t="shared" si="5"/>
        <v>6.4999999999999988E-2</v>
      </c>
      <c r="C37" s="1">
        <f t="shared" si="2"/>
        <v>0.50927427569593486</v>
      </c>
      <c r="D37" s="1">
        <f t="shared" si="3"/>
        <v>-0.26572741257717469</v>
      </c>
      <c r="E37" s="1">
        <f t="shared" si="6"/>
        <v>0.24354686311876017</v>
      </c>
      <c r="F37" s="1">
        <f t="shared" si="1"/>
        <v>1.0178520798718715</v>
      </c>
      <c r="G37" s="1">
        <f t="shared" si="4"/>
        <v>32.96490336437423</v>
      </c>
      <c r="H37"/>
    </row>
    <row r="38" spans="2:24">
      <c r="B38" s="1">
        <f t="shared" si="5"/>
        <v>6.9999999999999993E-2</v>
      </c>
      <c r="C38" s="1">
        <f t="shared" si="2"/>
        <v>0.6413641648427576</v>
      </c>
      <c r="D38" s="1">
        <f t="shared" si="3"/>
        <v>-0.23689842664591509</v>
      </c>
      <c r="E38" s="1">
        <f t="shared" si="6"/>
        <v>0.40446573819684251</v>
      </c>
      <c r="F38" s="1">
        <f t="shared" si="1"/>
        <v>0.96526959843318694</v>
      </c>
      <c r="G38" s="1">
        <f t="shared" si="4"/>
        <v>31.26192858683736</v>
      </c>
      <c r="H38"/>
    </row>
    <row r="39" spans="2:24">
      <c r="B39" s="1">
        <f t="shared" si="5"/>
        <v>7.4999999999999997E-2</v>
      </c>
      <c r="C39" s="1">
        <f t="shared" si="2"/>
        <v>0.75667259388680941</v>
      </c>
      <c r="D39" s="1">
        <f t="shared" si="3"/>
        <v>-0.20187093179711671</v>
      </c>
      <c r="E39" s="1">
        <f t="shared" si="6"/>
        <v>0.55480166208969273</v>
      </c>
      <c r="F39" s="1">
        <f t="shared" si="1"/>
        <v>0.88743058701906219</v>
      </c>
      <c r="G39" s="1">
        <f t="shared" si="4"/>
        <v>28.74097732094414</v>
      </c>
      <c r="H39"/>
    </row>
    <row r="40" spans="2:24">
      <c r="B40" s="1">
        <f t="shared" si="5"/>
        <v>0.08</v>
      </c>
      <c r="C40" s="1">
        <f t="shared" si="2"/>
        <v>0.85218248780645967</v>
      </c>
      <c r="D40" s="1">
        <f t="shared" si="3"/>
        <v>-0.1615614315392804</v>
      </c>
      <c r="E40" s="1">
        <f t="shared" si="6"/>
        <v>0.69062105626717929</v>
      </c>
      <c r="F40" s="1">
        <f t="shared" si="1"/>
        <v>0.78637172359825369</v>
      </c>
      <c r="G40" s="1">
        <f t="shared" si="4"/>
        <v>25.46801091191562</v>
      </c>
      <c r="H40"/>
      <c r="R40" s="1"/>
      <c r="S40" s="1"/>
      <c r="T40" s="1"/>
      <c r="U40" s="1"/>
      <c r="V40" s="1"/>
      <c r="W40" s="1"/>
      <c r="X40" s="1"/>
    </row>
    <row r="41" spans="2:24">
      <c r="B41" s="1">
        <f t="shared" si="5"/>
        <v>8.5000000000000006E-2</v>
      </c>
      <c r="C41" s="1">
        <f t="shared" si="2"/>
        <v>0.92539480539845453</v>
      </c>
      <c r="D41" s="1">
        <f t="shared" si="3"/>
        <v>-0.11702463442555004</v>
      </c>
      <c r="E41" s="1">
        <f t="shared" si="6"/>
        <v>0.80837017097290453</v>
      </c>
      <c r="F41" s="1">
        <f t="shared" si="1"/>
        <v>0.66473723960352937</v>
      </c>
      <c r="G41" s="1">
        <f t="shared" si="4"/>
        <v>21.52866737668764</v>
      </c>
      <c r="H41"/>
      <c r="R41" s="1"/>
      <c r="S41" s="1"/>
      <c r="T41" s="1"/>
      <c r="U41" s="1"/>
      <c r="V41" s="1"/>
      <c r="W41" s="1"/>
      <c r="X41" s="1"/>
    </row>
    <row r="42" spans="2:24">
      <c r="B42" s="1">
        <f t="shared" si="5"/>
        <v>9.0000000000000011E-2</v>
      </c>
      <c r="C42" s="1">
        <f t="shared" si="2"/>
        <v>0.97439392734065366</v>
      </c>
      <c r="D42" s="1">
        <f t="shared" si="3"/>
        <v>-6.9425857330235777E-2</v>
      </c>
      <c r="E42" s="1">
        <f t="shared" si="6"/>
        <v>0.9049680700104179</v>
      </c>
      <c r="F42" s="1">
        <f t="shared" si="1"/>
        <v>0.52570973292883039</v>
      </c>
      <c r="G42" s="1">
        <f t="shared" si="4"/>
        <v>17.026020662935029</v>
      </c>
      <c r="H42"/>
    </row>
    <row r="43" spans="2:24">
      <c r="B43" s="1">
        <f t="shared" si="5"/>
        <v>9.5000000000000015E-2</v>
      </c>
      <c r="C43" s="1">
        <f t="shared" si="2"/>
        <v>0.99789777886957909</v>
      </c>
      <c r="D43" s="1">
        <f t="shared" si="3"/>
        <v>-2.00105346298616E-2</v>
      </c>
      <c r="E43" s="1">
        <f t="shared" si="6"/>
        <v>0.97788724423971751</v>
      </c>
      <c r="F43" s="1">
        <f t="shared" si="1"/>
        <v>0.37292689442802851</v>
      </c>
      <c r="G43" s="1">
        <f t="shared" si="4"/>
        <v>12.077883692435615</v>
      </c>
      <c r="H43"/>
    </row>
    <row r="44" spans="2:24">
      <c r="B44" s="1">
        <f t="shared" si="5"/>
        <v>0.10000000000000002</v>
      </c>
      <c r="C44" s="1">
        <f t="shared" si="2"/>
        <v>0.99529137559989211</v>
      </c>
      <c r="D44" s="1">
        <f t="shared" si="3"/>
        <v>2.9928368911061064E-2</v>
      </c>
      <c r="E44" s="1">
        <f t="shared" si="6"/>
        <v>1.0252197445109532</v>
      </c>
      <c r="F44" s="1">
        <f t="shared" si="1"/>
        <v>0.2103863267880747</v>
      </c>
      <c r="G44" s="1">
        <f t="shared" si="4"/>
        <v>6.8137257553450912</v>
      </c>
      <c r="H44"/>
    </row>
    <row r="45" spans="2:24">
      <c r="B45" s="1">
        <f t="shared" si="5"/>
        <v>0.10500000000000002</v>
      </c>
      <c r="C45" s="1">
        <f t="shared" si="2"/>
        <v>0.9666429147507074</v>
      </c>
      <c r="D45" s="1">
        <f t="shared" si="3"/>
        <v>7.9084188899217672E-2</v>
      </c>
      <c r="E45" s="1">
        <f t="shared" si="6"/>
        <v>1.0457271036499252</v>
      </c>
      <c r="F45" s="1">
        <f t="shared" si="1"/>
        <v>4.2340946215473796E-2</v>
      </c>
      <c r="G45" s="1">
        <f t="shared" si="4"/>
        <v>1.3712849125630917</v>
      </c>
      <c r="H45"/>
    </row>
    <row r="46" spans="2:24">
      <c r="B46" s="1">
        <f t="shared" si="5"/>
        <v>0.11000000000000003</v>
      </c>
      <c r="C46" s="1">
        <f t="shared" si="2"/>
        <v>0.91270199074762581</v>
      </c>
      <c r="D46" s="1">
        <f t="shared" si="3"/>
        <v>0.12617075052602261</v>
      </c>
      <c r="E46" s="1">
        <f t="shared" si="6"/>
        <v>1.0388727412736485</v>
      </c>
      <c r="F46" s="1">
        <f t="shared" si="1"/>
        <v>-0.1268122962218492</v>
      </c>
      <c r="G46" s="1">
        <f t="shared" si="4"/>
        <v>-4.1070359564367021</v>
      </c>
      <c r="H46"/>
    </row>
    <row r="47" spans="2:24">
      <c r="B47" s="1">
        <f t="shared" si="5"/>
        <v>0.11500000000000003</v>
      </c>
      <c r="C47" s="1">
        <f t="shared" si="2"/>
        <v>0.83487998188972368</v>
      </c>
      <c r="D47" s="1">
        <f t="shared" si="3"/>
        <v>0.16995602166584151</v>
      </c>
      <c r="E47" s="1">
        <f t="shared" si="6"/>
        <v>1.0048360035555652</v>
      </c>
      <c r="F47" s="1">
        <f t="shared" si="1"/>
        <v>-0.29264746196227803</v>
      </c>
      <c r="G47" s="1">
        <f t="shared" si="4"/>
        <v>-9.4778951619672149</v>
      </c>
      <c r="H47"/>
    </row>
    <row r="48" spans="2:24">
      <c r="B48" s="1">
        <f t="shared" si="5"/>
        <v>0.12000000000000004</v>
      </c>
      <c r="C48" s="1">
        <f t="shared" si="2"/>
        <v>0.73521312126945459</v>
      </c>
      <c r="D48" s="1">
        <f t="shared" si="3"/>
        <v>0.20929434931683871</v>
      </c>
      <c r="E48" s="1">
        <f t="shared" si="6"/>
        <v>0.94450747058629325</v>
      </c>
      <c r="F48" s="1">
        <f t="shared" si="1"/>
        <v>-0.45082543078354076</v>
      </c>
      <c r="G48" s="1">
        <f t="shared" si="4"/>
        <v>-14.600762776701874</v>
      </c>
      <c r="H48"/>
    </row>
    <row r="49" spans="1:8">
      <c r="B49" s="1">
        <f t="shared" si="5"/>
        <v>0.12500000000000003</v>
      </c>
      <c r="C49" s="1">
        <f t="shared" si="2"/>
        <v>0.61630921820444284</v>
      </c>
      <c r="D49" s="1">
        <f t="shared" si="3"/>
        <v>0.24315643590959557</v>
      </c>
      <c r="E49" s="1">
        <f t="shared" si="6"/>
        <v>0.85946565411403841</v>
      </c>
      <c r="F49" s="1">
        <f t="shared" si="1"/>
        <v>-0.597207435011329</v>
      </c>
      <c r="G49" s="1">
        <f t="shared" si="4"/>
        <v>-19.341597637755452</v>
      </c>
      <c r="H49"/>
    </row>
    <row r="50" spans="1:8">
      <c r="B50" s="1">
        <f t="shared" si="5"/>
        <v>0.13000000000000003</v>
      </c>
      <c r="C50" s="1">
        <f t="shared" si="2"/>
        <v>0.48127942422876024</v>
      </c>
      <c r="D50" s="1">
        <f t="shared" si="3"/>
        <v>0.27065627114559127</v>
      </c>
      <c r="E50" s="1">
        <f t="shared" si="6"/>
        <v>0.75193569537435145</v>
      </c>
      <c r="F50" s="1">
        <f t="shared" si="1"/>
        <v>-0.72796335145141289</v>
      </c>
      <c r="G50" s="1">
        <f t="shared" si="4"/>
        <v>-23.57635456855639</v>
      </c>
      <c r="H50"/>
    </row>
    <row r="51" spans="1:8">
      <c r="B51" s="1">
        <f t="shared" si="5"/>
        <v>0.13500000000000004</v>
      </c>
      <c r="C51" s="1">
        <f t="shared" si="2"/>
        <v>0.33365682900425808</v>
      </c>
      <c r="D51" s="1">
        <f t="shared" si="3"/>
        <v>0.29107431468699174</v>
      </c>
      <c r="E51" s="1">
        <f t="shared" si="6"/>
        <v>0.62473114369124982</v>
      </c>
      <c r="F51" s="1">
        <f t="shared" si="1"/>
        <v>-0.83967191755870085</v>
      </c>
      <c r="G51" s="1">
        <f t="shared" si="4"/>
        <v>-27.194230053138696</v>
      </c>
      <c r="H51"/>
    </row>
    <row r="52" spans="1:8">
      <c r="B52" s="1">
        <f t="shared" si="5"/>
        <v>0.14000000000000004</v>
      </c>
      <c r="C52" s="1">
        <f t="shared" si="2"/>
        <v>0.17730401611110227</v>
      </c>
      <c r="D52" s="1">
        <f t="shared" si="3"/>
        <v>0.30387632311664131</v>
      </c>
      <c r="E52" s="1">
        <f t="shared" si="6"/>
        <v>0.48118033922774361</v>
      </c>
      <c r="F52" s="1">
        <f t="shared" si="1"/>
        <v>-0.92941024966112584</v>
      </c>
      <c r="G52" s="1">
        <f t="shared" si="4"/>
        <v>-30.100561438941774</v>
      </c>
      <c r="H52"/>
    </row>
    <row r="53" spans="1:8">
      <c r="B53" s="1">
        <f t="shared" si="5"/>
        <v>0.14500000000000005</v>
      </c>
      <c r="C53" s="1">
        <f t="shared" si="2"/>
        <v>1.6311997544272785E-2</v>
      </c>
      <c r="D53" s="1">
        <f t="shared" si="3"/>
        <v>0.30872732855595564</v>
      </c>
      <c r="E53" s="1">
        <f t="shared" si="6"/>
        <v>0.3250393261002284</v>
      </c>
      <c r="F53" s="1">
        <f t="shared" si="1"/>
        <v>-0.9948303209707634</v>
      </c>
      <c r="G53" s="1">
        <f t="shared" si="4"/>
        <v>-32.219303809723336</v>
      </c>
      <c r="H53"/>
    </row>
    <row r="54" spans="1:8">
      <c r="B54" s="1">
        <f t="shared" si="5"/>
        <v>0.15000000000000005</v>
      </c>
      <c r="C54" s="1">
        <f t="shared" si="2"/>
        <v>-0.14510682867878644</v>
      </c>
      <c r="D54" s="1">
        <f t="shared" si="3"/>
        <v>0.30550040318654287</v>
      </c>
      <c r="E54" s="1">
        <f t="shared" si="6"/>
        <v>0.16039357450775643</v>
      </c>
      <c r="F54" s="1">
        <f t="shared" si="1"/>
        <v>-1.0342203983151308</v>
      </c>
      <c r="G54" s="1">
        <f t="shared" si="4"/>
        <v>-33.495019720561537</v>
      </c>
      <c r="H54"/>
    </row>
    <row r="55" spans="1:8">
      <c r="B55" s="1">
        <f t="shared" si="5"/>
        <v>0.15500000000000005</v>
      </c>
      <c r="C55" s="1">
        <f t="shared" si="2"/>
        <v>-0.30272889700735017</v>
      </c>
      <c r="D55" s="1">
        <f t="shared" si="3"/>
        <v>0.29427998034956843</v>
      </c>
      <c r="E55" s="1">
        <f t="shared" si="6"/>
        <v>-8.4489166577817465E-3</v>
      </c>
      <c r="F55" s="1">
        <f t="shared" si="1"/>
        <v>-1.0465498300806286</v>
      </c>
      <c r="G55" s="1">
        <f t="shared" si="4"/>
        <v>-33.894329733012896</v>
      </c>
      <c r="H55"/>
    </row>
    <row r="56" spans="1:8">
      <c r="B56" s="1">
        <f t="shared" si="5"/>
        <v>0.16000000000000006</v>
      </c>
      <c r="C56" s="1">
        <f t="shared" si="2"/>
        <v>-0.45242998504801507</v>
      </c>
      <c r="D56" s="1">
        <f t="shared" si="3"/>
        <v>0.27535964532543378</v>
      </c>
      <c r="E56" s="1">
        <f t="shared" si="6"/>
        <v>-0.17707033972258129</v>
      </c>
      <c r="F56" s="1">
        <f t="shared" si="1"/>
        <v>-1.0314960134799418</v>
      </c>
      <c r="G56" s="1">
        <f t="shared" si="4"/>
        <v>-33.406785796796619</v>
      </c>
      <c r="H56"/>
    </row>
    <row r="57" spans="1:8">
      <c r="B57" s="1">
        <f t="shared" si="5"/>
        <v>0.16500000000000006</v>
      </c>
      <c r="C57" s="1">
        <f t="shared" si="2"/>
        <v>-0.59029312491575314</v>
      </c>
      <c r="D57" s="1">
        <f t="shared" si="3"/>
        <v>0.24923445359859453</v>
      </c>
      <c r="E57" s="1">
        <f t="shared" si="6"/>
        <v>-0.34105867131715861</v>
      </c>
      <c r="F57" s="1">
        <f t="shared" si="1"/>
        <v>-0.98945283553783259</v>
      </c>
      <c r="G57" s="1">
        <f t="shared" si="4"/>
        <v>-32.045144625746225</v>
      </c>
      <c r="H57"/>
    </row>
    <row r="58" spans="1:8">
      <c r="B58" s="1">
        <f t="shared" si="5"/>
        <v>0.17000000000000007</v>
      </c>
      <c r="C58" s="1">
        <f t="shared" si="2"/>
        <v>-0.71271109171688829</v>
      </c>
      <c r="D58" s="1">
        <f t="shared" si="3"/>
        <v>0.21658797760211396</v>
      </c>
      <c r="E58" s="1">
        <f t="shared" si="6"/>
        <v>-0.49612311411477433</v>
      </c>
      <c r="F58" s="1">
        <f t="shared" si="1"/>
        <v>-0.92152036693474193</v>
      </c>
      <c r="G58" s="1">
        <f t="shared" si="4"/>
        <v>-29.845033915075803</v>
      </c>
      <c r="H58"/>
    </row>
    <row r="59" spans="1:8">
      <c r="B59" s="1">
        <f t="shared" si="5"/>
        <v>0.17500000000000007</v>
      </c>
      <c r="C59" s="1">
        <f t="shared" si="2"/>
        <v>-0.81648078752617392</v>
      </c>
      <c r="D59" s="1">
        <f t="shared" si="3"/>
        <v>0.17827442086724982</v>
      </c>
      <c r="E59" s="1">
        <f t="shared" si="6"/>
        <v>-0.63820636665892416</v>
      </c>
      <c r="F59" s="1">
        <f t="shared" si="1"/>
        <v>-0.82947607837146076</v>
      </c>
      <c r="G59" s="1">
        <f t="shared" si="4"/>
        <v>-26.864020133472984</v>
      </c>
      <c r="H59"/>
    </row>
    <row r="60" spans="1:8">
      <c r="B60" s="1">
        <f t="shared" si="5"/>
        <v>0.18000000000000008</v>
      </c>
      <c r="C60" s="1">
        <f t="shared" si="2"/>
        <v>-0.89888705127668678</v>
      </c>
      <c r="D60" s="1">
        <f t="shared" si="3"/>
        <v>0.13529626756600019</v>
      </c>
      <c r="E60" s="1">
        <f t="shared" si="6"/>
        <v>-0.76359078371068656</v>
      </c>
      <c r="F60" s="1">
        <f t="shared" si="1"/>
        <v>-0.71572833258617208</v>
      </c>
      <c r="G60" s="1">
        <f t="shared" si="4"/>
        <v>-23.180102281480718</v>
      </c>
      <c r="H60"/>
    </row>
    <row r="61" spans="1:8">
      <c r="B61" s="1">
        <f t="shared" si="5"/>
        <v>0.18500000000000008</v>
      </c>
      <c r="C61" s="1">
        <f t="shared" si="2"/>
        <v>-0.95777370165498155</v>
      </c>
      <c r="D61" s="1">
        <f t="shared" si="3"/>
        <v>8.877805225213517E-2</v>
      </c>
      <c r="E61" s="1">
        <f t="shared" si="6"/>
        <v>-0.86899564940284635</v>
      </c>
      <c r="F61" s="1">
        <f t="shared" si="1"/>
        <v>-0.58325336891732393</v>
      </c>
      <c r="G61" s="1">
        <f t="shared" si="4"/>
        <v>-18.889671027371286</v>
      </c>
      <c r="H61"/>
    </row>
    <row r="62" spans="1:8">
      <c r="B62" s="1">
        <f t="shared" si="5"/>
        <v>0.19000000000000009</v>
      </c>
      <c r="C62" s="1">
        <f t="shared" si="2"/>
        <v>-0.99159995414567892</v>
      </c>
      <c r="D62" s="1">
        <f t="shared" si="3"/>
        <v>3.9936936122262824E-2</v>
      </c>
      <c r="E62" s="1">
        <f t="shared" si="6"/>
        <v>-0.95166301802341613</v>
      </c>
      <c r="F62" s="1">
        <f t="shared" si="1"/>
        <v>-0.4355174292276327</v>
      </c>
      <c r="G62" s="1">
        <f t="shared" si="4"/>
        <v>-14.104986620253166</v>
      </c>
      <c r="H62"/>
    </row>
    <row r="63" spans="1:8">
      <c r="B63" s="1">
        <f t="shared" si="5"/>
        <v>0.19500000000000009</v>
      </c>
      <c r="C63" s="1">
        <f t="shared" si="2"/>
        <v>-0.99948073605885324</v>
      </c>
      <c r="D63" s="1">
        <f t="shared" si="3"/>
        <v>-9.9491403232935139E-3</v>
      </c>
      <c r="E63" s="1">
        <f t="shared" si="6"/>
        <v>-1.0094298763821468</v>
      </c>
      <c r="F63" s="1">
        <f t="shared" si="1"/>
        <v>-0.27638606278466127</v>
      </c>
      <c r="G63" s="1">
        <f t="shared" si="4"/>
        <v>-8.9512415714699287</v>
      </c>
      <c r="H63"/>
    </row>
    <row r="64" spans="1:8">
      <c r="A64" s="5" t="s">
        <v>37</v>
      </c>
      <c r="B64" s="3">
        <f t="shared" si="5"/>
        <v>0.20000000000000009</v>
      </c>
      <c r="C64" s="3">
        <f t="shared" si="2"/>
        <v>-0.98120984468705086</v>
      </c>
      <c r="D64" s="3">
        <f t="shared" si="3"/>
        <v>-5.9574894925902566E-2</v>
      </c>
      <c r="E64" s="3">
        <f t="shared" si="6"/>
        <v>-1.0407847396129535</v>
      </c>
      <c r="F64" s="3">
        <f t="shared" si="1"/>
        <v>-0.11002298315933592</v>
      </c>
      <c r="G64" s="3">
        <f t="shared" si="4"/>
        <v>-3.563284959995602</v>
      </c>
      <c r="H64"/>
    </row>
    <row r="65" spans="2:8">
      <c r="B65" s="1">
        <v>0.2</v>
      </c>
      <c r="C65" s="4">
        <f>$E$18*COS($D$18*(B65-$B$64))</f>
        <v>-1.0407847396129535</v>
      </c>
      <c r="D65" s="4">
        <f>($F$18/$D$18)*SIN($D$18*(B65-$B$64))</f>
        <v>3.2281285949101611E-15</v>
      </c>
      <c r="E65" s="4">
        <f t="shared" si="6"/>
        <v>-1.0407847396129501</v>
      </c>
      <c r="F65" s="1">
        <f t="shared" ref="F65:F124" si="7">-$E$18*SIN($D$18*(B65-$B$64))+($F$18/$D$18)*COS($D$18*(B65-$B$64))</f>
        <v>-1.2929614900109692</v>
      </c>
      <c r="G65" s="4">
        <f>F65*$D$18</f>
        <v>-38.768529965710599</v>
      </c>
      <c r="H65"/>
    </row>
    <row r="66" spans="2:8">
      <c r="B66" s="1">
        <f t="shared" si="5"/>
        <v>0.20500000000000002</v>
      </c>
      <c r="C66" s="4">
        <f t="shared" ref="C66:C124" si="8">$E$18*COS($D$18*(B66-$B$64))</f>
        <v>-1.0291100642115458</v>
      </c>
      <c r="D66" s="4">
        <f t="shared" ref="D66:D124" si="9">($F$18/$D$18)*SIN($D$18*(B66-$B$64))</f>
        <v>-0.19311731672116564</v>
      </c>
      <c r="E66" s="4">
        <f t="shared" si="6"/>
        <v>-1.2222273809327115</v>
      </c>
      <c r="F66" s="1">
        <f t="shared" si="7"/>
        <v>-1.1230060187554414</v>
      </c>
      <c r="G66" s="4">
        <f t="shared" ref="G66:G129" si="10">F66*$D$18</f>
        <v>-33.672536132088766</v>
      </c>
      <c r="H66"/>
    </row>
    <row r="67" spans="2:8">
      <c r="B67" s="1">
        <f t="shared" si="5"/>
        <v>0.21000000000000002</v>
      </c>
      <c r="C67" s="4">
        <f t="shared" si="8"/>
        <v>-0.9943479520045988</v>
      </c>
      <c r="D67" s="4">
        <f t="shared" si="9"/>
        <v>-0.38190216794529241</v>
      </c>
      <c r="E67" s="4">
        <f t="shared" si="6"/>
        <v>-1.3762501199498911</v>
      </c>
      <c r="F67" s="1">
        <f t="shared" si="7"/>
        <v>-0.9278566140306872</v>
      </c>
      <c r="G67" s="4">
        <f t="shared" si="10"/>
        <v>-27.821120136088734</v>
      </c>
      <c r="H67"/>
    </row>
    <row r="68" spans="2:8">
      <c r="B68" s="1">
        <f t="shared" si="5"/>
        <v>0.21500000000000002</v>
      </c>
      <c r="C68" s="4">
        <f t="shared" si="8"/>
        <v>-0.93727826910820156</v>
      </c>
      <c r="D68" s="4">
        <f t="shared" si="9"/>
        <v>-0.56211928431290448</v>
      </c>
      <c r="E68" s="4">
        <f t="shared" si="6"/>
        <v>-1.4993975534211059</v>
      </c>
      <c r="F68" s="1">
        <f t="shared" si="7"/>
        <v>-0.71189132994958149</v>
      </c>
      <c r="G68" s="4">
        <f t="shared" si="10"/>
        <v>-21.345554814046146</v>
      </c>
      <c r="H68"/>
    </row>
    <row r="69" spans="2:8">
      <c r="B69" s="1">
        <f t="shared" si="5"/>
        <v>0.22000000000000003</v>
      </c>
      <c r="C69" s="4">
        <f t="shared" si="8"/>
        <v>-0.85918133795160967</v>
      </c>
      <c r="D69" s="4">
        <f t="shared" si="9"/>
        <v>-0.72972560820547405</v>
      </c>
      <c r="E69" s="4">
        <f t="shared" si="6"/>
        <v>-1.5889069461570837</v>
      </c>
      <c r="F69" s="1">
        <f t="shared" si="7"/>
        <v>-0.47995521178163292</v>
      </c>
      <c r="G69" s="4">
        <f t="shared" si="10"/>
        <v>-14.391115399730392</v>
      </c>
      <c r="H69"/>
    </row>
    <row r="70" spans="2:8">
      <c r="B70" s="1">
        <f t="shared" si="5"/>
        <v>0.22500000000000003</v>
      </c>
      <c r="C70" s="4">
        <f t="shared" si="8"/>
        <v>-0.76180921404908519</v>
      </c>
      <c r="D70" s="4">
        <f t="shared" si="9"/>
        <v>-0.88096099719932097</v>
      </c>
      <c r="E70" s="4">
        <f t="shared" si="6"/>
        <v>-1.6427702112484062</v>
      </c>
      <c r="F70" s="1">
        <f t="shared" si="7"/>
        <v>-0.23725160041072235</v>
      </c>
      <c r="G70" s="4">
        <f t="shared" si="10"/>
        <v>-7.1138203658779142</v>
      </c>
      <c r="H70"/>
    </row>
    <row r="71" spans="2:8">
      <c r="B71" s="1">
        <f t="shared" si="5"/>
        <v>0.23000000000000004</v>
      </c>
      <c r="C71" s="4">
        <f t="shared" si="8"/>
        <v>-0.64734637973677467</v>
      </c>
      <c r="D71" s="4">
        <f t="shared" si="9"/>
        <v>-1.0124325804951182</v>
      </c>
      <c r="E71" s="4">
        <f t="shared" si="6"/>
        <v>-1.6597789602318929</v>
      </c>
      <c r="F71" s="1">
        <f t="shared" si="7"/>
        <v>1.0774601343843893E-2</v>
      </c>
      <c r="G71" s="4">
        <f t="shared" si="10"/>
        <v>0.32306875208159047</v>
      </c>
      <c r="H71"/>
    </row>
    <row r="72" spans="2:8">
      <c r="B72" s="1">
        <f t="shared" si="5"/>
        <v>0.23500000000000004</v>
      </c>
      <c r="C72" s="4">
        <f t="shared" si="8"/>
        <v>-0.51836073668590776</v>
      </c>
      <c r="D72" s="4">
        <f t="shared" si="9"/>
        <v>-1.1211908758395839</v>
      </c>
      <c r="E72" s="4">
        <f t="shared" si="6"/>
        <v>-1.6395516125254916</v>
      </c>
      <c r="F72" s="1">
        <f t="shared" si="7"/>
        <v>0.2585590816963157</v>
      </c>
      <c r="G72" s="4">
        <f t="shared" si="10"/>
        <v>7.7527100258532746</v>
      </c>
      <c r="H72"/>
    </row>
    <row r="73" spans="2:8">
      <c r="B73" s="1">
        <f t="shared" si="5"/>
        <v>0.24000000000000005</v>
      </c>
      <c r="C73" s="4">
        <f t="shared" si="8"/>
        <v>-0.37774599664445058</v>
      </c>
      <c r="D73" s="4">
        <f t="shared" si="9"/>
        <v>-1.2047959593041073</v>
      </c>
      <c r="E73" s="4">
        <f t="shared" si="6"/>
        <v>-1.5825419559485578</v>
      </c>
      <c r="F73" s="1">
        <f t="shared" si="7"/>
        <v>0.50054295172851471</v>
      </c>
      <c r="G73" s="4">
        <f t="shared" si="10"/>
        <v>15.008424127966506</v>
      </c>
      <c r="H73"/>
    </row>
    <row r="74" spans="2:8">
      <c r="B74" s="1">
        <f t="shared" si="5"/>
        <v>0.24500000000000005</v>
      </c>
      <c r="C74" s="4">
        <f t="shared" si="8"/>
        <v>-0.22865676283467545</v>
      </c>
      <c r="D74" s="4">
        <f t="shared" si="9"/>
        <v>-1.261372203442962</v>
      </c>
      <c r="E74" s="4">
        <f t="shared" si="6"/>
        <v>-1.4900289662776374</v>
      </c>
      <c r="F74" s="1">
        <f t="shared" si="7"/>
        <v>0.73129745556522874</v>
      </c>
      <c r="G74" s="4">
        <f t="shared" si="10"/>
        <v>21.927433677617078</v>
      </c>
      <c r="H74"/>
    </row>
    <row r="75" spans="2:8">
      <c r="B75" s="1">
        <f t="shared" si="5"/>
        <v>0.25000000000000006</v>
      </c>
      <c r="C75" s="4">
        <f t="shared" si="8"/>
        <v>-7.4437758414650182E-2</v>
      </c>
      <c r="D75" s="4">
        <f t="shared" si="9"/>
        <v>-1.2896503558149603</v>
      </c>
      <c r="E75" s="4">
        <f t="shared" si="6"/>
        <v>-1.3640881142296106</v>
      </c>
      <c r="F75" s="1">
        <f t="shared" si="7"/>
        <v>0.9456457610966631</v>
      </c>
      <c r="G75" s="4">
        <f t="shared" si="10"/>
        <v>28.354515048790944</v>
      </c>
      <c r="H75"/>
    </row>
    <row r="76" spans="2:8">
      <c r="B76" s="1">
        <f t="shared" si="5"/>
        <v>0.25500000000000006</v>
      </c>
      <c r="C76" s="4">
        <f t="shared" si="8"/>
        <v>8.1451210281412903E-2</v>
      </c>
      <c r="D76" s="4">
        <f t="shared" si="9"/>
        <v>-1.2889960138633985</v>
      </c>
      <c r="E76" s="4">
        <f t="shared" si="6"/>
        <v>-1.2075448035819856</v>
      </c>
      <c r="F76" s="1">
        <f t="shared" si="7"/>
        <v>1.1387790989497155</v>
      </c>
      <c r="G76" s="4">
        <f t="shared" si="10"/>
        <v>34.145480714651768</v>
      </c>
      <c r="H76"/>
    </row>
    <row r="77" spans="2:8">
      <c r="B77" s="1">
        <f t="shared" si="5"/>
        <v>0.26000000000000006</v>
      </c>
      <c r="C77" s="4">
        <f t="shared" si="8"/>
        <v>0.23551287232145976</v>
      </c>
      <c r="D77" s="4">
        <f t="shared" si="9"/>
        <v>-1.2594238573382674</v>
      </c>
      <c r="E77" s="4">
        <f t="shared" si="6"/>
        <v>-1.0239109850168078</v>
      </c>
      <c r="F77" s="1">
        <f t="shared" si="7"/>
        <v>1.3063646442033301</v>
      </c>
      <c r="G77" s="4">
        <f t="shared" si="10"/>
        <v>39.170414003987077</v>
      </c>
      <c r="H77"/>
    </row>
    <row r="78" spans="2:8">
      <c r="B78" s="1">
        <f t="shared" si="5"/>
        <v>0.26500000000000007</v>
      </c>
      <c r="C78" s="4">
        <f t="shared" si="8"/>
        <v>0.38429095124857843</v>
      </c>
      <c r="D78" s="4">
        <f t="shared" si="9"/>
        <v>-1.2015973189652984</v>
      </c>
      <c r="E78" s="4">
        <f t="shared" si="6"/>
        <v>-0.81730636771672005</v>
      </c>
      <c r="F78" s="1">
        <f t="shared" si="7"/>
        <v>1.4446427205895178</v>
      </c>
      <c r="G78" s="4">
        <f t="shared" si="10"/>
        <v>43.31658369998727</v>
      </c>
      <c r="H78"/>
    </row>
    <row r="79" spans="2:8">
      <c r="B79" s="1">
        <f t="shared" si="5"/>
        <v>0.27000000000000007</v>
      </c>
      <c r="C79" s="4">
        <f t="shared" si="8"/>
        <v>0.52444770446872335</v>
      </c>
      <c r="D79" s="4">
        <f t="shared" si="9"/>
        <v>-1.1168137007501735</v>
      </c>
      <c r="E79" s="4">
        <f t="shared" si="6"/>
        <v>-0.59236599628145015</v>
      </c>
      <c r="F79" s="1">
        <f t="shared" si="7"/>
        <v>1.5505111464649544</v>
      </c>
      <c r="G79" s="4">
        <f t="shared" si="10"/>
        <v>46.490973094167643</v>
      </c>
      <c r="H79"/>
    </row>
    <row r="80" spans="2:8">
      <c r="B80" s="1">
        <f t="shared" si="5"/>
        <v>0.27500000000000008</v>
      </c>
      <c r="C80" s="4">
        <f t="shared" si="8"/>
        <v>0.65283880340580736</v>
      </c>
      <c r="D80" s="4">
        <f t="shared" si="9"/>
        <v>-1.0069750698242508</v>
      </c>
      <c r="E80" s="4">
        <f t="shared" si="6"/>
        <v>-0.35413626641844342</v>
      </c>
      <c r="F80" s="1">
        <f t="shared" si="7"/>
        <v>1.6215948303043481</v>
      </c>
      <c r="G80" s="4">
        <f t="shared" si="10"/>
        <v>48.622366757699922</v>
      </c>
      <c r="H80"/>
    </row>
    <row r="81" spans="2:8">
      <c r="B81" s="1">
        <f t="shared" si="5"/>
        <v>0.28000000000000008</v>
      </c>
      <c r="C81" s="4">
        <f t="shared" si="8"/>
        <v>0.76658387453498789</v>
      </c>
      <c r="D81" s="4">
        <f t="shared" si="9"/>
        <v>-0.87454558676519567</v>
      </c>
      <c r="E81" s="4">
        <f t="shared" si="6"/>
        <v>-0.10796171223020778</v>
      </c>
      <c r="F81" s="1">
        <f t="shared" si="7"/>
        <v>1.6562990543844742</v>
      </c>
      <c r="G81" s="4">
        <f t="shared" si="10"/>
        <v>49.662948214751431</v>
      </c>
      <c r="H81"/>
    </row>
    <row r="82" spans="2:8">
      <c r="B82" s="1">
        <f t="shared" si="5"/>
        <v>0.28500000000000009</v>
      </c>
      <c r="C82" s="4">
        <f t="shared" si="8"/>
        <v>0.86313111875045367</v>
      </c>
      <c r="D82" s="4">
        <f t="shared" si="9"/>
        <v>-0.72249622370479794</v>
      </c>
      <c r="E82" s="4">
        <f t="shared" si="6"/>
        <v>0.14063489504565574</v>
      </c>
      <c r="F82" s="1">
        <f t="shared" si="7"/>
        <v>1.6538452512729476</v>
      </c>
      <c r="G82" s="4">
        <f t="shared" si="10"/>
        <v>49.589372675035733</v>
      </c>
      <c r="H82"/>
    </row>
    <row r="83" spans="2:8">
      <c r="B83" s="1">
        <f t="shared" si="5"/>
        <v>0.29000000000000009</v>
      </c>
      <c r="C83" s="4">
        <f t="shared" si="8"/>
        <v>0.94031455937284791</v>
      </c>
      <c r="D83" s="4">
        <f t="shared" si="9"/>
        <v>-0.5542381124384389</v>
      </c>
      <c r="E83" s="4">
        <f t="shared" si="6"/>
        <v>0.38607644693440901</v>
      </c>
      <c r="F83" s="1">
        <f t="shared" si="7"/>
        <v>1.6142884704987162</v>
      </c>
      <c r="G83" s="4">
        <f t="shared" si="10"/>
        <v>48.403290759494823</v>
      </c>
      <c r="H83"/>
    </row>
    <row r="84" spans="2:8">
      <c r="B84" s="1">
        <f t="shared" si="5"/>
        <v>0.2950000000000001</v>
      </c>
      <c r="C84" s="4">
        <f t="shared" si="8"/>
        <v>0.99640263447330246</v>
      </c>
      <c r="D84" s="4">
        <f t="shared" si="9"/>
        <v>-0.3735460178294453</v>
      </c>
      <c r="E84" s="4">
        <f t="shared" si="6"/>
        <v>0.62285661664385716</v>
      </c>
      <c r="F84" s="1">
        <f t="shared" si="7"/>
        <v>1.538516143550515</v>
      </c>
      <c r="G84" s="4">
        <f t="shared" si="10"/>
        <v>46.131311469656865</v>
      </c>
      <c r="H84"/>
    </row>
    <row r="85" spans="2:8">
      <c r="B85" s="1">
        <f t="shared" si="5"/>
        <v>0.3000000000000001</v>
      </c>
      <c r="C85" s="4">
        <f t="shared" si="8"/>
        <v>1.0301370433758656</v>
      </c>
      <c r="D85" s="4">
        <f t="shared" si="9"/>
        <v>-0.18447365333434812</v>
      </c>
      <c r="E85" s="4">
        <f t="shared" si="6"/>
        <v>0.84566339004151758</v>
      </c>
      <c r="F85" s="1">
        <f t="shared" si="7"/>
        <v>1.4282281749097621</v>
      </c>
      <c r="G85" s="4">
        <f t="shared" si="10"/>
        <v>42.824405231428443</v>
      </c>
      <c r="H85"/>
    </row>
    <row r="86" spans="2:8">
      <c r="B86" s="1">
        <f t="shared" si="5"/>
        <v>0.3050000000000001</v>
      </c>
      <c r="C86" s="4">
        <f t="shared" si="8"/>
        <v>1.0407609758414824</v>
      </c>
      <c r="D86" s="4">
        <f t="shared" si="9"/>
        <v>8.7372615080398754E-3</v>
      </c>
      <c r="E86" s="4">
        <f t="shared" si="6"/>
        <v>1.0494982373495223</v>
      </c>
      <c r="F86" s="1">
        <f t="shared" si="7"/>
        <v>1.2858988057630463</v>
      </c>
      <c r="G86" s="4">
        <f t="shared" si="10"/>
        <v>38.55676040565848</v>
      </c>
      <c r="H86"/>
    </row>
    <row r="87" spans="2:8">
      <c r="B87" s="1">
        <f t="shared" si="5"/>
        <v>0.31000000000000011</v>
      </c>
      <c r="C87" s="4">
        <f t="shared" si="8"/>
        <v>1.0280360906295445</v>
      </c>
      <c r="D87" s="4">
        <f t="shared" si="9"/>
        <v>0.20175216138571728</v>
      </c>
      <c r="E87" s="4">
        <f t="shared" si="6"/>
        <v>1.2297882520152617</v>
      </c>
      <c r="F87" s="1">
        <f t="shared" si="7"/>
        <v>1.1147211059578215</v>
      </c>
      <c r="G87" s="4">
        <f t="shared" si="10"/>
        <v>33.424118918939513</v>
      </c>
      <c r="H87"/>
    </row>
    <row r="88" spans="2:8">
      <c r="B88" s="1">
        <f t="shared" si="5"/>
        <v>0.31500000000000011</v>
      </c>
      <c r="C88" s="4">
        <f t="shared" si="8"/>
        <v>0.99224786253366759</v>
      </c>
      <c r="D88" s="4">
        <f t="shared" si="9"/>
        <v>0.3902408784590875</v>
      </c>
      <c r="E88" s="4">
        <f t="shared" si="6"/>
        <v>1.3824887409927551</v>
      </c>
      <c r="F88" s="1">
        <f t="shared" si="7"/>
        <v>0.91853533948936816</v>
      </c>
      <c r="G88" s="4">
        <f t="shared" si="10"/>
        <v>27.541628353722754</v>
      </c>
      <c r="H88"/>
    </row>
    <row r="89" spans="2:8">
      <c r="B89" s="1">
        <f t="shared" si="5"/>
        <v>0.32000000000000012</v>
      </c>
      <c r="C89" s="4">
        <f t="shared" si="8"/>
        <v>0.93419917793430773</v>
      </c>
      <c r="D89" s="4">
        <f t="shared" si="9"/>
        <v>0.56997478695203141</v>
      </c>
      <c r="E89" s="4">
        <f t="shared" si="6"/>
        <v>1.504173964886339</v>
      </c>
      <c r="F89" s="1">
        <f t="shared" si="7"/>
        <v>0.70174281059423205</v>
      </c>
      <c r="G89" s="4">
        <f t="shared" si="10"/>
        <v>21.041258684752982</v>
      </c>
      <c r="H89"/>
    </row>
    <row r="90" spans="2:8">
      <c r="B90" s="1">
        <f t="shared" ref="B90:B153" si="11">B89+0.005</f>
        <v>0.32500000000000012</v>
      </c>
      <c r="C90" s="4">
        <f t="shared" si="8"/>
        <v>0.85519232254796818</v>
      </c>
      <c r="D90" s="4">
        <f t="shared" si="9"/>
        <v>0.73692166971066975</v>
      </c>
      <c r="E90" s="4">
        <f t="shared" ref="E90:E153" si="12">C90+D90</f>
        <v>1.5921139922586378</v>
      </c>
      <c r="F90" s="1">
        <f t="shared" si="7"/>
        <v>0.46920712325884806</v>
      </c>
      <c r="G90" s="4">
        <f t="shared" si="10"/>
        <v>14.068841615716794</v>
      </c>
      <c r="H90"/>
    </row>
    <row r="91" spans="2:8">
      <c r="B91" s="1">
        <f t="shared" si="11"/>
        <v>0.33000000000000013</v>
      </c>
      <c r="C91" s="4">
        <f t="shared" si="8"/>
        <v>0.75699976546650838</v>
      </c>
      <c r="D91" s="4">
        <f t="shared" si="9"/>
        <v>0.88733617845826118</v>
      </c>
      <c r="E91" s="4">
        <f t="shared" si="12"/>
        <v>1.6443359439247696</v>
      </c>
      <c r="F91" s="1">
        <f t="shared" si="7"/>
        <v>0.22614506932413714</v>
      </c>
      <c r="G91" s="4">
        <f t="shared" si="10"/>
        <v>6.7807989367232668</v>
      </c>
      <c r="H91"/>
    </row>
    <row r="92" spans="2:8">
      <c r="B92" s="1">
        <f t="shared" si="11"/>
        <v>0.33500000000000013</v>
      </c>
      <c r="C92" s="4">
        <f t="shared" si="8"/>
        <v>0.64182439492825261</v>
      </c>
      <c r="D92" s="4">
        <f t="shared" si="9"/>
        <v>1.0178438583273308</v>
      </c>
      <c r="E92" s="4">
        <f t="shared" si="12"/>
        <v>1.6596682532555835</v>
      </c>
      <c r="F92" s="1">
        <f t="shared" si="7"/>
        <v>-2.1990406957196562E-2</v>
      </c>
      <c r="G92" s="4">
        <f t="shared" si="10"/>
        <v>-0.65936670014124932</v>
      </c>
      <c r="H92"/>
    </row>
    <row r="93" spans="2:8">
      <c r="B93" s="1">
        <f t="shared" si="11"/>
        <v>0.34000000000000014</v>
      </c>
      <c r="C93" s="4">
        <f t="shared" si="8"/>
        <v>0.51225009790635356</v>
      </c>
      <c r="D93" s="4">
        <f t="shared" si="9"/>
        <v>1.1255168516315157</v>
      </c>
      <c r="E93" s="4">
        <f t="shared" si="12"/>
        <v>1.6377669495378693</v>
      </c>
      <c r="F93" s="1">
        <f t="shared" si="7"/>
        <v>-0.26963254229414657</v>
      </c>
      <c r="G93" s="4">
        <f t="shared" si="10"/>
        <v>-8.0847398599417435</v>
      </c>
      <c r="H93"/>
    </row>
    <row r="94" spans="2:8">
      <c r="B94" s="1">
        <f t="shared" si="11"/>
        <v>0.34500000000000014</v>
      </c>
      <c r="C94" s="4">
        <f t="shared" si="8"/>
        <v>0.37118379223025294</v>
      </c>
      <c r="D94" s="4">
        <f t="shared" si="9"/>
        <v>1.2079395825106405</v>
      </c>
      <c r="E94" s="4">
        <f t="shared" si="12"/>
        <v>1.5791233747408935</v>
      </c>
      <c r="F94" s="1">
        <f t="shared" si="7"/>
        <v>-0.5112256411894005</v>
      </c>
      <c r="G94" s="4">
        <f t="shared" si="10"/>
        <v>-15.328736967659218</v>
      </c>
      <c r="H94"/>
    </row>
    <row r="95" spans="2:8">
      <c r="B95" s="1">
        <f t="shared" si="11"/>
        <v>0.35000000000000014</v>
      </c>
      <c r="C95" s="4">
        <f t="shared" si="8"/>
        <v>0.22179021171312613</v>
      </c>
      <c r="D95" s="4">
        <f t="shared" si="9"/>
        <v>1.2632629488553304</v>
      </c>
      <c r="E95" s="4">
        <f t="shared" si="12"/>
        <v>1.4850531605684565</v>
      </c>
      <c r="F95" s="1">
        <f t="shared" si="7"/>
        <v>-0.74134971447233999</v>
      </c>
      <c r="G95" s="4">
        <f t="shared" si="10"/>
        <v>-22.228843505886687</v>
      </c>
      <c r="H95"/>
    </row>
    <row r="96" spans="2:8">
      <c r="B96" s="1">
        <f t="shared" si="11"/>
        <v>0.35500000000000015</v>
      </c>
      <c r="C96" s="4">
        <f t="shared" si="8"/>
        <v>6.7420907339933417E-2</v>
      </c>
      <c r="D96" s="4">
        <f t="shared" si="9"/>
        <v>1.2902458057494381</v>
      </c>
      <c r="E96" s="4">
        <f t="shared" si="12"/>
        <v>1.3576667130893716</v>
      </c>
      <c r="F96" s="1">
        <f t="shared" si="7"/>
        <v>-0.95484207334599769</v>
      </c>
      <c r="G96" s="4">
        <f t="shared" si="10"/>
        <v>-28.630259925778219</v>
      </c>
      <c r="H96"/>
    </row>
    <row r="97" spans="2:8">
      <c r="B97" s="1">
        <f t="shared" si="11"/>
        <v>0.36000000000000015</v>
      </c>
      <c r="C97" s="4">
        <f t="shared" si="8"/>
        <v>-8.8460942670226195E-2</v>
      </c>
      <c r="D97" s="4">
        <f t="shared" si="9"/>
        <v>1.2882828097753447</v>
      </c>
      <c r="E97" s="4">
        <f t="shared" si="12"/>
        <v>1.1998218671051184</v>
      </c>
      <c r="F97" s="1">
        <f t="shared" si="7"/>
        <v>-1.1469131510620016</v>
      </c>
      <c r="G97" s="4">
        <f t="shared" si="10"/>
        <v>-34.389374477531852</v>
      </c>
      <c r="H97"/>
    </row>
    <row r="98" spans="2:8">
      <c r="B98" s="1">
        <f t="shared" si="11"/>
        <v>0.36500000000000016</v>
      </c>
      <c r="C98" s="4">
        <f t="shared" si="8"/>
        <v>-0.24235822708853921</v>
      </c>
      <c r="D98" s="4">
        <f t="shared" si="9"/>
        <v>1.2574179995126709</v>
      </c>
      <c r="E98" s="4">
        <f t="shared" si="12"/>
        <v>1.0150597724241317</v>
      </c>
      <c r="F98" s="1">
        <f t="shared" si="7"/>
        <v>-1.3132539538371291</v>
      </c>
      <c r="G98" s="4">
        <f t="shared" si="10"/>
        <v>-39.376985049640361</v>
      </c>
      <c r="H98"/>
    </row>
    <row r="99" spans="2:8">
      <c r="B99" s="1">
        <f t="shared" si="11"/>
        <v>0.37000000000000016</v>
      </c>
      <c r="C99" s="4">
        <f t="shared" si="8"/>
        <v>-0.39081835716661628</v>
      </c>
      <c r="D99" s="4">
        <f t="shared" si="9"/>
        <v>1.1983438075604509</v>
      </c>
      <c r="E99" s="4">
        <f t="shared" si="12"/>
        <v>0.80752545039383461</v>
      </c>
      <c r="F99" s="1">
        <f t="shared" si="7"/>
        <v>-1.4501327304177423</v>
      </c>
      <c r="G99" s="4">
        <f t="shared" si="10"/>
        <v>-43.481197736972824</v>
      </c>
      <c r="H99"/>
    </row>
    <row r="100" spans="2:8">
      <c r="B100" s="1">
        <f t="shared" si="11"/>
        <v>0.37500000000000017</v>
      </c>
      <c r="C100" s="4">
        <f t="shared" si="8"/>
        <v>-0.53051072329279481</v>
      </c>
      <c r="D100" s="4">
        <f t="shared" si="9"/>
        <v>1.1123855262474318</v>
      </c>
      <c r="E100" s="4">
        <f t="shared" si="12"/>
        <v>0.581874802954637</v>
      </c>
      <c r="F100" s="1">
        <f t="shared" si="7"/>
        <v>-1.5544786915712561</v>
      </c>
      <c r="G100" s="4">
        <f t="shared" si="10"/>
        <v>-46.609937110135867</v>
      </c>
      <c r="H100"/>
    </row>
    <row r="101" spans="2:8">
      <c r="B101" s="1">
        <f t="shared" si="11"/>
        <v>0.38000000000000017</v>
      </c>
      <c r="C101" s="4">
        <f t="shared" si="8"/>
        <v>-0.6583014151232639</v>
      </c>
      <c r="D101" s="4">
        <f t="shared" si="9"/>
        <v>1.0014715755325092</v>
      </c>
      <c r="E101" s="4">
        <f t="shared" si="12"/>
        <v>0.34317016040924531</v>
      </c>
      <c r="F101" s="1">
        <f t="shared" si="7"/>
        <v>-1.6239509013105276</v>
      </c>
      <c r="G101" s="4">
        <f t="shared" si="10"/>
        <v>-48.693011869801161</v>
      </c>
      <c r="H101"/>
    </row>
    <row r="102" spans="2:8">
      <c r="B102" s="1">
        <f t="shared" si="11"/>
        <v>0.38500000000000018</v>
      </c>
      <c r="C102" s="4">
        <f t="shared" si="8"/>
        <v>-0.77132352888885836</v>
      </c>
      <c r="D102" s="4">
        <f t="shared" si="9"/>
        <v>0.86809024011625768</v>
      </c>
      <c r="E102" s="4">
        <f t="shared" si="12"/>
        <v>9.6766711227399327E-2</v>
      </c>
      <c r="F102" s="1">
        <f t="shared" si="7"/>
        <v>-1.6569907943198765</v>
      </c>
      <c r="G102" s="4">
        <f t="shared" si="10"/>
        <v>-49.683689544343466</v>
      </c>
      <c r="H102"/>
    </row>
    <row r="103" spans="2:8">
      <c r="B103" s="1">
        <f t="shared" si="11"/>
        <v>0.39000000000000018</v>
      </c>
      <c r="C103" s="4">
        <f t="shared" si="8"/>
        <v>-0.86704148457735719</v>
      </c>
      <c r="D103" s="4">
        <f t="shared" si="9"/>
        <v>0.71523384633922171</v>
      </c>
      <c r="E103" s="4">
        <f t="shared" si="12"/>
        <v>-0.15180763823813548</v>
      </c>
      <c r="F103" s="1">
        <f t="shared" si="7"/>
        <v>-1.6528571413873436</v>
      </c>
      <c r="G103" s="4">
        <f t="shared" si="10"/>
        <v>-49.559744903438968</v>
      </c>
      <c r="H103"/>
    </row>
    <row r="104" spans="2:8">
      <c r="B104" s="4">
        <f t="shared" si="11"/>
        <v>0.39500000000000018</v>
      </c>
      <c r="C104" s="4">
        <f t="shared" si="8"/>
        <v>-0.94330791007574177</v>
      </c>
      <c r="D104" s="4">
        <f t="shared" si="9"/>
        <v>0.54633163122315331</v>
      </c>
      <c r="E104" s="4">
        <f t="shared" si="12"/>
        <v>-0.39697627885258846</v>
      </c>
      <c r="F104" s="1">
        <f t="shared" si="7"/>
        <v>-1.6116426784157007</v>
      </c>
      <c r="G104" s="4">
        <f t="shared" si="10"/>
        <v>-48.323958567124151</v>
      </c>
      <c r="H104"/>
    </row>
    <row r="105" spans="2:8">
      <c r="B105" s="1">
        <f t="shared" si="11"/>
        <v>0.40000000000000019</v>
      </c>
      <c r="C105" s="4">
        <f t="shared" si="8"/>
        <v>-0.99841181611249352</v>
      </c>
      <c r="D105" s="4">
        <f t="shared" si="9"/>
        <v>0.36517280969599553</v>
      </c>
      <c r="E105" s="4">
        <f t="shared" si="12"/>
        <v>-0.633239006416498</v>
      </c>
      <c r="F105" s="1">
        <f t="shared" si="7"/>
        <v>-1.5342720259508182</v>
      </c>
      <c r="G105" s="4">
        <f t="shared" si="10"/>
        <v>-46.004054624334692</v>
      </c>
      <c r="H105"/>
    </row>
    <row r="106" spans="2:8">
      <c r="B106" s="1">
        <f t="shared" si="11"/>
        <v>0.40500000000000019</v>
      </c>
      <c r="C106" s="4">
        <f t="shared" si="8"/>
        <v>-1.0311169812253955</v>
      </c>
      <c r="D106" s="4">
        <f t="shared" si="9"/>
        <v>0.17582156593903664</v>
      </c>
      <c r="E106" s="4">
        <f t="shared" si="12"/>
        <v>-0.85529541528635888</v>
      </c>
      <c r="F106" s="1">
        <f t="shared" si="7"/>
        <v>-1.4224809459014616</v>
      </c>
      <c r="G106" s="4">
        <f t="shared" si="10"/>
        <v>-42.652078660413395</v>
      </c>
      <c r="H106"/>
    </row>
    <row r="107" spans="2:8">
      <c r="B107" s="1">
        <f t="shared" si="11"/>
        <v>0.4100000000000002</v>
      </c>
      <c r="C107" s="4">
        <f t="shared" si="8"/>
        <v>-1.0406896856122438</v>
      </c>
      <c r="D107" s="4">
        <f t="shared" si="9"/>
        <v>-1.7474124028131397E-2</v>
      </c>
      <c r="E107" s="4">
        <f t="shared" si="12"/>
        <v>-1.0581638096403752</v>
      </c>
      <c r="F107" s="1">
        <f t="shared" si="7"/>
        <v>-1.27877740081296</v>
      </c>
      <c r="G107" s="4">
        <f t="shared" si="10"/>
        <v>-38.343230147148589</v>
      </c>
      <c r="H107"/>
    </row>
    <row r="108" spans="2:8">
      <c r="B108" s="1">
        <f t="shared" si="11"/>
        <v>0.4150000000000002</v>
      </c>
      <c r="C108" s="4">
        <f t="shared" si="8"/>
        <v>-1.026915171672977</v>
      </c>
      <c r="D108" s="4">
        <f t="shared" si="9"/>
        <v>-0.2103777930169218</v>
      </c>
      <c r="E108" s="4">
        <f t="shared" si="12"/>
        <v>-1.2372929646898987</v>
      </c>
      <c r="F108" s="1">
        <f t="shared" si="7"/>
        <v>-1.1063852893054311</v>
      </c>
      <c r="G108" s="4">
        <f t="shared" si="10"/>
        <v>-33.174175389937638</v>
      </c>
      <c r="H108"/>
    </row>
    <row r="109" spans="2:8">
      <c r="B109" s="1">
        <f t="shared" si="11"/>
        <v>0.42000000000000021</v>
      </c>
      <c r="C109" s="4">
        <f t="shared" si="8"/>
        <v>-0.99010246196131346</v>
      </c>
      <c r="D109" s="4">
        <f t="shared" si="9"/>
        <v>-0.39856176858274533</v>
      </c>
      <c r="E109" s="4">
        <f t="shared" si="12"/>
        <v>-1.3886642305440589</v>
      </c>
      <c r="F109" s="1">
        <f t="shared" si="7"/>
        <v>-0.90917211993662628</v>
      </c>
      <c r="G109" s="4">
        <f t="shared" si="10"/>
        <v>-27.260878880045141</v>
      </c>
      <c r="H109"/>
    </row>
    <row r="110" spans="2:8">
      <c r="B110" s="1">
        <f t="shared" si="11"/>
        <v>0.42500000000000021</v>
      </c>
      <c r="C110" s="4">
        <f t="shared" si="8"/>
        <v>-0.93107742645818603</v>
      </c>
      <c r="D110" s="4">
        <f t="shared" si="9"/>
        <v>-0.57780426163347276</v>
      </c>
      <c r="E110" s="4">
        <f t="shared" si="12"/>
        <v>-1.5088816880916589</v>
      </c>
      <c r="F110" s="1">
        <f t="shared" si="7"/>
        <v>-0.69156224608074734</v>
      </c>
      <c r="G110" s="4">
        <f t="shared" si="10"/>
        <v>-20.736001704202437</v>
      </c>
      <c r="H110"/>
    </row>
    <row r="111" spans="2:8">
      <c r="B111" s="1">
        <f t="shared" si="11"/>
        <v>0.43000000000000022</v>
      </c>
      <c r="C111" s="4">
        <f t="shared" si="8"/>
        <v>-0.85116425469833412</v>
      </c>
      <c r="D111" s="4">
        <f t="shared" si="9"/>
        <v>-0.74408407961148504</v>
      </c>
      <c r="E111" s="4">
        <f t="shared" si="12"/>
        <v>-1.5952483343098192</v>
      </c>
      <c r="F111" s="1">
        <f t="shared" si="7"/>
        <v>-0.45843760834417779</v>
      </c>
      <c r="G111" s="4">
        <f t="shared" si="10"/>
        <v>-13.745925376593524</v>
      </c>
      <c r="H111"/>
    </row>
    <row r="112" spans="2:8">
      <c r="B112" s="1">
        <f t="shared" si="11"/>
        <v>0.43500000000000022</v>
      </c>
      <c r="C112" s="4">
        <f t="shared" si="8"/>
        <v>-0.75215574841122956</v>
      </c>
      <c r="D112" s="4">
        <f t="shared" si="9"/>
        <v>-0.89367083941869829</v>
      </c>
      <c r="E112" s="4">
        <f t="shared" si="12"/>
        <v>-1.6458265878299279</v>
      </c>
      <c r="F112" s="1">
        <f t="shared" si="7"/>
        <v>-0.21502821129953731</v>
      </c>
      <c r="G112" s="4">
        <f t="shared" si="10"/>
        <v>-6.4474678616828243</v>
      </c>
      <c r="H112"/>
    </row>
    <row r="113" spans="1:8">
      <c r="B113" s="1">
        <f t="shared" si="11"/>
        <v>0.44000000000000022</v>
      </c>
      <c r="C113" s="4">
        <f t="shared" si="8"/>
        <v>-0.63627310114225388</v>
      </c>
      <c r="D113" s="4">
        <f t="shared" si="9"/>
        <v>-1.0232086562143208</v>
      </c>
      <c r="E113" s="4">
        <f t="shared" si="12"/>
        <v>-1.6594817573565748</v>
      </c>
      <c r="F113" s="1">
        <f t="shared" si="7"/>
        <v>3.3205208376337558E-2</v>
      </c>
      <c r="G113" s="4">
        <f t="shared" si="10"/>
        <v>0.9956345381522429</v>
      </c>
      <c r="H113"/>
    </row>
    <row r="114" spans="1:8">
      <c r="B114" s="1">
        <f t="shared" si="11"/>
        <v>0.44500000000000023</v>
      </c>
      <c r="C114" s="4">
        <f t="shared" si="8"/>
        <v>-0.50611606717301771</v>
      </c>
      <c r="D114" s="4">
        <f t="shared" si="9"/>
        <v>-1.1297914305798329</v>
      </c>
      <c r="E114" s="4">
        <f t="shared" si="12"/>
        <v>-1.6359074977528505</v>
      </c>
      <c r="F114" s="1">
        <f t="shared" si="7"/>
        <v>0.28069369009400447</v>
      </c>
      <c r="G114" s="4">
        <f t="shared" si="10"/>
        <v>8.4164005035470737</v>
      </c>
      <c r="H114"/>
    </row>
    <row r="115" spans="1:8">
      <c r="B115" s="1">
        <f t="shared" si="11"/>
        <v>0.45000000000000023</v>
      </c>
      <c r="C115" s="4">
        <f t="shared" si="8"/>
        <v>-0.36460463766973567</v>
      </c>
      <c r="D115" s="4">
        <f t="shared" si="9"/>
        <v>-1.2110280450310156</v>
      </c>
      <c r="E115" s="4">
        <f t="shared" si="12"/>
        <v>-1.5756326827007512</v>
      </c>
      <c r="F115" s="1">
        <f t="shared" si="7"/>
        <v>0.52188498547842532</v>
      </c>
      <c r="G115" s="4">
        <f t="shared" si="10"/>
        <v>15.64834981899045</v>
      </c>
      <c r="H115"/>
    </row>
    <row r="116" spans="1:8">
      <c r="B116" s="1">
        <f t="shared" si="11"/>
        <v>0.45500000000000024</v>
      </c>
      <c r="C116" s="4">
        <f t="shared" si="8"/>
        <v>-0.21491353251858603</v>
      </c>
      <c r="D116" s="4">
        <f t="shared" si="9"/>
        <v>-1.2650960072342865</v>
      </c>
      <c r="E116" s="4">
        <f t="shared" si="12"/>
        <v>-1.4800095397528725</v>
      </c>
      <c r="F116" s="1">
        <f t="shared" si="7"/>
        <v>0.75136811956794691</v>
      </c>
      <c r="G116" s="4">
        <f t="shared" si="10"/>
        <v>22.529238251715018</v>
      </c>
      <c r="H116"/>
    </row>
    <row r="117" spans="1:8">
      <c r="B117" s="1">
        <f t="shared" si="11"/>
        <v>0.46000000000000024</v>
      </c>
      <c r="C117" s="4">
        <f t="shared" si="8"/>
        <v>-6.0400977482500673E-2</v>
      </c>
      <c r="D117" s="4">
        <f t="shared" si="9"/>
        <v>-1.2907823364755484</v>
      </c>
      <c r="E117" s="4">
        <f t="shared" si="12"/>
        <v>-1.3511833139580491</v>
      </c>
      <c r="F117" s="1">
        <f t="shared" si="7"/>
        <v>0.96399478263314586</v>
      </c>
      <c r="G117" s="4">
        <f t="shared" si="10"/>
        <v>28.904697398980328</v>
      </c>
      <c r="H117"/>
    </row>
    <row r="118" spans="1:8">
      <c r="B118" s="1">
        <f t="shared" si="11"/>
        <v>0.46500000000000025</v>
      </c>
      <c r="C118" s="4">
        <f t="shared" si="8"/>
        <v>9.5466635480928472E-2</v>
      </c>
      <c r="D118" s="4">
        <f t="shared" si="9"/>
        <v>-1.2875107761193378</v>
      </c>
      <c r="E118" s="4">
        <f t="shared" si="12"/>
        <v>-1.1920441406384095</v>
      </c>
      <c r="F118" s="1">
        <f t="shared" si="7"/>
        <v>1.1549948292664423</v>
      </c>
      <c r="G118" s="4">
        <f t="shared" si="10"/>
        <v>34.631697846064213</v>
      </c>
      <c r="H118"/>
    </row>
    <row r="119" spans="1:8">
      <c r="B119" s="1">
        <f t="shared" si="11"/>
        <v>0.47000000000000025</v>
      </c>
      <c r="C119" s="4">
        <f t="shared" si="8"/>
        <v>0.24919251454207467</v>
      </c>
      <c r="D119" s="4">
        <f t="shared" si="9"/>
        <v>-1.255354721563879</v>
      </c>
      <c r="E119" s="4">
        <f t="shared" si="12"/>
        <v>-1.0061622070218044</v>
      </c>
      <c r="F119" s="1">
        <f t="shared" si="7"/>
        <v>1.3200832935930951</v>
      </c>
      <c r="G119" s="4">
        <f t="shared" si="10"/>
        <v>39.581757941192564</v>
      </c>
      <c r="H119"/>
    </row>
    <row r="120" spans="1:8">
      <c r="B120" s="1">
        <f t="shared" si="11"/>
        <v>0.47500000000000026</v>
      </c>
      <c r="C120" s="4">
        <f t="shared" si="8"/>
        <v>0.39732791632388992</v>
      </c>
      <c r="D120" s="4">
        <f t="shared" si="9"/>
        <v>-1.1950355736615037</v>
      </c>
      <c r="E120" s="4">
        <f t="shared" si="12"/>
        <v>-0.79770765733761384</v>
      </c>
      <c r="F120" s="1">
        <f t="shared" si="7"/>
        <v>1.4555565197846212</v>
      </c>
      <c r="G120" s="4">
        <f t="shared" si="10"/>
        <v>43.643826200559758</v>
      </c>
      <c r="H120"/>
    </row>
    <row r="121" spans="1:8">
      <c r="B121" s="1">
        <f t="shared" si="11"/>
        <v>0.48000000000000026</v>
      </c>
      <c r="C121" s="4">
        <f t="shared" si="8"/>
        <v>0.53654951628973446</v>
      </c>
      <c r="D121" s="4">
        <f t="shared" si="9"/>
        <v>-1.10790655454441</v>
      </c>
      <c r="E121" s="4">
        <f t="shared" si="12"/>
        <v>-0.57135703825467554</v>
      </c>
      <c r="F121" s="1">
        <f t="shared" si="7"/>
        <v>1.5583752512470888</v>
      </c>
      <c r="G121" s="4">
        <f t="shared" si="10"/>
        <v>46.726772678497937</v>
      </c>
      <c r="H121"/>
    </row>
    <row r="122" spans="1:8">
      <c r="B122" s="1">
        <f t="shared" si="11"/>
        <v>0.48500000000000026</v>
      </c>
      <c r="C122" s="4">
        <f t="shared" si="8"/>
        <v>0.66373396543840879</v>
      </c>
      <c r="D122" s="4">
        <f t="shared" si="9"/>
        <v>-0.99592234893753651</v>
      </c>
      <c r="E122" s="4">
        <f t="shared" si="12"/>
        <v>-0.33218838349912772</v>
      </c>
      <c r="F122" s="1">
        <f t="shared" si="7"/>
        <v>1.6262328144305842</v>
      </c>
      <c r="G122" s="4">
        <f t="shared" si="10"/>
        <v>48.761433410471575</v>
      </c>
      <c r="H122"/>
    </row>
    <row r="123" spans="1:8">
      <c r="B123" s="1">
        <f t="shared" si="11"/>
        <v>0.49000000000000027</v>
      </c>
      <c r="C123" s="4">
        <f t="shared" si="8"/>
        <v>0.7760279606738858</v>
      </c>
      <c r="D123" s="4">
        <f t="shared" si="9"/>
        <v>-0.86159525203658516</v>
      </c>
      <c r="E123" s="4">
        <f t="shared" si="12"/>
        <v>-8.556729136269936E-2</v>
      </c>
      <c r="F123" s="1">
        <f t="shared" si="7"/>
        <v>1.6576068675990194</v>
      </c>
      <c r="G123" s="4">
        <f t="shared" si="10"/>
        <v>49.702162063106051</v>
      </c>
      <c r="H123"/>
    </row>
    <row r="124" spans="1:8">
      <c r="A124" s="5" t="s">
        <v>38</v>
      </c>
      <c r="B124" s="3">
        <f t="shared" si="11"/>
        <v>0.49500000000000027</v>
      </c>
      <c r="C124" s="3">
        <f t="shared" si="8"/>
        <v>0.87091225686505525</v>
      </c>
      <c r="D124" s="3">
        <f t="shared" si="9"/>
        <v>-0.70793880774596862</v>
      </c>
      <c r="E124" s="3">
        <f t="shared" si="12"/>
        <v>0.16297344911908662</v>
      </c>
      <c r="F124" s="3">
        <f t="shared" si="7"/>
        <v>1.6517935536091701</v>
      </c>
      <c r="G124" s="3">
        <f t="shared" si="10"/>
        <v>49.527853980957644</v>
      </c>
      <c r="H124"/>
    </row>
    <row r="125" spans="1:8">
      <c r="B125" s="1">
        <v>0.495</v>
      </c>
      <c r="C125" s="4">
        <f>$E$19*COS($D$19*(B125-$B$124))</f>
        <v>0.16297344911908662</v>
      </c>
      <c r="D125" s="4">
        <f>($F$19/$D$19)*SIN($D$19*(B125-$B$124))</f>
        <v>8.703009250079314E-16</v>
      </c>
      <c r="E125" s="4">
        <f t="shared" si="12"/>
        <v>0.16297344911908748</v>
      </c>
      <c r="F125" s="1">
        <f>-$E$19*SIN($D$19*(B125-$B$124))+($F$19/$D$19)*COS($D$19*(B125-$B$124))</f>
        <v>-0.16296746257699449</v>
      </c>
      <c r="G125" s="4">
        <f t="shared" si="10"/>
        <v>-4.8864633673648168</v>
      </c>
      <c r="H125"/>
    </row>
    <row r="126" spans="1:8">
      <c r="B126" s="1">
        <f t="shared" si="11"/>
        <v>0.5</v>
      </c>
      <c r="C126" s="4">
        <f t="shared" ref="C126:C182" si="13">$E$19*COS($D$19*(B126-$B$124))</f>
        <v>0.16221987061714183</v>
      </c>
      <c r="D126" s="4">
        <f t="shared" ref="D126:D182" si="14">($F$19/$D$19)*SIN($D$19*(B126-$B$124))</f>
        <v>-1.5653775629618671E-2</v>
      </c>
      <c r="E126" s="4">
        <f t="shared" si="12"/>
        <v>0.14656609498752315</v>
      </c>
      <c r="F126" s="1">
        <f t="shared" ref="F126:F182" si="15">-$E$19*SIN($D$19*(B126-$B$124))+($F$19/$D$19)*COS($D$19*(B126-$B$124))</f>
        <v>-0.17786826242099582</v>
      </c>
      <c r="G126" s="4">
        <f t="shared" si="10"/>
        <v>-5.3332532445020862</v>
      </c>
      <c r="H126"/>
    </row>
    <row r="127" spans="1:8">
      <c r="B127" s="1">
        <f t="shared" si="11"/>
        <v>0.505</v>
      </c>
      <c r="C127" s="4">
        <f t="shared" si="13"/>
        <v>0.15996610410609341</v>
      </c>
      <c r="D127" s="4">
        <f t="shared" si="14"/>
        <v>-3.1162787202853422E-2</v>
      </c>
      <c r="E127" s="4">
        <f t="shared" si="12"/>
        <v>0.12880331690323998</v>
      </c>
      <c r="F127" s="1">
        <f t="shared" si="15"/>
        <v>-0.19112415998842069</v>
      </c>
      <c r="G127" s="4">
        <f t="shared" si="10"/>
        <v>-5.7307218976951066</v>
      </c>
      <c r="H127"/>
    </row>
    <row r="128" spans="1:8">
      <c r="B128" s="1">
        <f t="shared" si="11"/>
        <v>0.51</v>
      </c>
      <c r="C128" s="4">
        <f t="shared" si="13"/>
        <v>0.1562329921219533</v>
      </c>
      <c r="D128" s="4">
        <f t="shared" si="14"/>
        <v>-4.6383609422255535E-2</v>
      </c>
      <c r="E128" s="4">
        <f t="shared" si="12"/>
        <v>0.10984938269969777</v>
      </c>
      <c r="F128" s="1">
        <f t="shared" si="15"/>
        <v>-0.20261256648355067</v>
      </c>
      <c r="G128" s="4">
        <f t="shared" si="10"/>
        <v>-6.0751935891612865</v>
      </c>
      <c r="H128"/>
    </row>
    <row r="129" spans="2:8">
      <c r="B129" s="1">
        <f t="shared" si="11"/>
        <v>0.51500000000000001</v>
      </c>
      <c r="C129" s="4">
        <f t="shared" si="13"/>
        <v>0.15105505799292998</v>
      </c>
      <c r="D129" s="4">
        <f t="shared" si="14"/>
        <v>-6.1175482127584606E-2</v>
      </c>
      <c r="E129" s="4">
        <f t="shared" si="12"/>
        <v>8.9879575865345368E-2</v>
      </c>
      <c r="F129" s="1">
        <f t="shared" si="15"/>
        <v>-0.21222723863543416</v>
      </c>
      <c r="G129" s="4">
        <f t="shared" si="10"/>
        <v>-6.3634826900436465</v>
      </c>
      <c r="H129"/>
    </row>
    <row r="130" spans="2:8">
      <c r="B130" s="1">
        <f t="shared" si="11"/>
        <v>0.52</v>
      </c>
      <c r="C130" s="4">
        <f t="shared" si="13"/>
        <v>0.14448018657223369</v>
      </c>
      <c r="D130" s="4">
        <f t="shared" si="14"/>
        <v>-7.5401612027240161E-2</v>
      </c>
      <c r="E130" s="4">
        <f t="shared" si="12"/>
        <v>6.9078574544993526E-2</v>
      </c>
      <c r="F130" s="1">
        <f t="shared" si="15"/>
        <v>-0.21987926122167062</v>
      </c>
      <c r="G130" s="4">
        <f t="shared" ref="G130:G182" si="16">F130*$D$18</f>
        <v>-6.5929231406871418</v>
      </c>
      <c r="H130"/>
    </row>
    <row r="131" spans="2:8">
      <c r="B131" s="1">
        <f t="shared" si="11"/>
        <v>0.52500000000000002</v>
      </c>
      <c r="C131" s="4">
        <f t="shared" si="13"/>
        <v>0.13656918140525753</v>
      </c>
      <c r="D131" s="4">
        <f t="shared" si="14"/>
        <v>-8.8930437744615121E-2</v>
      </c>
      <c r="E131" s="4">
        <f t="shared" si="12"/>
        <v>4.7638743660642413E-2</v>
      </c>
      <c r="F131" s="1">
        <f t="shared" si="15"/>
        <v>-0.22549786934468247</v>
      </c>
      <c r="G131" s="4">
        <f t="shared" si="16"/>
        <v>-6.761393106007394</v>
      </c>
      <c r="H131"/>
    </row>
    <row r="132" spans="2:8">
      <c r="B132" s="1">
        <f t="shared" si="11"/>
        <v>0.53</v>
      </c>
      <c r="C132" s="4">
        <f t="shared" si="13"/>
        <v>0.12739520242639363</v>
      </c>
      <c r="D132" s="4">
        <f t="shared" si="14"/>
        <v>-0.10163684648038815</v>
      </c>
      <c r="E132" s="4">
        <f t="shared" si="12"/>
        <v>2.5758355946005479E-2</v>
      </c>
      <c r="F132" s="1">
        <f t="shared" si="15"/>
        <v>-0.22903110285617279</v>
      </c>
      <c r="G132" s="4">
        <f t="shared" si="16"/>
        <v>-6.8673345979422411</v>
      </c>
      <c r="H132"/>
    </row>
    <row r="133" spans="2:8">
      <c r="B133" s="1">
        <f t="shared" si="11"/>
        <v>0.53500000000000003</v>
      </c>
      <c r="C133" s="4">
        <f t="shared" si="13"/>
        <v>0.11704308938559066</v>
      </c>
      <c r="D133" s="4">
        <f t="shared" si="14"/>
        <v>-0.11340333103922205</v>
      </c>
      <c r="E133" s="4">
        <f t="shared" si="12"/>
        <v>3.6397583463686073E-3</v>
      </c>
      <c r="F133" s="1">
        <f t="shared" si="15"/>
        <v>-0.23044628687773633</v>
      </c>
      <c r="G133" s="4">
        <f t="shared" si="16"/>
        <v>-6.9097678835202334</v>
      </c>
      <c r="H133"/>
    </row>
    <row r="134" spans="2:8">
      <c r="B134" s="1">
        <f t="shared" si="11"/>
        <v>0.54</v>
      </c>
      <c r="C134" s="4">
        <f t="shared" si="13"/>
        <v>0.10560857726151436</v>
      </c>
      <c r="D134" s="4">
        <f t="shared" si="14"/>
        <v>-0.12412107652083793</v>
      </c>
      <c r="E134" s="4">
        <f t="shared" si="12"/>
        <v>-1.8512499259323564E-2</v>
      </c>
      <c r="F134" s="1">
        <f t="shared" si="15"/>
        <v>-0.2297303339738343</v>
      </c>
      <c r="G134" s="4">
        <f t="shared" si="16"/>
        <v>-6.8883005453021955</v>
      </c>
      <c r="H134"/>
    </row>
    <row r="135" spans="2:8">
      <c r="B135" s="1">
        <f t="shared" si="11"/>
        <v>0.54500000000000004</v>
      </c>
      <c r="C135" s="4">
        <f t="shared" si="13"/>
        <v>9.3197410917067375E-2</v>
      </c>
      <c r="D135" s="4">
        <f t="shared" si="14"/>
        <v>-0.13369096662588859</v>
      </c>
      <c r="E135" s="4">
        <f t="shared" si="12"/>
        <v>-4.0493555708821211E-2</v>
      </c>
      <c r="F135" s="1">
        <f t="shared" si="15"/>
        <v>-0.22688986518267512</v>
      </c>
      <c r="G135" s="4">
        <f t="shared" si="16"/>
        <v>-6.8031311104060439</v>
      </c>
      <c r="H135"/>
    </row>
    <row r="136" spans="2:8">
      <c r="B136" s="1">
        <f t="shared" si="11"/>
        <v>0.55000000000000004</v>
      </c>
      <c r="C136" s="4">
        <f t="shared" si="13"/>
        <v>7.9924367184817102E-2</v>
      </c>
      <c r="D136" s="4">
        <f t="shared" si="14"/>
        <v>-0.14202450027044758</v>
      </c>
      <c r="E136" s="4">
        <f t="shared" si="12"/>
        <v>-6.2100133085630477E-2</v>
      </c>
      <c r="F136" s="1">
        <f t="shared" si="15"/>
        <v>-0.22195114878572467</v>
      </c>
      <c r="G136" s="4">
        <f t="shared" si="16"/>
        <v>-6.6550472145541297</v>
      </c>
      <c r="H136"/>
    </row>
    <row r="137" spans="2:8">
      <c r="B137" s="1">
        <f t="shared" si="11"/>
        <v>0.55500000000000005</v>
      </c>
      <c r="C137" s="4">
        <f t="shared" si="13"/>
        <v>6.5912193425957208E-2</v>
      </c>
      <c r="D137" s="4">
        <f t="shared" si="14"/>
        <v>-0.14904461003238295</v>
      </c>
      <c r="E137" s="4">
        <f t="shared" si="12"/>
        <v>-8.3132416606425744E-2</v>
      </c>
      <c r="F137" s="1">
        <f t="shared" si="15"/>
        <v>-0.21495985738209722</v>
      </c>
      <c r="G137" s="4">
        <f t="shared" si="16"/>
        <v>-6.4454183181217655</v>
      </c>
      <c r="H137"/>
    </row>
    <row r="138" spans="2:8">
      <c r="B138" s="1">
        <f t="shared" si="11"/>
        <v>0.56000000000000005</v>
      </c>
      <c r="C138" s="4">
        <f t="shared" si="13"/>
        <v>5.129047237886955E-2</v>
      </c>
      <c r="D138" s="4">
        <f t="shared" si="14"/>
        <v>-0.15468637486073236</v>
      </c>
      <c r="E138" s="4">
        <f t="shared" si="12"/>
        <v>-0.10339590248186281</v>
      </c>
      <c r="F138" s="1">
        <f t="shared" si="15"/>
        <v>-0.20598064551437109</v>
      </c>
      <c r="G138" s="4">
        <f t="shared" si="16"/>
        <v>-6.1761830415479428</v>
      </c>
      <c r="H138"/>
    </row>
    <row r="139" spans="2:8">
      <c r="B139" s="1">
        <f t="shared" si="11"/>
        <v>0.56500000000000006</v>
      </c>
      <c r="C139" s="4">
        <f t="shared" si="13"/>
        <v>3.6194423795017645E-2</v>
      </c>
      <c r="D139" s="4">
        <f t="shared" si="14"/>
        <v>-0.15889762045703612</v>
      </c>
      <c r="E139" s="4">
        <f t="shared" si="12"/>
        <v>-0.12270319666201848</v>
      </c>
      <c r="F139" s="1">
        <f t="shared" si="15"/>
        <v>-0.19509655175189008</v>
      </c>
      <c r="G139" s="4">
        <f t="shared" si="16"/>
        <v>-5.8498312372287211</v>
      </c>
      <c r="H139"/>
    </row>
    <row r="140" spans="2:8">
      <c r="B140" s="1">
        <f t="shared" si="11"/>
        <v>0.57000000000000006</v>
      </c>
      <c r="C140" s="4">
        <f t="shared" si="13"/>
        <v>2.0763653944485341E-2</v>
      </c>
      <c r="D140" s="4">
        <f t="shared" si="14"/>
        <v>-0.1616394017763812</v>
      </c>
      <c r="E140" s="4">
        <f t="shared" si="12"/>
        <v>-0.14087574783189585</v>
      </c>
      <c r="F140" s="1">
        <f t="shared" si="15"/>
        <v>-0.18240823076100482</v>
      </c>
      <c r="G140" s="4">
        <f t="shared" si="16"/>
        <v>-5.4693809636900124</v>
      </c>
      <c r="H140"/>
    </row>
    <row r="141" spans="2:8">
      <c r="B141" s="1">
        <f t="shared" si="11"/>
        <v>0.57500000000000007</v>
      </c>
      <c r="C141" s="4">
        <f t="shared" si="13"/>
        <v>5.1408645555685523E-3</v>
      </c>
      <c r="D141" s="4">
        <f t="shared" si="14"/>
        <v>-0.16288636318605001</v>
      </c>
      <c r="E141" s="4">
        <f t="shared" si="12"/>
        <v>-0.15774549863048146</v>
      </c>
      <c r="F141" s="1">
        <f t="shared" si="15"/>
        <v>-0.16803302246396884</v>
      </c>
      <c r="G141" s="4">
        <f t="shared" si="16"/>
        <v>-5.0383505749796393</v>
      </c>
      <c r="H141"/>
    </row>
    <row r="142" spans="2:8">
      <c r="B142" s="1">
        <f t="shared" si="11"/>
        <v>0.58000000000000007</v>
      </c>
      <c r="C142" s="4">
        <f t="shared" si="13"/>
        <v>-1.0529466872022965E-2</v>
      </c>
      <c r="D142" s="4">
        <f t="shared" si="14"/>
        <v>-0.16262697295107398</v>
      </c>
      <c r="E142" s="4">
        <f t="shared" si="12"/>
        <v>-0.17315643982309695</v>
      </c>
      <c r="F142" s="1">
        <f t="shared" si="15"/>
        <v>-0.15210386689478378</v>
      </c>
      <c r="G142" s="4">
        <f t="shared" si="16"/>
        <v>-4.5607261833922479</v>
      </c>
      <c r="H142"/>
    </row>
    <row r="143" spans="2:8">
      <c r="B143" s="1">
        <f t="shared" si="11"/>
        <v>0.58500000000000008</v>
      </c>
      <c r="C143" s="4">
        <f t="shared" si="13"/>
        <v>-2.6102423176064191E-2</v>
      </c>
      <c r="D143" s="4">
        <f t="shared" si="14"/>
        <v>-0.16086362987820035</v>
      </c>
      <c r="E143" s="4">
        <f t="shared" si="12"/>
        <v>-0.18696605305426456</v>
      </c>
      <c r="F143" s="1">
        <f t="shared" si="15"/>
        <v>-0.13476807478726494</v>
      </c>
      <c r="G143" s="4">
        <f t="shared" si="16"/>
        <v>-4.040924796427527</v>
      </c>
      <c r="H143"/>
    </row>
    <row r="144" spans="2:8">
      <c r="B144" s="1">
        <f t="shared" si="11"/>
        <v>0.59000000000000008</v>
      </c>
      <c r="C144" s="4">
        <f t="shared" si="13"/>
        <v>-4.1433987706654268E-2</v>
      </c>
      <c r="D144" s="4">
        <f t="shared" si="14"/>
        <v>-0.15761264113204349</v>
      </c>
      <c r="E144" s="4">
        <f t="shared" si="12"/>
        <v>-0.19904662883869775</v>
      </c>
      <c r="F144" s="1">
        <f t="shared" si="15"/>
        <v>-0.11618596526476677</v>
      </c>
      <c r="G144" s="4">
        <f t="shared" si="16"/>
        <v>-3.4837534688863063</v>
      </c>
      <c r="H144"/>
    </row>
    <row r="145" spans="2:8">
      <c r="B145" s="1">
        <f t="shared" si="11"/>
        <v>0.59500000000000008</v>
      </c>
      <c r="C145" s="4">
        <f t="shared" si="13"/>
        <v>-5.6382376173236937E-2</v>
      </c>
      <c r="D145" s="4">
        <f t="shared" si="14"/>
        <v>-0.15290407142857287</v>
      </c>
      <c r="E145" s="4">
        <f t="shared" si="12"/>
        <v>-0.20928644760180981</v>
      </c>
      <c r="F145" s="1">
        <f t="shared" si="15"/>
        <v>-9.652938323003421E-2</v>
      </c>
      <c r="G145" s="4">
        <f t="shared" si="16"/>
        <v>-2.8943648478605457</v>
      </c>
      <c r="H145"/>
    </row>
    <row r="146" spans="2:8">
      <c r="B146" s="1">
        <f t="shared" si="11"/>
        <v>0.60000000000000009</v>
      </c>
      <c r="C146" s="4">
        <f t="shared" si="13"/>
        <v>-7.080934784705506E-2</v>
      </c>
      <c r="D146" s="4">
        <f t="shared" si="14"/>
        <v>-0.14678146500057768</v>
      </c>
      <c r="E146" s="4">
        <f t="shared" si="12"/>
        <v>-0.21759081284763274</v>
      </c>
      <c r="F146" s="1">
        <f t="shared" si="15"/>
        <v>-7.5980110166163628E-2</v>
      </c>
      <c r="G146" s="4">
        <f t="shared" si="16"/>
        <v>-2.2782095217313216</v>
      </c>
      <c r="H146"/>
    </row>
    <row r="147" spans="2:8">
      <c r="B147" s="1">
        <f t="shared" si="11"/>
        <v>0.60500000000000009</v>
      </c>
      <c r="C147" s="4">
        <f t="shared" si="13"/>
        <v>-8.4581483993212761E-2</v>
      </c>
      <c r="D147" s="4">
        <f t="shared" si="14"/>
        <v>-0.13930144290633378</v>
      </c>
      <c r="E147" s="4">
        <f t="shared" si="12"/>
        <v>-0.22388292689954653</v>
      </c>
      <c r="F147" s="1">
        <f t="shared" si="15"/>
        <v>-5.4728183045376119E-2</v>
      </c>
      <c r="G147" s="4">
        <f t="shared" si="16"/>
        <v>-1.640985613844971</v>
      </c>
      <c r="H147"/>
    </row>
    <row r="148" spans="2:8">
      <c r="B148" s="1">
        <f t="shared" si="11"/>
        <v>0.6100000000000001</v>
      </c>
      <c r="C148" s="4">
        <f t="shared" si="13"/>
        <v>-9.7571421709572115E-2</v>
      </c>
      <c r="D148" s="4">
        <f t="shared" si="14"/>
        <v>-0.13053317940551079</v>
      </c>
      <c r="E148" s="4">
        <f t="shared" si="12"/>
        <v>-0.22810460111508291</v>
      </c>
      <c r="F148" s="1">
        <f t="shared" si="15"/>
        <v>-3.2970136892115282E-2</v>
      </c>
      <c r="G148" s="4">
        <f t="shared" si="16"/>
        <v>-0.9885860870184987</v>
      </c>
      <c r="H148"/>
    </row>
    <row r="149" spans="2:8">
      <c r="B149" s="1">
        <f t="shared" si="11"/>
        <v>0.6150000000000001</v>
      </c>
      <c r="C149" s="4">
        <f t="shared" si="13"/>
        <v>-0.10965903176210687</v>
      </c>
      <c r="D149" s="4">
        <f t="shared" si="14"/>
        <v>-0.12055776224472406</v>
      </c>
      <c r="E149" s="4">
        <f t="shared" si="12"/>
        <v>-0.23021679400683093</v>
      </c>
      <c r="F149" s="1">
        <f t="shared" si="15"/>
        <v>-1.0907187253012166E-2</v>
      </c>
      <c r="G149" s="4">
        <f t="shared" si="16"/>
        <v>-0.32704424619516809</v>
      </c>
      <c r="H149"/>
    </row>
    <row r="150" spans="2:8">
      <c r="B150" s="1">
        <f t="shared" si="11"/>
        <v>0.62000000000000011</v>
      </c>
      <c r="C150" s="4">
        <f t="shared" si="13"/>
        <v>-0.12073252952424479</v>
      </c>
      <c r="D150" s="4">
        <f t="shared" si="14"/>
        <v>-0.10946744276872868</v>
      </c>
      <c r="E150" s="4">
        <f t="shared" si="12"/>
        <v>-0.23019997229297345</v>
      </c>
      <c r="F150" s="1">
        <f t="shared" si="15"/>
        <v>1.1256630618002167E-2</v>
      </c>
      <c r="G150" s="4">
        <f t="shared" si="16"/>
        <v>0.33752205676539526</v>
      </c>
      <c r="H150"/>
    </row>
    <row r="151" spans="2:8">
      <c r="B151" s="1">
        <f t="shared" si="11"/>
        <v>0.62500000000000011</v>
      </c>
      <c r="C151" s="4">
        <f t="shared" si="13"/>
        <v>-0.13068950874637911</v>
      </c>
      <c r="D151" s="4">
        <f t="shared" si="14"/>
        <v>-9.7364782792126764E-2</v>
      </c>
      <c r="E151" s="4">
        <f t="shared" si="12"/>
        <v>-0.22805429153850587</v>
      </c>
      <c r="F151" s="1">
        <f t="shared" si="15"/>
        <v>3.3316348650866009E-2</v>
      </c>
      <c r="G151" s="4">
        <f t="shared" si="16"/>
        <v>0.99896700017585427</v>
      </c>
      <c r="H151"/>
    </row>
    <row r="152" spans="2:8">
      <c r="B152" s="1">
        <f t="shared" si="11"/>
        <v>0.63000000000000012</v>
      </c>
      <c r="C152" s="4">
        <f t="shared" si="13"/>
        <v>-0.13943788859538431</v>
      </c>
      <c r="D152" s="4">
        <f t="shared" si="14"/>
        <v>-8.4361706121207178E-2</v>
      </c>
      <c r="E152" s="4">
        <f t="shared" si="12"/>
        <v>-0.2237995947165915</v>
      </c>
      <c r="F152" s="1">
        <f t="shared" si="15"/>
        <v>5.5067961477117372E-2</v>
      </c>
      <c r="G152" s="4">
        <f t="shared" si="16"/>
        <v>1.6511736282711016</v>
      </c>
      <c r="H152"/>
    </row>
    <row r="153" spans="2:8">
      <c r="B153" s="1">
        <f t="shared" si="11"/>
        <v>0.63500000000000012</v>
      </c>
      <c r="C153" s="4">
        <f t="shared" si="13"/>
        <v>-0.14689676520603953</v>
      </c>
      <c r="D153" s="4">
        <f t="shared" si="14"/>
        <v>-7.0578463497318403E-2</v>
      </c>
      <c r="E153" s="4">
        <f t="shared" si="12"/>
        <v>-0.21747522870335795</v>
      </c>
      <c r="F153" s="1">
        <f t="shared" si="15"/>
        <v>7.6310313044686537E-2</v>
      </c>
      <c r="G153" s="4">
        <f t="shared" si="16"/>
        <v>2.2881104200099474</v>
      </c>
      <c r="H153"/>
    </row>
    <row r="154" spans="2:8">
      <c r="B154" s="1">
        <f t="shared" ref="B154:B182" si="17">B153+0.005</f>
        <v>0.64000000000000012</v>
      </c>
      <c r="C154" s="4">
        <f t="shared" si="13"/>
        <v>-0.15299715986932397</v>
      </c>
      <c r="D154" s="4">
        <f t="shared" si="14"/>
        <v>-5.6142520533842208E-2</v>
      </c>
      <c r="E154" s="4">
        <f t="shared" ref="E154:E182" si="18">C154+D154</f>
        <v>-0.20913968040316616</v>
      </c>
      <c r="F154" s="1">
        <f t="shared" si="15"/>
        <v>9.6846956882585669E-2</v>
      </c>
      <c r="G154" s="4">
        <f t="shared" si="16"/>
        <v>2.9038870677877275</v>
      </c>
      <c r="H154"/>
    </row>
    <row r="155" spans="2:8">
      <c r="B155" s="1">
        <f t="shared" si="17"/>
        <v>0.64500000000000013</v>
      </c>
      <c r="C155" s="4">
        <f t="shared" si="13"/>
        <v>-0.15768265693843769</v>
      </c>
      <c r="D155" s="4">
        <f t="shared" si="14"/>
        <v>-4.1187378930980428E-2</v>
      </c>
      <c r="E155" s="4">
        <f t="shared" si="18"/>
        <v>-0.19887003586941812</v>
      </c>
      <c r="F155" s="1">
        <f t="shared" si="15"/>
        <v>0.11648797281201283</v>
      </c>
      <c r="G155" s="4">
        <f t="shared" si="16"/>
        <v>3.4928089502256463</v>
      </c>
      <c r="H155"/>
    </row>
    <row r="156" spans="2:8">
      <c r="B156" s="1">
        <f t="shared" si="17"/>
        <v>0.65000000000000013</v>
      </c>
      <c r="C156" s="4">
        <f t="shared" si="13"/>
        <v>-0.16090992555327693</v>
      </c>
      <c r="D156" s="4">
        <f t="shared" si="14"/>
        <v>-2.5851341869605478E-2</v>
      </c>
      <c r="E156" s="4">
        <f t="shared" si="18"/>
        <v>-0.1867612674228824</v>
      </c>
      <c r="F156" s="1">
        <f t="shared" si="15"/>
        <v>0.13505172330316445</v>
      </c>
      <c r="G156" s="4">
        <f t="shared" si="16"/>
        <v>4.0494297952796474</v>
      </c>
      <c r="H156"/>
    </row>
    <row r="157" spans="2:8">
      <c r="B157" s="1">
        <f t="shared" si="17"/>
        <v>0.65500000000000014</v>
      </c>
      <c r="C157" s="4">
        <f t="shared" si="13"/>
        <v>-0.16264912035852408</v>
      </c>
      <c r="D157" s="4">
        <f t="shared" si="14"/>
        <v>-1.0276235001649614E-2</v>
      </c>
      <c r="E157" s="4">
        <f t="shared" si="18"/>
        <v>-0.1729253553601737</v>
      </c>
      <c r="F157" s="1">
        <f t="shared" si="15"/>
        <v>0.15236653323520075</v>
      </c>
      <c r="G157" s="4">
        <f t="shared" si="16"/>
        <v>4.5686020466473494</v>
      </c>
      <c r="H157"/>
    </row>
    <row r="158" spans="2:8">
      <c r="B158" s="1">
        <f t="shared" si="17"/>
        <v>0.66000000000000014</v>
      </c>
      <c r="C158" s="4">
        <f t="shared" si="13"/>
        <v>-0.16288415750956506</v>
      </c>
      <c r="D158" s="4">
        <f t="shared" si="14"/>
        <v>5.3939051348544046E-3</v>
      </c>
      <c r="E158" s="4">
        <f t="shared" si="18"/>
        <v>-0.15749025237471065</v>
      </c>
      <c r="F158" s="1">
        <f t="shared" si="15"/>
        <v>0.1682722775251641</v>
      </c>
      <c r="G158" s="4">
        <f t="shared" si="16"/>
        <v>5.0455244676911057</v>
      </c>
      <c r="H158"/>
    </row>
    <row r="159" spans="2:8">
      <c r="B159" s="1">
        <f t="shared" si="17"/>
        <v>0.66500000000000015</v>
      </c>
      <c r="C159" s="4">
        <f t="shared" si="13"/>
        <v>-0.16161286341376691</v>
      </c>
      <c r="D159" s="4">
        <f t="shared" si="14"/>
        <v>2.1014163146716312E-2</v>
      </c>
      <c r="E159" s="4">
        <f t="shared" si="18"/>
        <v>-0.1405987002670506</v>
      </c>
      <c r="F159" s="1">
        <f t="shared" si="15"/>
        <v>0.1826218619436675</v>
      </c>
      <c r="G159" s="4">
        <f t="shared" si="16"/>
        <v>5.4757865426424051</v>
      </c>
      <c r="H159"/>
    </row>
    <row r="160" spans="2:8">
      <c r="B160" s="1">
        <f t="shared" si="17"/>
        <v>0.67000000000000015</v>
      </c>
      <c r="C160" s="4">
        <f t="shared" si="13"/>
        <v>-0.15884699483157649</v>
      </c>
      <c r="D160" s="4">
        <f t="shared" si="14"/>
        <v>3.644008494406821E-2</v>
      </c>
      <c r="E160" s="4">
        <f t="shared" si="18"/>
        <v>-0.12240690988750828</v>
      </c>
      <c r="F160" s="1">
        <f t="shared" si="15"/>
        <v>0.19528258342296512</v>
      </c>
      <c r="G160" s="4">
        <f t="shared" si="16"/>
        <v>5.8554092644711124</v>
      </c>
      <c r="H160"/>
    </row>
    <row r="161" spans="2:8">
      <c r="B161" s="1">
        <f t="shared" si="17"/>
        <v>0.67500000000000016</v>
      </c>
      <c r="C161" s="4">
        <f t="shared" si="13"/>
        <v>-0.15461213015154737</v>
      </c>
      <c r="D161" s="4">
        <f t="shared" si="14"/>
        <v>5.1529013632771646E-2</v>
      </c>
      <c r="E161" s="4">
        <f t="shared" si="18"/>
        <v>-0.10308311651877572</v>
      </c>
      <c r="F161" s="1">
        <f t="shared" si="15"/>
        <v>0.20613735727745322</v>
      </c>
      <c r="G161" s="4">
        <f t="shared" si="16"/>
        <v>6.180881932218675</v>
      </c>
      <c r="H161"/>
    </row>
    <row r="162" spans="2:8">
      <c r="B162" s="1">
        <f t="shared" si="17"/>
        <v>0.68000000000000016</v>
      </c>
      <c r="C162" s="4">
        <f t="shared" si="13"/>
        <v>-0.14894743284476969</v>
      </c>
      <c r="D162" s="4">
        <f t="shared" si="14"/>
        <v>6.6141408786595954E-2</v>
      </c>
      <c r="E162" s="4">
        <f t="shared" si="18"/>
        <v>-8.2806024058173736E-2</v>
      </c>
      <c r="F162" s="1">
        <f t="shared" si="15"/>
        <v>0.21508579998743069</v>
      </c>
      <c r="G162" s="4">
        <f t="shared" si="16"/>
        <v>6.4491946174984687</v>
      </c>
      <c r="H162"/>
    </row>
    <row r="163" spans="2:8">
      <c r="B163" s="1">
        <f t="shared" si="17"/>
        <v>0.68500000000000016</v>
      </c>
      <c r="C163" s="4">
        <f t="shared" si="13"/>
        <v>-0.14190528928624485</v>
      </c>
      <c r="D163" s="4">
        <f t="shared" si="14"/>
        <v>8.0142136898710845E-2</v>
      </c>
      <c r="E163" s="4">
        <f t="shared" si="18"/>
        <v>-6.1763152387534007E-2</v>
      </c>
      <c r="F163" s="1">
        <f t="shared" si="15"/>
        <v>0.22204515753267431</v>
      </c>
      <c r="G163" s="4">
        <f t="shared" si="16"/>
        <v>6.6578659999172771</v>
      </c>
      <c r="H163"/>
    </row>
    <row r="164" spans="2:8">
      <c r="B164" s="1">
        <f t="shared" si="17"/>
        <v>0.69000000000000017</v>
      </c>
      <c r="C164" s="4">
        <f t="shared" si="13"/>
        <v>-0.13355082429258558</v>
      </c>
      <c r="D164" s="4">
        <f t="shared" si="14"/>
        <v>9.3401721078568881E-2</v>
      </c>
      <c r="E164" s="4">
        <f t="shared" si="18"/>
        <v>-4.0149103214016699E-2</v>
      </c>
      <c r="F164" s="1">
        <f t="shared" si="15"/>
        <v>0.22695107069072429</v>
      </c>
      <c r="G164" s="4">
        <f t="shared" si="16"/>
        <v>6.8049663139996568</v>
      </c>
      <c r="H164"/>
    </row>
    <row r="165" spans="2:8">
      <c r="B165" s="1">
        <f t="shared" si="17"/>
        <v>0.69500000000000017</v>
      </c>
      <c r="C165" s="4">
        <f t="shared" si="13"/>
        <v>-0.12396129885628487</v>
      </c>
      <c r="D165" s="4">
        <f t="shared" si="14"/>
        <v>0.10579753843714509</v>
      </c>
      <c r="E165" s="4">
        <f t="shared" si="18"/>
        <v>-1.8163760419139779E-2</v>
      </c>
      <c r="F165" s="1">
        <f t="shared" si="15"/>
        <v>0.2297581702225015</v>
      </c>
      <c r="G165" s="4">
        <f t="shared" si="16"/>
        <v>6.8891351954050215</v>
      </c>
      <c r="H165"/>
    </row>
    <row r="166" spans="2:8">
      <c r="B166" s="1">
        <f t="shared" si="17"/>
        <v>0.70000000000000018</v>
      </c>
      <c r="C166" s="4">
        <f t="shared" si="13"/>
        <v>-0.11322539564622788</v>
      </c>
      <c r="D166" s="4">
        <f t="shared" si="14"/>
        <v>0.11721495408727296</v>
      </c>
      <c r="E166" s="4">
        <f t="shared" si="18"/>
        <v>3.9895584410450796E-3</v>
      </c>
      <c r="F166" s="1">
        <f t="shared" si="15"/>
        <v>0.23044049644105824</v>
      </c>
      <c r="G166" s="4">
        <f t="shared" si="16"/>
        <v>6.9095942613979942</v>
      </c>
      <c r="H166"/>
    </row>
    <row r="167" spans="2:8">
      <c r="B167" s="1">
        <f t="shared" si="17"/>
        <v>0.70500000000000018</v>
      </c>
      <c r="C167" s="4">
        <f t="shared" si="13"/>
        <v>-0.10144239888204409</v>
      </c>
      <c r="D167" s="4">
        <f t="shared" si="14"/>
        <v>0.12754838127199042</v>
      </c>
      <c r="E167" s="4">
        <f t="shared" si="18"/>
        <v>2.6105982389946325E-2</v>
      </c>
      <c r="F167" s="1">
        <f t="shared" si="15"/>
        <v>0.2289917392833456</v>
      </c>
      <c r="G167" s="4">
        <f t="shared" si="16"/>
        <v>6.8661543092294695</v>
      </c>
      <c r="H167"/>
    </row>
    <row r="168" spans="2:8">
      <c r="B168" s="1">
        <f t="shared" si="17"/>
        <v>0.71000000000000019</v>
      </c>
      <c r="C168" s="4">
        <f t="shared" si="13"/>
        <v>-8.8721276166714019E-2</v>
      </c>
      <c r="D168" s="4">
        <f t="shared" si="14"/>
        <v>0.13670225781696879</v>
      </c>
      <c r="E168" s="4">
        <f t="shared" si="18"/>
        <v>4.7980981650254773E-2</v>
      </c>
      <c r="F168" s="1">
        <f t="shared" si="15"/>
        <v>0.22542529666484595</v>
      </c>
      <c r="G168" s="4">
        <f t="shared" si="16"/>
        <v>6.7592170658587349</v>
      </c>
      <c r="H168"/>
    </row>
    <row r="169" spans="2:8">
      <c r="B169" s="1">
        <f t="shared" si="17"/>
        <v>0.71500000000000019</v>
      </c>
      <c r="C169" s="4">
        <f t="shared" si="13"/>
        <v>-7.5179670768520598E-2</v>
      </c>
      <c r="D169" s="4">
        <f t="shared" si="14"/>
        <v>0.14459192987692202</v>
      </c>
      <c r="E169" s="4">
        <f t="shared" si="18"/>
        <v>6.9412259108401417E-2</v>
      </c>
      <c r="F169" s="1">
        <f t="shared" si="15"/>
        <v>0.21977415057741445</v>
      </c>
      <c r="G169" s="4">
        <f t="shared" si="16"/>
        <v>6.5897714728354364</v>
      </c>
      <c r="H169"/>
    </row>
    <row r="170" spans="2:8">
      <c r="B170" s="1">
        <f t="shared" si="17"/>
        <v>0.7200000000000002</v>
      </c>
      <c r="C170" s="4">
        <f t="shared" si="13"/>
        <v>-6.0942813671591371E-2</v>
      </c>
      <c r="D170" s="4">
        <f t="shared" si="14"/>
        <v>0.15114443480322323</v>
      </c>
      <c r="E170" s="4">
        <f t="shared" si="18"/>
        <v>9.0201621131631854E-2</v>
      </c>
      <c r="F170" s="1">
        <f t="shared" si="15"/>
        <v>0.21209056207615992</v>
      </c>
      <c r="G170" s="4">
        <f t="shared" si="16"/>
        <v>6.3593845406983096</v>
      </c>
      <c r="H170"/>
    </row>
    <row r="171" spans="2:8">
      <c r="B171" s="1">
        <f t="shared" si="17"/>
        <v>0.7250000000000002</v>
      </c>
      <c r="C171" s="4">
        <f t="shared" si="13"/>
        <v>-4.6142365456241424E-2</v>
      </c>
      <c r="D171" s="4">
        <f t="shared" si="14"/>
        <v>0.15629917589287534</v>
      </c>
      <c r="E171" s="4">
        <f t="shared" si="18"/>
        <v>0.11015681043663392</v>
      </c>
      <c r="F171" s="1">
        <f t="shared" si="15"/>
        <v>0.20244558797608653</v>
      </c>
      <c r="G171" s="4">
        <f t="shared" si="16"/>
        <v>6.0701868574679869</v>
      </c>
      <c r="H171"/>
    </row>
    <row r="172" spans="2:8">
      <c r="B172" s="1">
        <f t="shared" si="17"/>
        <v>0.7300000000000002</v>
      </c>
      <c r="C172" s="4">
        <f t="shared" si="13"/>
        <v>-3.0915198719259296E-2</v>
      </c>
      <c r="D172" s="4">
        <f t="shared" si="14"/>
        <v>0.16000848277884305</v>
      </c>
      <c r="E172" s="4">
        <f t="shared" si="18"/>
        <v>0.12909328405958376</v>
      </c>
      <c r="F172" s="1">
        <f t="shared" si="15"/>
        <v>0.19092842372802302</v>
      </c>
      <c r="G172" s="4">
        <f t="shared" si="16"/>
        <v>5.7248528852494696</v>
      </c>
      <c r="H172"/>
    </row>
    <row r="173" spans="2:8">
      <c r="B173" s="1">
        <f t="shared" si="17"/>
        <v>0.73500000000000021</v>
      </c>
      <c r="C173" s="4">
        <f t="shared" si="13"/>
        <v>-1.5402132294148512E-2</v>
      </c>
      <c r="D173" s="4">
        <f t="shared" si="14"/>
        <v>0.16223805227933219</v>
      </c>
      <c r="E173" s="4">
        <f t="shared" si="18"/>
        <v>0.14683591998518367</v>
      </c>
      <c r="F173" s="1">
        <f t="shared" si="15"/>
        <v>0.17764557855083429</v>
      </c>
      <c r="G173" s="4">
        <f t="shared" si="16"/>
        <v>5.3265762271586192</v>
      </c>
      <c r="H173"/>
    </row>
    <row r="174" spans="2:8">
      <c r="B174" s="1">
        <f t="shared" si="17"/>
        <v>0.74000000000000021</v>
      </c>
      <c r="C174" s="4">
        <f t="shared" si="13"/>
        <v>2.5337102290641218E-4</v>
      </c>
      <c r="D174" s="4">
        <f t="shared" si="14"/>
        <v>0.16296726562909916</v>
      </c>
      <c r="E174" s="4">
        <f t="shared" si="18"/>
        <v>0.16322063665200556</v>
      </c>
      <c r="F174" s="1">
        <f t="shared" si="15"/>
        <v>0.16271989044818666</v>
      </c>
      <c r="G174" s="4">
        <f t="shared" si="16"/>
        <v>4.8790400933009623</v>
      </c>
      <c r="H174"/>
    </row>
    <row r="175" spans="2:8">
      <c r="B175" s="1">
        <f t="shared" si="17"/>
        <v>0.74500000000000022</v>
      </c>
      <c r="C175" s="4">
        <f t="shared" si="13"/>
        <v>1.5906531198094997E-2</v>
      </c>
      <c r="D175" s="4">
        <f t="shared" si="14"/>
        <v>0.16218937915907777</v>
      </c>
      <c r="E175" s="4">
        <f t="shared" si="18"/>
        <v>0.17809591035717276</v>
      </c>
      <c r="F175" s="1">
        <f t="shared" si="15"/>
        <v>0.14628939021885959</v>
      </c>
      <c r="G175" s="4">
        <f t="shared" si="16"/>
        <v>4.3863832389294704</v>
      </c>
      <c r="H175"/>
    </row>
    <row r="176" spans="2:8">
      <c r="B176" s="1">
        <f t="shared" si="17"/>
        <v>0.75000000000000022</v>
      </c>
      <c r="C176" s="4">
        <f t="shared" si="13"/>
        <v>3.1412589866673717E-2</v>
      </c>
      <c r="D176" s="4">
        <f t="shared" si="14"/>
        <v>0.1599115866609431</v>
      </c>
      <c r="E176" s="4">
        <f t="shared" si="18"/>
        <v>0.19132417652761682</v>
      </c>
      <c r="F176" s="1">
        <f t="shared" si="15"/>
        <v>0.12850602496608948</v>
      </c>
      <c r="G176" s="4">
        <f t="shared" si="16"/>
        <v>3.853161689780821</v>
      </c>
      <c r="H176"/>
    </row>
    <row r="177" spans="2:8">
      <c r="B177" s="1">
        <f t="shared" si="17"/>
        <v>0.75500000000000023</v>
      </c>
      <c r="C177" s="4">
        <f t="shared" si="13"/>
        <v>4.6628149039268554E-2</v>
      </c>
      <c r="D177" s="4">
        <f t="shared" si="14"/>
        <v>0.15615495285987291</v>
      </c>
      <c r="E177" s="4">
        <f t="shared" si="18"/>
        <v>0.20278310189914145</v>
      </c>
      <c r="F177" s="1">
        <f t="shared" si="15"/>
        <v>0.10953425291075987</v>
      </c>
      <c r="G177" s="4">
        <f t="shared" si="16"/>
        <v>3.2843066085490999</v>
      </c>
      <c r="H177"/>
    </row>
    <row r="178" spans="2:8">
      <c r="B178" s="1">
        <f t="shared" si="17"/>
        <v>0.76000000000000023</v>
      </c>
      <c r="C178" s="4">
        <f t="shared" si="13"/>
        <v>6.1412497227602877E-2</v>
      </c>
      <c r="D178" s="4">
        <f t="shared" si="14"/>
        <v>0.15095421861074226</v>
      </c>
      <c r="E178" s="4">
        <f t="shared" si="18"/>
        <v>0.21236671583834515</v>
      </c>
      <c r="F178" s="1">
        <f t="shared" si="15"/>
        <v>8.9549522503425183E-2</v>
      </c>
      <c r="G178" s="4">
        <f t="shared" si="16"/>
        <v>2.6850786921423788</v>
      </c>
      <c r="H178"/>
    </row>
    <row r="179" spans="2:8">
      <c r="B179" s="1">
        <f t="shared" si="17"/>
        <v>0.76500000000000024</v>
      </c>
      <c r="C179" s="4">
        <f t="shared" si="13"/>
        <v>7.5628910725819148E-2</v>
      </c>
      <c r="D179" s="4">
        <f t="shared" si="14"/>
        <v>0.14435747961927078</v>
      </c>
      <c r="E179" s="4">
        <f t="shared" si="18"/>
        <v>0.21998639034508993</v>
      </c>
      <c r="F179" s="1">
        <f t="shared" si="15"/>
        <v>6.8736649900134214E-2</v>
      </c>
      <c r="G179" s="4">
        <f t="shared" si="16"/>
        <v>2.0610195214501741</v>
      </c>
      <c r="H179"/>
    </row>
    <row r="180" spans="2:8">
      <c r="B180" s="1">
        <f t="shared" si="17"/>
        <v>0.77000000000000024</v>
      </c>
      <c r="C180" s="4">
        <f t="shared" si="13"/>
        <v>8.9145918013311454E-2</v>
      </c>
      <c r="D180" s="4">
        <f t="shared" si="14"/>
        <v>0.13642574165926752</v>
      </c>
      <c r="E180" s="4">
        <f t="shared" si="18"/>
        <v>0.22557165967257897</v>
      </c>
      <c r="F180" s="1">
        <f t="shared" si="15"/>
        <v>4.7288109806949405E-2</v>
      </c>
      <c r="G180" s="4">
        <f t="shared" si="16"/>
        <v>1.4179003135329096</v>
      </c>
      <c r="H180"/>
    </row>
    <row r="181" spans="2:8">
      <c r="B181" s="1">
        <f t="shared" si="17"/>
        <v>0.77500000000000024</v>
      </c>
      <c r="C181" s="4">
        <f t="shared" si="13"/>
        <v>0.10183851558604251</v>
      </c>
      <c r="D181" s="4">
        <f t="shared" si="14"/>
        <v>0.12723235639926517</v>
      </c>
      <c r="E181" s="4">
        <f t="shared" si="18"/>
        <v>0.22907087198530768</v>
      </c>
      <c r="F181" s="1">
        <f t="shared" si="15"/>
        <v>2.5402255499200679E-2</v>
      </c>
      <c r="G181" s="4">
        <f t="shared" si="16"/>
        <v>0.7616685501662106</v>
      </c>
      <c r="H181"/>
    </row>
    <row r="182" spans="2:8">
      <c r="B182" s="1">
        <f t="shared" si="17"/>
        <v>0.78000000000000025</v>
      </c>
      <c r="C182" s="4">
        <f t="shared" si="13"/>
        <v>0.11358932397249277</v>
      </c>
      <c r="D182" s="4">
        <f t="shared" si="14"/>
        <v>0.11686234305594584</v>
      </c>
      <c r="E182" s="4">
        <f t="shared" si="18"/>
        <v>0.23045166702843861</v>
      </c>
      <c r="F182" s="1">
        <f t="shared" si="15"/>
        <v>3.2814844765075429E-3</v>
      </c>
      <c r="G182" s="4">
        <f t="shared" si="16"/>
        <v>9.8392976312401653E-2</v>
      </c>
      <c r="H182"/>
    </row>
    <row r="183" spans="2:8">
      <c r="C183" s="4"/>
      <c r="D183" s="4"/>
      <c r="E183" s="4"/>
      <c r="F183" s="4"/>
      <c r="G183" s="4"/>
      <c r="H183" s="4"/>
    </row>
    <row r="184" spans="2:8">
      <c r="C184" s="4"/>
      <c r="D184" s="4"/>
      <c r="E184" s="4"/>
      <c r="F184" s="4"/>
      <c r="G184" s="4"/>
      <c r="H184" s="4"/>
    </row>
    <row r="185" spans="2:8">
      <c r="C185" s="4"/>
      <c r="D185" s="4"/>
      <c r="E185" s="4"/>
      <c r="F185" s="4"/>
      <c r="G185" s="4"/>
      <c r="H185" s="4"/>
    </row>
    <row r="186" spans="2:8">
      <c r="C186" s="4"/>
      <c r="D186" s="4"/>
      <c r="E186" s="4"/>
      <c r="F186" s="4"/>
      <c r="G186" s="4"/>
      <c r="H18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Amp-Phase</vt:lpstr>
      <vt:lpstr>Phase Plane</vt:lpstr>
      <vt:lpstr>Example 1</vt:lpstr>
      <vt:lpstr>Example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Moon</dc:creator>
  <cp:lastModifiedBy>flm72</cp:lastModifiedBy>
  <dcterms:created xsi:type="dcterms:W3CDTF">2011-01-23T13:59:30Z</dcterms:created>
  <dcterms:modified xsi:type="dcterms:W3CDTF">2011-02-15T12:55:11Z</dcterms:modified>
</cp:coreProperties>
</file>