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h67\Documents\"/>
    </mc:Choice>
  </mc:AlternateContent>
  <xr:revisionPtr revIDLastSave="0" documentId="8_{8E3DCC93-2214-4BFD-A34A-56062B8168E8}" xr6:coauthVersionLast="47" xr6:coauthVersionMax="47" xr10:uidLastSave="{00000000-0000-0000-0000-000000000000}"/>
  <bookViews>
    <workbookView xWindow="28680" yWindow="-120" windowWidth="51840" windowHeight="21240" xr2:uid="{D23BA00A-23A0-419C-9CB4-2F24520705B3}"/>
  </bookViews>
  <sheets>
    <sheet name="one value" sheetId="2" r:id="rId1"/>
    <sheet name="offense and defense" sheetId="1" r:id="rId2"/>
  </sheets>
  <definedNames>
    <definedName name="solver_adj" localSheetId="1" hidden="1">'offense and defense'!$Y$4:$Z$35,'offense and defense'!$Y$38</definedName>
    <definedName name="solver_adj" localSheetId="0" hidden="1">'one value'!$W$4:$W$35,'one value'!$W$38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'offense and defense'!$Z$36</definedName>
    <definedName name="solver_lhs1" localSheetId="0" hidden="1">'one value'!$W$36</definedName>
    <definedName name="solver_lhs2" localSheetId="1" hidden="1">'offense and defense'!$Z$36</definedName>
    <definedName name="solver_lhs2" localSheetId="0" hidden="1">'one value'!#REF!</definedName>
    <definedName name="solver_lhs3" localSheetId="1" hidden="1">'offense and defense'!$Z$36</definedName>
    <definedName name="solver_lhs3" localSheetId="0" hidden="1">'one value'!#REF!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'offense and defense'!$Y$39</definedName>
    <definedName name="solver_opt" localSheetId="0" hidden="1">'one value'!$W$39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2</definedName>
    <definedName name="solver_rel1" localSheetId="0" hidden="1">2</definedName>
    <definedName name="solver_rel2" localSheetId="1" hidden="1">2</definedName>
    <definedName name="solver_rel2" localSheetId="0" hidden="1">2</definedName>
    <definedName name="solver_rel3" localSheetId="1" hidden="1">2</definedName>
    <definedName name="solver_rel3" localSheetId="0" hidden="1">2</definedName>
    <definedName name="solver_rhs1" localSheetId="1" hidden="1">0</definedName>
    <definedName name="solver_rhs1" localSheetId="0" hidden="1">0</definedName>
    <definedName name="solver_rhs2" localSheetId="1" hidden="1">0</definedName>
    <definedName name="solver_rhs2" localSheetId="0" hidden="1">0</definedName>
    <definedName name="solver_rhs3" localSheetId="1" hidden="1">0</definedName>
    <definedName name="solver_rhs3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" i="1"/>
  <c r="Q269" i="2"/>
  <c r="G273" i="2"/>
  <c r="Q273" i="2" s="1"/>
  <c r="G272" i="2"/>
  <c r="Q272" i="2" s="1"/>
  <c r="G271" i="2"/>
  <c r="Q271" i="2" s="1"/>
  <c r="G270" i="2"/>
  <c r="Q270" i="2" s="1"/>
  <c r="G269" i="2"/>
  <c r="G268" i="2"/>
  <c r="Q268" i="2" s="1"/>
  <c r="G267" i="2"/>
  <c r="Q267" i="2" s="1"/>
  <c r="G266" i="2"/>
  <c r="Q266" i="2" s="1"/>
  <c r="G265" i="2"/>
  <c r="Q265" i="2" s="1"/>
  <c r="G264" i="2"/>
  <c r="Q264" i="2" s="1"/>
  <c r="G263" i="2"/>
  <c r="Q263" i="2" s="1"/>
  <c r="G262" i="2"/>
  <c r="Q262" i="2" s="1"/>
  <c r="G261" i="2"/>
  <c r="Q261" i="2" s="1"/>
  <c r="G260" i="2"/>
  <c r="Q260" i="2" s="1"/>
  <c r="G259" i="2"/>
  <c r="Q259" i="2" s="1"/>
  <c r="G258" i="2"/>
  <c r="Q258" i="2" s="1"/>
  <c r="G257" i="2"/>
  <c r="Q257" i="2" s="1"/>
  <c r="G256" i="2"/>
  <c r="Q256" i="2" s="1"/>
  <c r="G255" i="2"/>
  <c r="Q255" i="2" s="1"/>
  <c r="G254" i="2"/>
  <c r="Q254" i="2" s="1"/>
  <c r="G253" i="2"/>
  <c r="Q253" i="2" s="1"/>
  <c r="G252" i="2"/>
  <c r="Q252" i="2" s="1"/>
  <c r="G251" i="2"/>
  <c r="Q251" i="2" s="1"/>
  <c r="G250" i="2"/>
  <c r="Q250" i="2" s="1"/>
  <c r="G249" i="2"/>
  <c r="Q249" i="2" s="1"/>
  <c r="G248" i="2"/>
  <c r="Q248" i="2" s="1"/>
  <c r="G247" i="2"/>
  <c r="Q247" i="2" s="1"/>
  <c r="G246" i="2"/>
  <c r="Q246" i="2" s="1"/>
  <c r="G245" i="2"/>
  <c r="Q245" i="2" s="1"/>
  <c r="G244" i="2"/>
  <c r="Q244" i="2" s="1"/>
  <c r="G243" i="2"/>
  <c r="Q243" i="2" s="1"/>
  <c r="G242" i="2"/>
  <c r="Q242" i="2" s="1"/>
  <c r="G241" i="2"/>
  <c r="Q241" i="2" s="1"/>
  <c r="G240" i="2"/>
  <c r="Q240" i="2" s="1"/>
  <c r="G239" i="2"/>
  <c r="Q239" i="2" s="1"/>
  <c r="G238" i="2"/>
  <c r="Q238" i="2" s="1"/>
  <c r="G237" i="2"/>
  <c r="Q237" i="2" s="1"/>
  <c r="G236" i="2"/>
  <c r="Q236" i="2" s="1"/>
  <c r="G235" i="2"/>
  <c r="Q235" i="2" s="1"/>
  <c r="G234" i="2"/>
  <c r="Q234" i="2" s="1"/>
  <c r="G233" i="2"/>
  <c r="Q233" i="2" s="1"/>
  <c r="G232" i="2"/>
  <c r="Q232" i="2" s="1"/>
  <c r="G231" i="2"/>
  <c r="Q231" i="2" s="1"/>
  <c r="G230" i="2"/>
  <c r="Q230" i="2" s="1"/>
  <c r="G229" i="2"/>
  <c r="Q229" i="2" s="1"/>
  <c r="G228" i="2"/>
  <c r="Q228" i="2" s="1"/>
  <c r="G227" i="2"/>
  <c r="Q227" i="2" s="1"/>
  <c r="G226" i="2"/>
  <c r="Q226" i="2" s="1"/>
  <c r="G225" i="2"/>
  <c r="Q225" i="2" s="1"/>
  <c r="G224" i="2"/>
  <c r="Q224" i="2" s="1"/>
  <c r="G223" i="2"/>
  <c r="Q223" i="2" s="1"/>
  <c r="G222" i="2"/>
  <c r="Q222" i="2" s="1"/>
  <c r="G221" i="2"/>
  <c r="Q221" i="2" s="1"/>
  <c r="G220" i="2"/>
  <c r="Q220" i="2" s="1"/>
  <c r="G219" i="2"/>
  <c r="Q219" i="2" s="1"/>
  <c r="G218" i="2"/>
  <c r="Q218" i="2" s="1"/>
  <c r="G217" i="2"/>
  <c r="Q217" i="2" s="1"/>
  <c r="G216" i="2"/>
  <c r="Q216" i="2" s="1"/>
  <c r="G215" i="2"/>
  <c r="Q215" i="2" s="1"/>
  <c r="G214" i="2"/>
  <c r="Q214" i="2" s="1"/>
  <c r="G213" i="2"/>
  <c r="Q213" i="2" s="1"/>
  <c r="G212" i="2"/>
  <c r="Q212" i="2" s="1"/>
  <c r="G211" i="2"/>
  <c r="Q211" i="2" s="1"/>
  <c r="G210" i="2"/>
  <c r="Q210" i="2" s="1"/>
  <c r="G209" i="2"/>
  <c r="Q209" i="2" s="1"/>
  <c r="G208" i="2"/>
  <c r="Q208" i="2" s="1"/>
  <c r="G207" i="2"/>
  <c r="Q207" i="2" s="1"/>
  <c r="G206" i="2"/>
  <c r="Q206" i="2" s="1"/>
  <c r="G205" i="2"/>
  <c r="Q205" i="2" s="1"/>
  <c r="G204" i="2"/>
  <c r="Q204" i="2" s="1"/>
  <c r="G203" i="2"/>
  <c r="Q203" i="2" s="1"/>
  <c r="G202" i="2"/>
  <c r="Q202" i="2" s="1"/>
  <c r="G201" i="2"/>
  <c r="Q201" i="2" s="1"/>
  <c r="G200" i="2"/>
  <c r="Q200" i="2" s="1"/>
  <c r="G199" i="2"/>
  <c r="Q199" i="2" s="1"/>
  <c r="G198" i="2"/>
  <c r="Q198" i="2" s="1"/>
  <c r="G197" i="2"/>
  <c r="Q197" i="2" s="1"/>
  <c r="G196" i="2"/>
  <c r="Q196" i="2" s="1"/>
  <c r="G195" i="2"/>
  <c r="Q195" i="2" s="1"/>
  <c r="G194" i="2"/>
  <c r="Q194" i="2" s="1"/>
  <c r="G193" i="2"/>
  <c r="Q193" i="2" s="1"/>
  <c r="G192" i="2"/>
  <c r="Q192" i="2" s="1"/>
  <c r="G191" i="2"/>
  <c r="Q191" i="2" s="1"/>
  <c r="G190" i="2"/>
  <c r="Q190" i="2" s="1"/>
  <c r="G189" i="2"/>
  <c r="Q189" i="2" s="1"/>
  <c r="G188" i="2"/>
  <c r="Q188" i="2" s="1"/>
  <c r="G187" i="2"/>
  <c r="Q187" i="2" s="1"/>
  <c r="G186" i="2"/>
  <c r="Q186" i="2" s="1"/>
  <c r="G185" i="2"/>
  <c r="Q185" i="2" s="1"/>
  <c r="G184" i="2"/>
  <c r="Q184" i="2" s="1"/>
  <c r="G183" i="2"/>
  <c r="Q183" i="2" s="1"/>
  <c r="G182" i="2"/>
  <c r="Q182" i="2" s="1"/>
  <c r="G181" i="2"/>
  <c r="Q181" i="2" s="1"/>
  <c r="G180" i="2"/>
  <c r="Q180" i="2" s="1"/>
  <c r="G179" i="2"/>
  <c r="Q179" i="2" s="1"/>
  <c r="G178" i="2"/>
  <c r="Q178" i="2" s="1"/>
  <c r="G177" i="2"/>
  <c r="Q177" i="2" s="1"/>
  <c r="G176" i="2"/>
  <c r="Q176" i="2" s="1"/>
  <c r="G175" i="2"/>
  <c r="Q175" i="2" s="1"/>
  <c r="G174" i="2"/>
  <c r="Q174" i="2" s="1"/>
  <c r="G173" i="2"/>
  <c r="Q173" i="2" s="1"/>
  <c r="G172" i="2"/>
  <c r="Q172" i="2" s="1"/>
  <c r="G171" i="2"/>
  <c r="Q171" i="2" s="1"/>
  <c r="G170" i="2"/>
  <c r="Q170" i="2" s="1"/>
  <c r="G169" i="2"/>
  <c r="Q169" i="2" s="1"/>
  <c r="G168" i="2"/>
  <c r="Q168" i="2" s="1"/>
  <c r="G167" i="2"/>
  <c r="Q167" i="2" s="1"/>
  <c r="G166" i="2"/>
  <c r="Q166" i="2" s="1"/>
  <c r="G165" i="2"/>
  <c r="Q165" i="2" s="1"/>
  <c r="G164" i="2"/>
  <c r="Q164" i="2" s="1"/>
  <c r="G163" i="2"/>
  <c r="Q163" i="2" s="1"/>
  <c r="G162" i="2"/>
  <c r="Q162" i="2" s="1"/>
  <c r="G161" i="2"/>
  <c r="Q161" i="2" s="1"/>
  <c r="G160" i="2"/>
  <c r="Q160" i="2" s="1"/>
  <c r="G159" i="2"/>
  <c r="Q159" i="2" s="1"/>
  <c r="G158" i="2"/>
  <c r="Q158" i="2" s="1"/>
  <c r="G157" i="2"/>
  <c r="Q157" i="2" s="1"/>
  <c r="G156" i="2"/>
  <c r="Q156" i="2" s="1"/>
  <c r="G155" i="2"/>
  <c r="Q155" i="2" s="1"/>
  <c r="G154" i="2"/>
  <c r="Q154" i="2" s="1"/>
  <c r="G153" i="2"/>
  <c r="Q153" i="2" s="1"/>
  <c r="G152" i="2"/>
  <c r="Q152" i="2" s="1"/>
  <c r="G151" i="2"/>
  <c r="Q151" i="2" s="1"/>
  <c r="G150" i="2"/>
  <c r="Q150" i="2" s="1"/>
  <c r="G149" i="2"/>
  <c r="Q149" i="2" s="1"/>
  <c r="G148" i="2"/>
  <c r="Q148" i="2" s="1"/>
  <c r="G147" i="2"/>
  <c r="Q147" i="2" s="1"/>
  <c r="G146" i="2"/>
  <c r="Q146" i="2" s="1"/>
  <c r="G145" i="2"/>
  <c r="Q145" i="2" s="1"/>
  <c r="G144" i="2"/>
  <c r="Q144" i="2" s="1"/>
  <c r="G143" i="2"/>
  <c r="Q143" i="2" s="1"/>
  <c r="G142" i="2"/>
  <c r="Q142" i="2" s="1"/>
  <c r="G141" i="2"/>
  <c r="Q141" i="2" s="1"/>
  <c r="G140" i="2"/>
  <c r="Q140" i="2" s="1"/>
  <c r="G139" i="2"/>
  <c r="Q139" i="2" s="1"/>
  <c r="G138" i="2"/>
  <c r="Q138" i="2" s="1"/>
  <c r="G137" i="2"/>
  <c r="Q137" i="2" s="1"/>
  <c r="G136" i="2"/>
  <c r="Q136" i="2" s="1"/>
  <c r="G135" i="2"/>
  <c r="Q135" i="2" s="1"/>
  <c r="G134" i="2"/>
  <c r="Q134" i="2" s="1"/>
  <c r="G133" i="2"/>
  <c r="Q133" i="2" s="1"/>
  <c r="G132" i="2"/>
  <c r="Q132" i="2" s="1"/>
  <c r="G131" i="2"/>
  <c r="Q131" i="2" s="1"/>
  <c r="G130" i="2"/>
  <c r="Q130" i="2" s="1"/>
  <c r="G129" i="2"/>
  <c r="Q129" i="2" s="1"/>
  <c r="G128" i="2"/>
  <c r="Q128" i="2" s="1"/>
  <c r="G127" i="2"/>
  <c r="Q127" i="2" s="1"/>
  <c r="G126" i="2"/>
  <c r="Q126" i="2" s="1"/>
  <c r="G125" i="2"/>
  <c r="Q125" i="2" s="1"/>
  <c r="G124" i="2"/>
  <c r="Q124" i="2" s="1"/>
  <c r="G123" i="2"/>
  <c r="Q123" i="2" s="1"/>
  <c r="G122" i="2"/>
  <c r="Q122" i="2" s="1"/>
  <c r="G121" i="2"/>
  <c r="Q121" i="2" s="1"/>
  <c r="G120" i="2"/>
  <c r="Q120" i="2" s="1"/>
  <c r="G119" i="2"/>
  <c r="Q119" i="2" s="1"/>
  <c r="G118" i="2"/>
  <c r="Q118" i="2" s="1"/>
  <c r="G117" i="2"/>
  <c r="Q117" i="2" s="1"/>
  <c r="G116" i="2"/>
  <c r="Q116" i="2" s="1"/>
  <c r="G115" i="2"/>
  <c r="Q115" i="2" s="1"/>
  <c r="G114" i="2"/>
  <c r="Q114" i="2" s="1"/>
  <c r="G113" i="2"/>
  <c r="Q113" i="2" s="1"/>
  <c r="G112" i="2"/>
  <c r="Q112" i="2" s="1"/>
  <c r="G111" i="2"/>
  <c r="Q111" i="2" s="1"/>
  <c r="G110" i="2"/>
  <c r="Q110" i="2" s="1"/>
  <c r="G109" i="2"/>
  <c r="Q109" i="2" s="1"/>
  <c r="G108" i="2"/>
  <c r="Q108" i="2" s="1"/>
  <c r="G107" i="2"/>
  <c r="Q107" i="2" s="1"/>
  <c r="G106" i="2"/>
  <c r="Q106" i="2" s="1"/>
  <c r="G105" i="2"/>
  <c r="Q105" i="2" s="1"/>
  <c r="G104" i="2"/>
  <c r="Q104" i="2" s="1"/>
  <c r="G103" i="2"/>
  <c r="Q103" i="2" s="1"/>
  <c r="G102" i="2"/>
  <c r="Q102" i="2" s="1"/>
  <c r="G101" i="2"/>
  <c r="Q101" i="2" s="1"/>
  <c r="G100" i="2"/>
  <c r="Q100" i="2" s="1"/>
  <c r="G99" i="2"/>
  <c r="Q99" i="2" s="1"/>
  <c r="G98" i="2"/>
  <c r="Q98" i="2" s="1"/>
  <c r="G97" i="2"/>
  <c r="Q97" i="2" s="1"/>
  <c r="G96" i="2"/>
  <c r="Q96" i="2" s="1"/>
  <c r="G95" i="2"/>
  <c r="Q95" i="2" s="1"/>
  <c r="G94" i="2"/>
  <c r="Q94" i="2" s="1"/>
  <c r="G93" i="2"/>
  <c r="Q93" i="2" s="1"/>
  <c r="G92" i="2"/>
  <c r="Q92" i="2" s="1"/>
  <c r="G91" i="2"/>
  <c r="Q91" i="2" s="1"/>
  <c r="G90" i="2"/>
  <c r="Q90" i="2" s="1"/>
  <c r="G89" i="2"/>
  <c r="Q89" i="2" s="1"/>
  <c r="G88" i="2"/>
  <c r="Q88" i="2" s="1"/>
  <c r="G87" i="2"/>
  <c r="Q87" i="2" s="1"/>
  <c r="G86" i="2"/>
  <c r="Q86" i="2" s="1"/>
  <c r="G85" i="2"/>
  <c r="Q85" i="2" s="1"/>
  <c r="G84" i="2"/>
  <c r="Q84" i="2" s="1"/>
  <c r="G83" i="2"/>
  <c r="Q83" i="2" s="1"/>
  <c r="G82" i="2"/>
  <c r="Q82" i="2" s="1"/>
  <c r="G81" i="2"/>
  <c r="Q81" i="2" s="1"/>
  <c r="G80" i="2"/>
  <c r="Q80" i="2" s="1"/>
  <c r="G79" i="2"/>
  <c r="Q79" i="2" s="1"/>
  <c r="G78" i="2"/>
  <c r="Q78" i="2" s="1"/>
  <c r="G77" i="2"/>
  <c r="Q77" i="2" s="1"/>
  <c r="G76" i="2"/>
  <c r="Q76" i="2" s="1"/>
  <c r="G75" i="2"/>
  <c r="Q75" i="2" s="1"/>
  <c r="G74" i="2"/>
  <c r="Q74" i="2" s="1"/>
  <c r="G73" i="2"/>
  <c r="Q73" i="2" s="1"/>
  <c r="G72" i="2"/>
  <c r="Q72" i="2" s="1"/>
  <c r="G71" i="2"/>
  <c r="Q71" i="2" s="1"/>
  <c r="G70" i="2"/>
  <c r="Q70" i="2" s="1"/>
  <c r="G69" i="2"/>
  <c r="Q69" i="2" s="1"/>
  <c r="G68" i="2"/>
  <c r="Q68" i="2" s="1"/>
  <c r="G67" i="2"/>
  <c r="Q67" i="2" s="1"/>
  <c r="G66" i="2"/>
  <c r="Q66" i="2" s="1"/>
  <c r="G65" i="2"/>
  <c r="Q65" i="2" s="1"/>
  <c r="G64" i="2"/>
  <c r="Q64" i="2" s="1"/>
  <c r="G63" i="2"/>
  <c r="Q63" i="2" s="1"/>
  <c r="G62" i="2"/>
  <c r="Q62" i="2" s="1"/>
  <c r="G61" i="2"/>
  <c r="Q61" i="2" s="1"/>
  <c r="G60" i="2"/>
  <c r="Q60" i="2" s="1"/>
  <c r="G59" i="2"/>
  <c r="Q59" i="2" s="1"/>
  <c r="G58" i="2"/>
  <c r="Q58" i="2" s="1"/>
  <c r="G57" i="2"/>
  <c r="Q57" i="2" s="1"/>
  <c r="G56" i="2"/>
  <c r="Q56" i="2" s="1"/>
  <c r="G55" i="2"/>
  <c r="Q55" i="2" s="1"/>
  <c r="G54" i="2"/>
  <c r="Q54" i="2" s="1"/>
  <c r="G53" i="2"/>
  <c r="Q53" i="2" s="1"/>
  <c r="G52" i="2"/>
  <c r="Q52" i="2" s="1"/>
  <c r="G51" i="2"/>
  <c r="Q51" i="2" s="1"/>
  <c r="G50" i="2"/>
  <c r="Q50" i="2" s="1"/>
  <c r="G49" i="2"/>
  <c r="Q49" i="2" s="1"/>
  <c r="G48" i="2"/>
  <c r="Q48" i="2" s="1"/>
  <c r="G47" i="2"/>
  <c r="Q47" i="2" s="1"/>
  <c r="G46" i="2"/>
  <c r="Q46" i="2" s="1"/>
  <c r="G45" i="2"/>
  <c r="Q45" i="2" s="1"/>
  <c r="G44" i="2"/>
  <c r="Q44" i="2" s="1"/>
  <c r="G43" i="2"/>
  <c r="Q43" i="2" s="1"/>
  <c r="G42" i="2"/>
  <c r="Q42" i="2" s="1"/>
  <c r="G41" i="2"/>
  <c r="Q41" i="2" s="1"/>
  <c r="G40" i="2"/>
  <c r="Q40" i="2" s="1"/>
  <c r="G39" i="2"/>
  <c r="Q39" i="2" s="1"/>
  <c r="G38" i="2"/>
  <c r="Q38" i="2" s="1"/>
  <c r="G37" i="2"/>
  <c r="Q37" i="2" s="1"/>
  <c r="W36" i="2"/>
  <c r="G36" i="2"/>
  <c r="Q36" i="2" s="1"/>
  <c r="G35" i="2"/>
  <c r="Q35" i="2" s="1"/>
  <c r="G34" i="2"/>
  <c r="Q34" i="2" s="1"/>
  <c r="G33" i="2"/>
  <c r="Q33" i="2" s="1"/>
  <c r="G32" i="2"/>
  <c r="Q32" i="2" s="1"/>
  <c r="G31" i="2"/>
  <c r="Q31" i="2" s="1"/>
  <c r="G30" i="2"/>
  <c r="Q30" i="2" s="1"/>
  <c r="G29" i="2"/>
  <c r="Q29" i="2" s="1"/>
  <c r="G28" i="2"/>
  <c r="Q28" i="2" s="1"/>
  <c r="G27" i="2"/>
  <c r="Q27" i="2" s="1"/>
  <c r="G26" i="2"/>
  <c r="Q26" i="2" s="1"/>
  <c r="G25" i="2"/>
  <c r="Q25" i="2" s="1"/>
  <c r="G24" i="2"/>
  <c r="Q24" i="2" s="1"/>
  <c r="G23" i="2"/>
  <c r="Q23" i="2" s="1"/>
  <c r="G22" i="2"/>
  <c r="Q22" i="2" s="1"/>
  <c r="G21" i="2"/>
  <c r="Q21" i="2" s="1"/>
  <c r="G20" i="2"/>
  <c r="Q20" i="2" s="1"/>
  <c r="G19" i="2"/>
  <c r="Q19" i="2" s="1"/>
  <c r="G18" i="2"/>
  <c r="Q18" i="2" s="1"/>
  <c r="G17" i="2"/>
  <c r="Q17" i="2" s="1"/>
  <c r="G16" i="2"/>
  <c r="Q16" i="2" s="1"/>
  <c r="G15" i="2"/>
  <c r="Q15" i="2" s="1"/>
  <c r="G14" i="2"/>
  <c r="Q14" i="2" s="1"/>
  <c r="G13" i="2"/>
  <c r="Q13" i="2" s="1"/>
  <c r="G12" i="2"/>
  <c r="Q12" i="2" s="1"/>
  <c r="G11" i="2"/>
  <c r="Q11" i="2" s="1"/>
  <c r="G10" i="2"/>
  <c r="Q10" i="2" s="1"/>
  <c r="G9" i="2"/>
  <c r="Q9" i="2" s="1"/>
  <c r="G8" i="2"/>
  <c r="Q8" i="2" s="1"/>
  <c r="G7" i="2"/>
  <c r="Q7" i="2" s="1"/>
  <c r="G6" i="2"/>
  <c r="Q6" i="2" s="1"/>
  <c r="G5" i="2"/>
  <c r="Q5" i="2" s="1"/>
  <c r="G4" i="2"/>
  <c r="Q4" i="2" s="1"/>
  <c r="G3" i="2"/>
  <c r="Q3" i="2" s="1"/>
  <c r="G2" i="2"/>
  <c r="Q2" i="2" s="1"/>
  <c r="Z36" i="1"/>
  <c r="Y3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S67" i="1" s="1"/>
  <c r="U67" i="1" s="1"/>
  <c r="G68" i="1"/>
  <c r="G69" i="1"/>
  <c r="G70" i="1"/>
  <c r="G71" i="1"/>
  <c r="S71" i="1" s="1"/>
  <c r="U71" i="1" s="1"/>
  <c r="G72" i="1"/>
  <c r="S72" i="1" s="1"/>
  <c r="U72" i="1" s="1"/>
  <c r="G73" i="1"/>
  <c r="G74" i="1"/>
  <c r="G75" i="1"/>
  <c r="S75" i="1" s="1"/>
  <c r="U75" i="1" s="1"/>
  <c r="G76" i="1"/>
  <c r="S76" i="1" s="1"/>
  <c r="U76" i="1" s="1"/>
  <c r="G77" i="1"/>
  <c r="G78" i="1"/>
  <c r="G79" i="1"/>
  <c r="S79" i="1" s="1"/>
  <c r="U79" i="1" s="1"/>
  <c r="G80" i="1"/>
  <c r="S80" i="1" s="1"/>
  <c r="U80" i="1" s="1"/>
  <c r="G81" i="1"/>
  <c r="G82" i="1"/>
  <c r="G83" i="1"/>
  <c r="S83" i="1" s="1"/>
  <c r="U83" i="1" s="1"/>
  <c r="G84" i="1"/>
  <c r="S84" i="1" s="1"/>
  <c r="U84" i="1" s="1"/>
  <c r="G85" i="1"/>
  <c r="G86" i="1"/>
  <c r="G87" i="1"/>
  <c r="S87" i="1" s="1"/>
  <c r="U87" i="1" s="1"/>
  <c r="G88" i="1"/>
  <c r="S88" i="1" s="1"/>
  <c r="U88" i="1" s="1"/>
  <c r="G89" i="1"/>
  <c r="G90" i="1"/>
  <c r="G91" i="1"/>
  <c r="S91" i="1" s="1"/>
  <c r="U91" i="1" s="1"/>
  <c r="G92" i="1"/>
  <c r="S92" i="1" s="1"/>
  <c r="U92" i="1" s="1"/>
  <c r="G93" i="1"/>
  <c r="G94" i="1"/>
  <c r="G95" i="1"/>
  <c r="S95" i="1" s="1"/>
  <c r="U95" i="1" s="1"/>
  <c r="G96" i="1"/>
  <c r="S96" i="1" s="1"/>
  <c r="U96" i="1" s="1"/>
  <c r="G97" i="1"/>
  <c r="G98" i="1"/>
  <c r="G99" i="1"/>
  <c r="S99" i="1" s="1"/>
  <c r="U99" i="1" s="1"/>
  <c r="G100" i="1"/>
  <c r="G101" i="1"/>
  <c r="G102" i="1"/>
  <c r="G103" i="1"/>
  <c r="G104" i="1"/>
  <c r="G105" i="1"/>
  <c r="G106" i="1"/>
  <c r="G107" i="1"/>
  <c r="G108" i="1"/>
  <c r="S108" i="1" s="1"/>
  <c r="U108" i="1" s="1"/>
  <c r="G109" i="1"/>
  <c r="G110" i="1"/>
  <c r="G111" i="1"/>
  <c r="G112" i="1"/>
  <c r="S112" i="1" s="1"/>
  <c r="U112" i="1" s="1"/>
  <c r="G113" i="1"/>
  <c r="G114" i="1"/>
  <c r="G115" i="1"/>
  <c r="G116" i="1"/>
  <c r="S116" i="1" s="1"/>
  <c r="U116" i="1" s="1"/>
  <c r="G117" i="1"/>
  <c r="G118" i="1"/>
  <c r="G119" i="1"/>
  <c r="G120" i="1"/>
  <c r="S120" i="1" s="1"/>
  <c r="U120" i="1" s="1"/>
  <c r="G121" i="1"/>
  <c r="G122" i="1"/>
  <c r="G123" i="1"/>
  <c r="G124" i="1"/>
  <c r="S124" i="1" s="1"/>
  <c r="U124" i="1" s="1"/>
  <c r="G125" i="1"/>
  <c r="G126" i="1"/>
  <c r="G127" i="1"/>
  <c r="G128" i="1"/>
  <c r="S128" i="1" s="1"/>
  <c r="U128" i="1" s="1"/>
  <c r="G129" i="1"/>
  <c r="G130" i="1"/>
  <c r="G131" i="1"/>
  <c r="G132" i="1"/>
  <c r="G133" i="1"/>
  <c r="G134" i="1"/>
  <c r="G135" i="1"/>
  <c r="G136" i="1"/>
  <c r="G137" i="1"/>
  <c r="G138" i="1"/>
  <c r="G139" i="1"/>
  <c r="G140" i="1"/>
  <c r="S140" i="1" s="1"/>
  <c r="U140" i="1" s="1"/>
  <c r="G141" i="1"/>
  <c r="G142" i="1"/>
  <c r="G143" i="1"/>
  <c r="G144" i="1"/>
  <c r="S144" i="1" s="1"/>
  <c r="U144" i="1" s="1"/>
  <c r="G145" i="1"/>
  <c r="G146" i="1"/>
  <c r="G147" i="1"/>
  <c r="G148" i="1"/>
  <c r="S148" i="1" s="1"/>
  <c r="U148" i="1" s="1"/>
  <c r="G149" i="1"/>
  <c r="G150" i="1"/>
  <c r="G151" i="1"/>
  <c r="G152" i="1"/>
  <c r="S152" i="1" s="1"/>
  <c r="U152" i="1" s="1"/>
  <c r="G153" i="1"/>
  <c r="G154" i="1"/>
  <c r="G155" i="1"/>
  <c r="G156" i="1"/>
  <c r="S156" i="1" s="1"/>
  <c r="U156" i="1" s="1"/>
  <c r="G157" i="1"/>
  <c r="G158" i="1"/>
  <c r="G159" i="1"/>
  <c r="G160" i="1"/>
  <c r="S160" i="1" s="1"/>
  <c r="U160" i="1" s="1"/>
  <c r="G161" i="1"/>
  <c r="G162" i="1"/>
  <c r="G163" i="1"/>
  <c r="G164" i="1"/>
  <c r="G165" i="1"/>
  <c r="G166" i="1"/>
  <c r="G167" i="1"/>
  <c r="G168" i="1"/>
  <c r="S168" i="1" s="1"/>
  <c r="U168" i="1" s="1"/>
  <c r="G169" i="1"/>
  <c r="G170" i="1"/>
  <c r="G171" i="1"/>
  <c r="G172" i="1"/>
  <c r="S172" i="1" s="1"/>
  <c r="U172" i="1" s="1"/>
  <c r="G173" i="1"/>
  <c r="G174" i="1"/>
  <c r="G175" i="1"/>
  <c r="G176" i="1"/>
  <c r="S176" i="1" s="1"/>
  <c r="U176" i="1" s="1"/>
  <c r="G177" i="1"/>
  <c r="G178" i="1"/>
  <c r="G179" i="1"/>
  <c r="G180" i="1"/>
  <c r="S180" i="1" s="1"/>
  <c r="U180" i="1" s="1"/>
  <c r="G181" i="1"/>
  <c r="G182" i="1"/>
  <c r="G183" i="1"/>
  <c r="G184" i="1"/>
  <c r="S184" i="1" s="1"/>
  <c r="U184" i="1" s="1"/>
  <c r="G185" i="1"/>
  <c r="G186" i="1"/>
  <c r="G187" i="1"/>
  <c r="G188" i="1"/>
  <c r="S188" i="1" s="1"/>
  <c r="U188" i="1" s="1"/>
  <c r="G189" i="1"/>
  <c r="G190" i="1"/>
  <c r="G191" i="1"/>
  <c r="G192" i="1"/>
  <c r="S192" i="1" s="1"/>
  <c r="U192" i="1" s="1"/>
  <c r="G193" i="1"/>
  <c r="G194" i="1"/>
  <c r="G195" i="1"/>
  <c r="G196" i="1"/>
  <c r="G197" i="1"/>
  <c r="G198" i="1"/>
  <c r="G199" i="1"/>
  <c r="G200" i="1"/>
  <c r="S200" i="1" s="1"/>
  <c r="U200" i="1" s="1"/>
  <c r="G201" i="1"/>
  <c r="G202" i="1"/>
  <c r="G203" i="1"/>
  <c r="G204" i="1"/>
  <c r="S204" i="1" s="1"/>
  <c r="U204" i="1" s="1"/>
  <c r="G205" i="1"/>
  <c r="G206" i="1"/>
  <c r="G207" i="1"/>
  <c r="G208" i="1"/>
  <c r="S208" i="1" s="1"/>
  <c r="U208" i="1" s="1"/>
  <c r="G209" i="1"/>
  <c r="G210" i="1"/>
  <c r="G211" i="1"/>
  <c r="G212" i="1"/>
  <c r="S212" i="1" s="1"/>
  <c r="U212" i="1" s="1"/>
  <c r="G213" i="1"/>
  <c r="G214" i="1"/>
  <c r="G215" i="1"/>
  <c r="G216" i="1"/>
  <c r="S216" i="1" s="1"/>
  <c r="U216" i="1" s="1"/>
  <c r="G217" i="1"/>
  <c r="G218" i="1"/>
  <c r="G219" i="1"/>
  <c r="G220" i="1"/>
  <c r="S220" i="1" s="1"/>
  <c r="U220" i="1" s="1"/>
  <c r="G221" i="1"/>
  <c r="G222" i="1"/>
  <c r="G223" i="1"/>
  <c r="G224" i="1"/>
  <c r="S224" i="1" s="1"/>
  <c r="U224" i="1" s="1"/>
  <c r="G225" i="1"/>
  <c r="G226" i="1"/>
  <c r="G227" i="1"/>
  <c r="G228" i="1"/>
  <c r="G229" i="1"/>
  <c r="G230" i="1"/>
  <c r="G231" i="1"/>
  <c r="G232" i="1"/>
  <c r="S232" i="1" s="1"/>
  <c r="U232" i="1" s="1"/>
  <c r="G233" i="1"/>
  <c r="G234" i="1"/>
  <c r="G235" i="1"/>
  <c r="G236" i="1"/>
  <c r="S236" i="1" s="1"/>
  <c r="U236" i="1" s="1"/>
  <c r="G237" i="1"/>
  <c r="G238" i="1"/>
  <c r="G239" i="1"/>
  <c r="G240" i="1"/>
  <c r="S240" i="1" s="1"/>
  <c r="U240" i="1" s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" i="1"/>
  <c r="G3" i="1"/>
  <c r="S268" i="1" l="1"/>
  <c r="U268" i="1" s="1"/>
  <c r="S252" i="1"/>
  <c r="U252" i="1" s="1"/>
  <c r="S244" i="1"/>
  <c r="U244" i="1" s="1"/>
  <c r="R132" i="1"/>
  <c r="T132" i="1" s="1"/>
  <c r="R104" i="1"/>
  <c r="T104" i="1" s="1"/>
  <c r="R68" i="1"/>
  <c r="T68" i="1" s="1"/>
  <c r="R36" i="1"/>
  <c r="T36" i="1" s="1"/>
  <c r="R20" i="1"/>
  <c r="T20" i="1" s="1"/>
  <c r="S272" i="1"/>
  <c r="U272" i="1" s="1"/>
  <c r="S256" i="1"/>
  <c r="U256" i="1" s="1"/>
  <c r="R136" i="1"/>
  <c r="T136" i="1" s="1"/>
  <c r="R56" i="1"/>
  <c r="T56" i="1" s="1"/>
  <c r="R24" i="1"/>
  <c r="T24" i="1" s="1"/>
  <c r="R4" i="1"/>
  <c r="T4" i="1" s="1"/>
  <c r="S264" i="1"/>
  <c r="U264" i="1" s="1"/>
  <c r="S248" i="1"/>
  <c r="U248" i="1" s="1"/>
  <c r="R164" i="1"/>
  <c r="T164" i="1" s="1"/>
  <c r="R100" i="1"/>
  <c r="T100" i="1" s="1"/>
  <c r="R52" i="1"/>
  <c r="T52" i="1" s="1"/>
  <c r="R40" i="1"/>
  <c r="T40" i="1" s="1"/>
  <c r="R8" i="1"/>
  <c r="T8" i="1" s="1"/>
  <c r="R196" i="1"/>
  <c r="T196" i="1" s="1"/>
  <c r="R228" i="1"/>
  <c r="T228" i="1" s="1"/>
  <c r="R260" i="1"/>
  <c r="T260" i="1" s="1"/>
  <c r="S273" i="1"/>
  <c r="U273" i="1" s="1"/>
  <c r="S269" i="1"/>
  <c r="U269" i="1" s="1"/>
  <c r="S265" i="1"/>
  <c r="U265" i="1" s="1"/>
  <c r="S261" i="1"/>
  <c r="U261" i="1" s="1"/>
  <c r="S257" i="1"/>
  <c r="U257" i="1" s="1"/>
  <c r="S253" i="1"/>
  <c r="U253" i="1" s="1"/>
  <c r="S249" i="1"/>
  <c r="U249" i="1" s="1"/>
  <c r="S245" i="1"/>
  <c r="U245" i="1" s="1"/>
  <c r="S241" i="1"/>
  <c r="U241" i="1" s="1"/>
  <c r="S237" i="1"/>
  <c r="U237" i="1" s="1"/>
  <c r="S233" i="1"/>
  <c r="U233" i="1" s="1"/>
  <c r="S229" i="1"/>
  <c r="U229" i="1" s="1"/>
  <c r="S225" i="1"/>
  <c r="U225" i="1" s="1"/>
  <c r="S221" i="1"/>
  <c r="U221" i="1" s="1"/>
  <c r="S217" i="1"/>
  <c r="U217" i="1" s="1"/>
  <c r="S213" i="1"/>
  <c r="U213" i="1" s="1"/>
  <c r="S209" i="1"/>
  <c r="U209" i="1" s="1"/>
  <c r="S205" i="1"/>
  <c r="U205" i="1" s="1"/>
  <c r="S201" i="1"/>
  <c r="U201" i="1" s="1"/>
  <c r="S197" i="1"/>
  <c r="U197" i="1" s="1"/>
  <c r="S193" i="1"/>
  <c r="U193" i="1" s="1"/>
  <c r="S189" i="1"/>
  <c r="U189" i="1" s="1"/>
  <c r="S185" i="1"/>
  <c r="U185" i="1" s="1"/>
  <c r="S181" i="1"/>
  <c r="U181" i="1" s="1"/>
  <c r="S177" i="1"/>
  <c r="U177" i="1" s="1"/>
  <c r="S173" i="1"/>
  <c r="U173" i="1" s="1"/>
  <c r="S169" i="1"/>
  <c r="U169" i="1" s="1"/>
  <c r="S165" i="1"/>
  <c r="U165" i="1" s="1"/>
  <c r="S161" i="1"/>
  <c r="U161" i="1" s="1"/>
  <c r="S157" i="1"/>
  <c r="U157" i="1" s="1"/>
  <c r="S153" i="1"/>
  <c r="U153" i="1" s="1"/>
  <c r="S149" i="1"/>
  <c r="U149" i="1" s="1"/>
  <c r="S145" i="1"/>
  <c r="U145" i="1" s="1"/>
  <c r="S141" i="1"/>
  <c r="U141" i="1" s="1"/>
  <c r="S137" i="1"/>
  <c r="U137" i="1" s="1"/>
  <c r="S133" i="1"/>
  <c r="U133" i="1" s="1"/>
  <c r="S129" i="1"/>
  <c r="U129" i="1" s="1"/>
  <c r="S125" i="1"/>
  <c r="U125" i="1" s="1"/>
  <c r="S121" i="1"/>
  <c r="U121" i="1" s="1"/>
  <c r="S117" i="1"/>
  <c r="U117" i="1" s="1"/>
  <c r="S113" i="1"/>
  <c r="U113" i="1" s="1"/>
  <c r="S109" i="1"/>
  <c r="U109" i="1" s="1"/>
  <c r="S105" i="1"/>
  <c r="U105" i="1" s="1"/>
  <c r="S101" i="1"/>
  <c r="U101" i="1" s="1"/>
  <c r="S97" i="1"/>
  <c r="U97" i="1" s="1"/>
  <c r="S93" i="1"/>
  <c r="U93" i="1" s="1"/>
  <c r="S89" i="1"/>
  <c r="U89" i="1" s="1"/>
  <c r="S85" i="1"/>
  <c r="U85" i="1" s="1"/>
  <c r="S81" i="1"/>
  <c r="U81" i="1" s="1"/>
  <c r="S77" i="1"/>
  <c r="U77" i="1" s="1"/>
  <c r="S73" i="1"/>
  <c r="U73" i="1" s="1"/>
  <c r="S69" i="1"/>
  <c r="U69" i="1" s="1"/>
  <c r="S65" i="1"/>
  <c r="U65" i="1" s="1"/>
  <c r="S61" i="1"/>
  <c r="U61" i="1" s="1"/>
  <c r="S57" i="1"/>
  <c r="U57" i="1" s="1"/>
  <c r="S53" i="1"/>
  <c r="U53" i="1" s="1"/>
  <c r="S49" i="1"/>
  <c r="U49" i="1" s="1"/>
  <c r="S45" i="1"/>
  <c r="U45" i="1" s="1"/>
  <c r="S41" i="1"/>
  <c r="U41" i="1" s="1"/>
  <c r="S37" i="1"/>
  <c r="U37" i="1" s="1"/>
  <c r="S33" i="1"/>
  <c r="U33" i="1" s="1"/>
  <c r="S29" i="1"/>
  <c r="U29" i="1" s="1"/>
  <c r="S25" i="1"/>
  <c r="U25" i="1" s="1"/>
  <c r="S21" i="1"/>
  <c r="U21" i="1" s="1"/>
  <c r="S17" i="1"/>
  <c r="U17" i="1" s="1"/>
  <c r="S13" i="1"/>
  <c r="U13" i="1" s="1"/>
  <c r="S9" i="1"/>
  <c r="U9" i="1" s="1"/>
  <c r="S5" i="1"/>
  <c r="U5" i="1" s="1"/>
  <c r="S174" i="1"/>
  <c r="U174" i="1" s="1"/>
  <c r="S170" i="1"/>
  <c r="U170" i="1" s="1"/>
  <c r="S166" i="1"/>
  <c r="U166" i="1" s="1"/>
  <c r="S162" i="1"/>
  <c r="U162" i="1" s="1"/>
  <c r="S158" i="1"/>
  <c r="U158" i="1" s="1"/>
  <c r="S154" i="1"/>
  <c r="U154" i="1" s="1"/>
  <c r="S150" i="1"/>
  <c r="U150" i="1" s="1"/>
  <c r="S146" i="1"/>
  <c r="U146" i="1" s="1"/>
  <c r="S142" i="1"/>
  <c r="U142" i="1" s="1"/>
  <c r="S138" i="1"/>
  <c r="U138" i="1" s="1"/>
  <c r="S134" i="1"/>
  <c r="U134" i="1" s="1"/>
  <c r="S130" i="1"/>
  <c r="U130" i="1" s="1"/>
  <c r="S126" i="1"/>
  <c r="U126" i="1" s="1"/>
  <c r="S122" i="1"/>
  <c r="U122" i="1" s="1"/>
  <c r="S118" i="1"/>
  <c r="U118" i="1" s="1"/>
  <c r="S114" i="1"/>
  <c r="U114" i="1" s="1"/>
  <c r="S110" i="1"/>
  <c r="U110" i="1" s="1"/>
  <c r="S106" i="1"/>
  <c r="U106" i="1" s="1"/>
  <c r="S102" i="1"/>
  <c r="U102" i="1" s="1"/>
  <c r="S98" i="1"/>
  <c r="U98" i="1" s="1"/>
  <c r="S94" i="1"/>
  <c r="U94" i="1" s="1"/>
  <c r="S90" i="1"/>
  <c r="U90" i="1" s="1"/>
  <c r="S86" i="1"/>
  <c r="U86" i="1" s="1"/>
  <c r="S82" i="1"/>
  <c r="U82" i="1" s="1"/>
  <c r="S78" i="1"/>
  <c r="U78" i="1" s="1"/>
  <c r="S74" i="1"/>
  <c r="U74" i="1" s="1"/>
  <c r="S70" i="1"/>
  <c r="U70" i="1" s="1"/>
  <c r="S66" i="1"/>
  <c r="U66" i="1" s="1"/>
  <c r="S38" i="2"/>
  <c r="S160" i="2"/>
  <c r="S260" i="2"/>
  <c r="S89" i="2"/>
  <c r="S65" i="2"/>
  <c r="S205" i="2"/>
  <c r="S190" i="2"/>
  <c r="S30" i="2"/>
  <c r="S106" i="2"/>
  <c r="S115" i="2"/>
  <c r="S133" i="2"/>
  <c r="S204" i="2"/>
  <c r="S176" i="2"/>
  <c r="S198" i="2"/>
  <c r="S114" i="2"/>
  <c r="S241" i="2"/>
  <c r="S237" i="2"/>
  <c r="S221" i="2"/>
  <c r="S197" i="2"/>
  <c r="S165" i="2"/>
  <c r="S125" i="2"/>
  <c r="S113" i="2"/>
  <c r="S45" i="2"/>
  <c r="S252" i="2"/>
  <c r="S232" i="2"/>
  <c r="S228" i="2"/>
  <c r="S224" i="2"/>
  <c r="S132" i="2"/>
  <c r="S88" i="2"/>
  <c r="S32" i="2"/>
  <c r="S20" i="2"/>
  <c r="S247" i="2"/>
  <c r="S239" i="2"/>
  <c r="S235" i="2"/>
  <c r="S227" i="2"/>
  <c r="S223" i="2"/>
  <c r="S211" i="2"/>
  <c r="S167" i="2"/>
  <c r="S111" i="2"/>
  <c r="S157" i="2"/>
  <c r="S124" i="2"/>
  <c r="S39" i="2"/>
  <c r="S236" i="2"/>
  <c r="S40" i="2"/>
  <c r="S120" i="2"/>
  <c r="S201" i="2"/>
  <c r="R160" i="1"/>
  <c r="T160" i="1" s="1"/>
  <c r="R256" i="1"/>
  <c r="T256" i="1" s="1"/>
  <c r="R128" i="1"/>
  <c r="T128" i="1" s="1"/>
  <c r="R224" i="1"/>
  <c r="T224" i="1" s="1"/>
  <c r="R96" i="1"/>
  <c r="T96" i="1" s="1"/>
  <c r="S40" i="1"/>
  <c r="U40" i="1" s="1"/>
  <c r="R192" i="1"/>
  <c r="T192" i="1" s="1"/>
  <c r="R66" i="1"/>
  <c r="T66" i="1" s="1"/>
  <c r="R248" i="1"/>
  <c r="T248" i="1" s="1"/>
  <c r="R216" i="1"/>
  <c r="T216" i="1" s="1"/>
  <c r="R184" i="1"/>
  <c r="T184" i="1" s="1"/>
  <c r="R152" i="1"/>
  <c r="T152" i="1" s="1"/>
  <c r="R120" i="1"/>
  <c r="T120" i="1" s="1"/>
  <c r="R88" i="1"/>
  <c r="T88" i="1" s="1"/>
  <c r="R57" i="1"/>
  <c r="T57" i="1" s="1"/>
  <c r="R25" i="1"/>
  <c r="T25" i="1" s="1"/>
  <c r="S136" i="1"/>
  <c r="U136" i="1" s="1"/>
  <c r="S8" i="1"/>
  <c r="U8" i="1" s="1"/>
  <c r="R37" i="1"/>
  <c r="T37" i="1" s="1"/>
  <c r="R5" i="1"/>
  <c r="T5" i="1" s="1"/>
  <c r="R272" i="1"/>
  <c r="T272" i="1" s="1"/>
  <c r="R240" i="1"/>
  <c r="T240" i="1" s="1"/>
  <c r="R208" i="1"/>
  <c r="T208" i="1" s="1"/>
  <c r="R176" i="1"/>
  <c r="T176" i="1" s="1"/>
  <c r="R144" i="1"/>
  <c r="T144" i="1" s="1"/>
  <c r="R112" i="1"/>
  <c r="T112" i="1" s="1"/>
  <c r="R80" i="1"/>
  <c r="T80" i="1" s="1"/>
  <c r="R53" i="1"/>
  <c r="T53" i="1" s="1"/>
  <c r="R21" i="1"/>
  <c r="T21" i="1" s="1"/>
  <c r="S104" i="1"/>
  <c r="U104" i="1" s="1"/>
  <c r="R264" i="1"/>
  <c r="T264" i="1" s="1"/>
  <c r="R232" i="1"/>
  <c r="T232" i="1" s="1"/>
  <c r="R200" i="1"/>
  <c r="T200" i="1" s="1"/>
  <c r="R168" i="1"/>
  <c r="T168" i="1" s="1"/>
  <c r="R72" i="1"/>
  <c r="T72" i="1" s="1"/>
  <c r="R41" i="1"/>
  <c r="T41" i="1" s="1"/>
  <c r="R9" i="1"/>
  <c r="T9" i="1" s="1"/>
  <c r="S271" i="1"/>
  <c r="U271" i="1" s="1"/>
  <c r="R271" i="1"/>
  <c r="T271" i="1" s="1"/>
  <c r="S263" i="1"/>
  <c r="U263" i="1" s="1"/>
  <c r="R263" i="1"/>
  <c r="T263" i="1" s="1"/>
  <c r="S255" i="1"/>
  <c r="U255" i="1" s="1"/>
  <c r="R255" i="1"/>
  <c r="T255" i="1" s="1"/>
  <c r="S247" i="1"/>
  <c r="U247" i="1" s="1"/>
  <c r="R247" i="1"/>
  <c r="T247" i="1" s="1"/>
  <c r="S243" i="1"/>
  <c r="U243" i="1" s="1"/>
  <c r="R243" i="1"/>
  <c r="T243" i="1" s="1"/>
  <c r="S235" i="1"/>
  <c r="U235" i="1" s="1"/>
  <c r="R235" i="1"/>
  <c r="T235" i="1" s="1"/>
  <c r="S231" i="1"/>
  <c r="U231" i="1" s="1"/>
  <c r="R231" i="1"/>
  <c r="T231" i="1" s="1"/>
  <c r="S227" i="1"/>
  <c r="U227" i="1" s="1"/>
  <c r="R227" i="1"/>
  <c r="T227" i="1" s="1"/>
  <c r="S223" i="1"/>
  <c r="U223" i="1" s="1"/>
  <c r="R223" i="1"/>
  <c r="T223" i="1" s="1"/>
  <c r="S219" i="1"/>
  <c r="U219" i="1" s="1"/>
  <c r="R219" i="1"/>
  <c r="T219" i="1" s="1"/>
  <c r="S215" i="1"/>
  <c r="U215" i="1" s="1"/>
  <c r="R215" i="1"/>
  <c r="T215" i="1" s="1"/>
  <c r="S211" i="1"/>
  <c r="U211" i="1" s="1"/>
  <c r="R211" i="1"/>
  <c r="T211" i="1" s="1"/>
  <c r="S207" i="1"/>
  <c r="U207" i="1" s="1"/>
  <c r="R207" i="1"/>
  <c r="T207" i="1" s="1"/>
  <c r="S203" i="1"/>
  <c r="U203" i="1" s="1"/>
  <c r="R203" i="1"/>
  <c r="T203" i="1" s="1"/>
  <c r="S199" i="1"/>
  <c r="U199" i="1" s="1"/>
  <c r="R199" i="1"/>
  <c r="T199" i="1" s="1"/>
  <c r="S191" i="1"/>
  <c r="U191" i="1" s="1"/>
  <c r="R191" i="1"/>
  <c r="T191" i="1" s="1"/>
  <c r="S187" i="1"/>
  <c r="U187" i="1" s="1"/>
  <c r="R187" i="1"/>
  <c r="T187" i="1" s="1"/>
  <c r="S183" i="1"/>
  <c r="U183" i="1" s="1"/>
  <c r="R183" i="1"/>
  <c r="T183" i="1" s="1"/>
  <c r="S179" i="1"/>
  <c r="U179" i="1" s="1"/>
  <c r="R179" i="1"/>
  <c r="T179" i="1" s="1"/>
  <c r="S175" i="1"/>
  <c r="U175" i="1" s="1"/>
  <c r="R175" i="1"/>
  <c r="T175" i="1" s="1"/>
  <c r="S171" i="1"/>
  <c r="U171" i="1" s="1"/>
  <c r="R171" i="1"/>
  <c r="T171" i="1" s="1"/>
  <c r="S167" i="1"/>
  <c r="U167" i="1" s="1"/>
  <c r="R167" i="1"/>
  <c r="T167" i="1" s="1"/>
  <c r="S163" i="1"/>
  <c r="U163" i="1" s="1"/>
  <c r="R163" i="1"/>
  <c r="T163" i="1" s="1"/>
  <c r="S159" i="1"/>
  <c r="U159" i="1" s="1"/>
  <c r="R159" i="1"/>
  <c r="T159" i="1" s="1"/>
  <c r="S155" i="1"/>
  <c r="U155" i="1" s="1"/>
  <c r="R155" i="1"/>
  <c r="T155" i="1" s="1"/>
  <c r="S151" i="1"/>
  <c r="U151" i="1" s="1"/>
  <c r="R151" i="1"/>
  <c r="T151" i="1" s="1"/>
  <c r="S147" i="1"/>
  <c r="U147" i="1" s="1"/>
  <c r="R147" i="1"/>
  <c r="T147" i="1" s="1"/>
  <c r="S143" i="1"/>
  <c r="U143" i="1" s="1"/>
  <c r="R143" i="1"/>
  <c r="T143" i="1" s="1"/>
  <c r="S139" i="1"/>
  <c r="U139" i="1" s="1"/>
  <c r="R139" i="1"/>
  <c r="T139" i="1" s="1"/>
  <c r="S135" i="1"/>
  <c r="U135" i="1" s="1"/>
  <c r="R135" i="1"/>
  <c r="T135" i="1" s="1"/>
  <c r="S131" i="1"/>
  <c r="U131" i="1" s="1"/>
  <c r="R131" i="1"/>
  <c r="T131" i="1" s="1"/>
  <c r="S127" i="1"/>
  <c r="U127" i="1" s="1"/>
  <c r="R127" i="1"/>
  <c r="T127" i="1" s="1"/>
  <c r="S123" i="1"/>
  <c r="U123" i="1" s="1"/>
  <c r="R123" i="1"/>
  <c r="T123" i="1" s="1"/>
  <c r="S119" i="1"/>
  <c r="U119" i="1" s="1"/>
  <c r="R119" i="1"/>
  <c r="T119" i="1" s="1"/>
  <c r="S115" i="1"/>
  <c r="U115" i="1" s="1"/>
  <c r="R115" i="1"/>
  <c r="T115" i="1" s="1"/>
  <c r="S111" i="1"/>
  <c r="U111" i="1" s="1"/>
  <c r="R111" i="1"/>
  <c r="T111" i="1" s="1"/>
  <c r="S107" i="1"/>
  <c r="U107" i="1" s="1"/>
  <c r="R107" i="1"/>
  <c r="T107" i="1" s="1"/>
  <c r="S103" i="1"/>
  <c r="U103" i="1" s="1"/>
  <c r="R103" i="1"/>
  <c r="T103" i="1" s="1"/>
  <c r="R3" i="1"/>
  <c r="T3" i="1" s="1"/>
  <c r="S3" i="1"/>
  <c r="U3" i="1" s="1"/>
  <c r="S267" i="1"/>
  <c r="U267" i="1" s="1"/>
  <c r="R267" i="1"/>
  <c r="T267" i="1" s="1"/>
  <c r="S259" i="1"/>
  <c r="U259" i="1" s="1"/>
  <c r="R259" i="1"/>
  <c r="T259" i="1" s="1"/>
  <c r="S251" i="1"/>
  <c r="U251" i="1" s="1"/>
  <c r="R251" i="1"/>
  <c r="T251" i="1" s="1"/>
  <c r="S239" i="1"/>
  <c r="U239" i="1" s="1"/>
  <c r="R239" i="1"/>
  <c r="T239" i="1" s="1"/>
  <c r="S195" i="1"/>
  <c r="U195" i="1" s="1"/>
  <c r="R195" i="1"/>
  <c r="T195" i="1" s="1"/>
  <c r="R2" i="1"/>
  <c r="T2" i="1" s="1"/>
  <c r="S2" i="1"/>
  <c r="U2" i="1" s="1"/>
  <c r="S270" i="1"/>
  <c r="U270" i="1" s="1"/>
  <c r="R270" i="1"/>
  <c r="T270" i="1" s="1"/>
  <c r="S266" i="1"/>
  <c r="U266" i="1" s="1"/>
  <c r="R266" i="1"/>
  <c r="T266" i="1" s="1"/>
  <c r="S262" i="1"/>
  <c r="U262" i="1" s="1"/>
  <c r="R262" i="1"/>
  <c r="T262" i="1" s="1"/>
  <c r="S258" i="1"/>
  <c r="U258" i="1" s="1"/>
  <c r="R258" i="1"/>
  <c r="T258" i="1" s="1"/>
  <c r="S254" i="1"/>
  <c r="U254" i="1" s="1"/>
  <c r="R254" i="1"/>
  <c r="T254" i="1" s="1"/>
  <c r="S250" i="1"/>
  <c r="U250" i="1" s="1"/>
  <c r="R250" i="1"/>
  <c r="T250" i="1" s="1"/>
  <c r="S246" i="1"/>
  <c r="U246" i="1" s="1"/>
  <c r="R246" i="1"/>
  <c r="T246" i="1" s="1"/>
  <c r="S242" i="1"/>
  <c r="U242" i="1" s="1"/>
  <c r="R242" i="1"/>
  <c r="T242" i="1" s="1"/>
  <c r="S238" i="1"/>
  <c r="U238" i="1" s="1"/>
  <c r="R238" i="1"/>
  <c r="T238" i="1" s="1"/>
  <c r="S234" i="1"/>
  <c r="U234" i="1" s="1"/>
  <c r="R234" i="1"/>
  <c r="T234" i="1" s="1"/>
  <c r="S230" i="1"/>
  <c r="U230" i="1" s="1"/>
  <c r="R230" i="1"/>
  <c r="T230" i="1" s="1"/>
  <c r="S226" i="1"/>
  <c r="U226" i="1" s="1"/>
  <c r="R226" i="1"/>
  <c r="T226" i="1" s="1"/>
  <c r="S222" i="1"/>
  <c r="U222" i="1" s="1"/>
  <c r="R222" i="1"/>
  <c r="T222" i="1" s="1"/>
  <c r="S218" i="1"/>
  <c r="U218" i="1" s="1"/>
  <c r="R218" i="1"/>
  <c r="T218" i="1" s="1"/>
  <c r="S214" i="1"/>
  <c r="U214" i="1" s="1"/>
  <c r="R214" i="1"/>
  <c r="T214" i="1" s="1"/>
  <c r="S210" i="1"/>
  <c r="U210" i="1" s="1"/>
  <c r="R210" i="1"/>
  <c r="T210" i="1" s="1"/>
  <c r="S206" i="1"/>
  <c r="U206" i="1" s="1"/>
  <c r="R206" i="1"/>
  <c r="T206" i="1" s="1"/>
  <c r="S202" i="1"/>
  <c r="U202" i="1" s="1"/>
  <c r="R202" i="1"/>
  <c r="T202" i="1" s="1"/>
  <c r="S198" i="1"/>
  <c r="U198" i="1" s="1"/>
  <c r="R198" i="1"/>
  <c r="T198" i="1" s="1"/>
  <c r="S194" i="1"/>
  <c r="U194" i="1" s="1"/>
  <c r="R194" i="1"/>
  <c r="T194" i="1" s="1"/>
  <c r="S190" i="1"/>
  <c r="U190" i="1" s="1"/>
  <c r="R190" i="1"/>
  <c r="T190" i="1" s="1"/>
  <c r="S186" i="1"/>
  <c r="U186" i="1" s="1"/>
  <c r="R186" i="1"/>
  <c r="T186" i="1" s="1"/>
  <c r="S182" i="1"/>
  <c r="U182" i="1" s="1"/>
  <c r="R182" i="1"/>
  <c r="T182" i="1" s="1"/>
  <c r="S178" i="1"/>
  <c r="U178" i="1" s="1"/>
  <c r="R178" i="1"/>
  <c r="T178" i="1" s="1"/>
  <c r="R95" i="1"/>
  <c r="T95" i="1" s="1"/>
  <c r="R87" i="1"/>
  <c r="T87" i="1" s="1"/>
  <c r="R79" i="1"/>
  <c r="T79" i="1" s="1"/>
  <c r="R71" i="1"/>
  <c r="T71" i="1" s="1"/>
  <c r="S260" i="1"/>
  <c r="U260" i="1" s="1"/>
  <c r="S228" i="1"/>
  <c r="U228" i="1" s="1"/>
  <c r="S196" i="1"/>
  <c r="U196" i="1" s="1"/>
  <c r="S164" i="1"/>
  <c r="U164" i="1" s="1"/>
  <c r="S132" i="1"/>
  <c r="U132" i="1" s="1"/>
  <c r="S100" i="1"/>
  <c r="U100" i="1" s="1"/>
  <c r="S68" i="1"/>
  <c r="U68" i="1" s="1"/>
  <c r="S36" i="1"/>
  <c r="U36" i="1" s="1"/>
  <c r="S4" i="1"/>
  <c r="U4" i="1" s="1"/>
  <c r="R64" i="1"/>
  <c r="T64" i="1" s="1"/>
  <c r="S64" i="1"/>
  <c r="U64" i="1" s="1"/>
  <c r="R60" i="1"/>
  <c r="T60" i="1" s="1"/>
  <c r="S60" i="1"/>
  <c r="U60" i="1" s="1"/>
  <c r="R48" i="1"/>
  <c r="T48" i="1" s="1"/>
  <c r="S48" i="1"/>
  <c r="U48" i="1" s="1"/>
  <c r="R44" i="1"/>
  <c r="T44" i="1" s="1"/>
  <c r="S44" i="1"/>
  <c r="U44" i="1" s="1"/>
  <c r="R32" i="1"/>
  <c r="T32" i="1" s="1"/>
  <c r="S32" i="1"/>
  <c r="U32" i="1" s="1"/>
  <c r="R28" i="1"/>
  <c r="T28" i="1" s="1"/>
  <c r="S28" i="1"/>
  <c r="U28" i="1" s="1"/>
  <c r="R16" i="1"/>
  <c r="T16" i="1" s="1"/>
  <c r="S16" i="1"/>
  <c r="U16" i="1" s="1"/>
  <c r="R12" i="1"/>
  <c r="T12" i="1" s="1"/>
  <c r="S12" i="1"/>
  <c r="U12" i="1" s="1"/>
  <c r="R268" i="1"/>
  <c r="T268" i="1" s="1"/>
  <c r="R252" i="1"/>
  <c r="T252" i="1" s="1"/>
  <c r="R244" i="1"/>
  <c r="T244" i="1" s="1"/>
  <c r="R236" i="1"/>
  <c r="T236" i="1" s="1"/>
  <c r="R220" i="1"/>
  <c r="T220" i="1" s="1"/>
  <c r="R212" i="1"/>
  <c r="T212" i="1" s="1"/>
  <c r="R204" i="1"/>
  <c r="T204" i="1" s="1"/>
  <c r="R188" i="1"/>
  <c r="T188" i="1" s="1"/>
  <c r="R180" i="1"/>
  <c r="T180" i="1" s="1"/>
  <c r="R172" i="1"/>
  <c r="T172" i="1" s="1"/>
  <c r="R156" i="1"/>
  <c r="T156" i="1" s="1"/>
  <c r="R148" i="1"/>
  <c r="T148" i="1" s="1"/>
  <c r="R140" i="1"/>
  <c r="T140" i="1" s="1"/>
  <c r="R124" i="1"/>
  <c r="T124" i="1" s="1"/>
  <c r="R116" i="1"/>
  <c r="T116" i="1" s="1"/>
  <c r="R108" i="1"/>
  <c r="T108" i="1" s="1"/>
  <c r="R92" i="1"/>
  <c r="T92" i="1" s="1"/>
  <c r="R84" i="1"/>
  <c r="T84" i="1" s="1"/>
  <c r="R76" i="1"/>
  <c r="T76" i="1" s="1"/>
  <c r="R67" i="1"/>
  <c r="T67" i="1" s="1"/>
  <c r="S56" i="1"/>
  <c r="U56" i="1" s="1"/>
  <c r="S24" i="1"/>
  <c r="U24" i="1" s="1"/>
  <c r="R63" i="1"/>
  <c r="T63" i="1" s="1"/>
  <c r="S63" i="1"/>
  <c r="U63" i="1" s="1"/>
  <c r="R59" i="1"/>
  <c r="T59" i="1" s="1"/>
  <c r="S59" i="1"/>
  <c r="U59" i="1" s="1"/>
  <c r="R55" i="1"/>
  <c r="T55" i="1" s="1"/>
  <c r="S55" i="1"/>
  <c r="U55" i="1" s="1"/>
  <c r="R51" i="1"/>
  <c r="T51" i="1" s="1"/>
  <c r="S51" i="1"/>
  <c r="U51" i="1" s="1"/>
  <c r="R47" i="1"/>
  <c r="T47" i="1" s="1"/>
  <c r="S47" i="1"/>
  <c r="U47" i="1" s="1"/>
  <c r="R43" i="1"/>
  <c r="T43" i="1" s="1"/>
  <c r="S43" i="1"/>
  <c r="U43" i="1" s="1"/>
  <c r="R39" i="1"/>
  <c r="T39" i="1" s="1"/>
  <c r="S39" i="1"/>
  <c r="U39" i="1" s="1"/>
  <c r="R35" i="1"/>
  <c r="T35" i="1" s="1"/>
  <c r="S35" i="1"/>
  <c r="U35" i="1" s="1"/>
  <c r="R31" i="1"/>
  <c r="T31" i="1" s="1"/>
  <c r="S31" i="1"/>
  <c r="U31" i="1" s="1"/>
  <c r="R27" i="1"/>
  <c r="T27" i="1" s="1"/>
  <c r="S27" i="1"/>
  <c r="U27" i="1" s="1"/>
  <c r="R23" i="1"/>
  <c r="T23" i="1" s="1"/>
  <c r="S23" i="1"/>
  <c r="U23" i="1" s="1"/>
  <c r="R19" i="1"/>
  <c r="T19" i="1" s="1"/>
  <c r="S19" i="1"/>
  <c r="U19" i="1" s="1"/>
  <c r="R15" i="1"/>
  <c r="T15" i="1" s="1"/>
  <c r="S15" i="1"/>
  <c r="U15" i="1" s="1"/>
  <c r="R11" i="1"/>
  <c r="T11" i="1" s="1"/>
  <c r="S11" i="1"/>
  <c r="U11" i="1" s="1"/>
  <c r="R7" i="1"/>
  <c r="T7" i="1" s="1"/>
  <c r="S7" i="1"/>
  <c r="U7" i="1" s="1"/>
  <c r="R99" i="1"/>
  <c r="T99" i="1" s="1"/>
  <c r="R91" i="1"/>
  <c r="T91" i="1" s="1"/>
  <c r="R83" i="1"/>
  <c r="T83" i="1" s="1"/>
  <c r="R75" i="1"/>
  <c r="T75" i="1" s="1"/>
  <c r="S52" i="1"/>
  <c r="U52" i="1" s="1"/>
  <c r="S20" i="1"/>
  <c r="U20" i="1" s="1"/>
  <c r="R62" i="1"/>
  <c r="T62" i="1" s="1"/>
  <c r="S62" i="1"/>
  <c r="U62" i="1" s="1"/>
  <c r="R58" i="1"/>
  <c r="T58" i="1" s="1"/>
  <c r="S58" i="1"/>
  <c r="U58" i="1" s="1"/>
  <c r="R54" i="1"/>
  <c r="T54" i="1" s="1"/>
  <c r="S54" i="1"/>
  <c r="U54" i="1" s="1"/>
  <c r="R50" i="1"/>
  <c r="T50" i="1" s="1"/>
  <c r="S50" i="1"/>
  <c r="U50" i="1" s="1"/>
  <c r="R46" i="1"/>
  <c r="T46" i="1" s="1"/>
  <c r="S46" i="1"/>
  <c r="U46" i="1" s="1"/>
  <c r="R42" i="1"/>
  <c r="T42" i="1" s="1"/>
  <c r="S42" i="1"/>
  <c r="U42" i="1" s="1"/>
  <c r="R38" i="1"/>
  <c r="T38" i="1" s="1"/>
  <c r="S38" i="1"/>
  <c r="U38" i="1" s="1"/>
  <c r="R34" i="1"/>
  <c r="T34" i="1" s="1"/>
  <c r="S34" i="1"/>
  <c r="U34" i="1" s="1"/>
  <c r="R30" i="1"/>
  <c r="T30" i="1" s="1"/>
  <c r="S30" i="1"/>
  <c r="U30" i="1" s="1"/>
  <c r="R26" i="1"/>
  <c r="T26" i="1" s="1"/>
  <c r="S26" i="1"/>
  <c r="U26" i="1" s="1"/>
  <c r="R22" i="1"/>
  <c r="T22" i="1" s="1"/>
  <c r="S22" i="1"/>
  <c r="U22" i="1" s="1"/>
  <c r="R18" i="1"/>
  <c r="T18" i="1" s="1"/>
  <c r="S18" i="1"/>
  <c r="U18" i="1" s="1"/>
  <c r="R14" i="1"/>
  <c r="T14" i="1" s="1"/>
  <c r="S14" i="1"/>
  <c r="U14" i="1" s="1"/>
  <c r="R10" i="1"/>
  <c r="T10" i="1" s="1"/>
  <c r="S10" i="1"/>
  <c r="U10" i="1" s="1"/>
  <c r="R6" i="1"/>
  <c r="T6" i="1" s="1"/>
  <c r="S6" i="1"/>
  <c r="U6" i="1" s="1"/>
  <c r="R174" i="1"/>
  <c r="T174" i="1" s="1"/>
  <c r="R170" i="1"/>
  <c r="T170" i="1" s="1"/>
  <c r="R166" i="1"/>
  <c r="T166" i="1" s="1"/>
  <c r="R162" i="1"/>
  <c r="T162" i="1" s="1"/>
  <c r="R158" i="1"/>
  <c r="T158" i="1" s="1"/>
  <c r="R154" i="1"/>
  <c r="T154" i="1" s="1"/>
  <c r="R150" i="1"/>
  <c r="T150" i="1" s="1"/>
  <c r="R146" i="1"/>
  <c r="T146" i="1" s="1"/>
  <c r="R142" i="1"/>
  <c r="T142" i="1" s="1"/>
  <c r="R138" i="1"/>
  <c r="T138" i="1" s="1"/>
  <c r="R134" i="1"/>
  <c r="T134" i="1" s="1"/>
  <c r="R130" i="1"/>
  <c r="T130" i="1" s="1"/>
  <c r="R126" i="1"/>
  <c r="T126" i="1" s="1"/>
  <c r="R122" i="1"/>
  <c r="T122" i="1" s="1"/>
  <c r="R118" i="1"/>
  <c r="T118" i="1" s="1"/>
  <c r="R114" i="1"/>
  <c r="T114" i="1" s="1"/>
  <c r="R110" i="1"/>
  <c r="T110" i="1" s="1"/>
  <c r="R106" i="1"/>
  <c r="T106" i="1" s="1"/>
  <c r="R102" i="1"/>
  <c r="T102" i="1" s="1"/>
  <c r="R98" i="1"/>
  <c r="T98" i="1" s="1"/>
  <c r="R94" i="1"/>
  <c r="T94" i="1" s="1"/>
  <c r="R90" i="1"/>
  <c r="T90" i="1" s="1"/>
  <c r="R86" i="1"/>
  <c r="T86" i="1" s="1"/>
  <c r="R82" i="1"/>
  <c r="T82" i="1" s="1"/>
  <c r="R78" i="1"/>
  <c r="T78" i="1" s="1"/>
  <c r="R74" i="1"/>
  <c r="T74" i="1" s="1"/>
  <c r="R70" i="1"/>
  <c r="T70" i="1" s="1"/>
  <c r="R65" i="1"/>
  <c r="T65" i="1" s="1"/>
  <c r="R49" i="1"/>
  <c r="T49" i="1" s="1"/>
  <c r="R33" i="1"/>
  <c r="T33" i="1" s="1"/>
  <c r="R17" i="1"/>
  <c r="T17" i="1" s="1"/>
  <c r="R273" i="1"/>
  <c r="T273" i="1" s="1"/>
  <c r="R269" i="1"/>
  <c r="T269" i="1" s="1"/>
  <c r="R265" i="1"/>
  <c r="T265" i="1" s="1"/>
  <c r="R261" i="1"/>
  <c r="T261" i="1" s="1"/>
  <c r="R257" i="1"/>
  <c r="T257" i="1" s="1"/>
  <c r="R253" i="1"/>
  <c r="T253" i="1" s="1"/>
  <c r="R249" i="1"/>
  <c r="T249" i="1" s="1"/>
  <c r="R245" i="1"/>
  <c r="T245" i="1" s="1"/>
  <c r="R241" i="1"/>
  <c r="T241" i="1" s="1"/>
  <c r="R237" i="1"/>
  <c r="T237" i="1" s="1"/>
  <c r="R233" i="1"/>
  <c r="T233" i="1" s="1"/>
  <c r="R229" i="1"/>
  <c r="T229" i="1" s="1"/>
  <c r="R225" i="1"/>
  <c r="T225" i="1" s="1"/>
  <c r="R221" i="1"/>
  <c r="T221" i="1" s="1"/>
  <c r="R217" i="1"/>
  <c r="T217" i="1" s="1"/>
  <c r="R213" i="1"/>
  <c r="T213" i="1" s="1"/>
  <c r="R209" i="1"/>
  <c r="T209" i="1" s="1"/>
  <c r="R205" i="1"/>
  <c r="T205" i="1" s="1"/>
  <c r="R201" i="1"/>
  <c r="T201" i="1" s="1"/>
  <c r="R197" i="1"/>
  <c r="T197" i="1" s="1"/>
  <c r="R193" i="1"/>
  <c r="T193" i="1" s="1"/>
  <c r="R189" i="1"/>
  <c r="T189" i="1" s="1"/>
  <c r="R185" i="1"/>
  <c r="T185" i="1" s="1"/>
  <c r="R181" i="1"/>
  <c r="T181" i="1" s="1"/>
  <c r="R177" i="1"/>
  <c r="T177" i="1" s="1"/>
  <c r="R173" i="1"/>
  <c r="T173" i="1" s="1"/>
  <c r="R169" i="1"/>
  <c r="T169" i="1" s="1"/>
  <c r="R165" i="1"/>
  <c r="T165" i="1" s="1"/>
  <c r="R161" i="1"/>
  <c r="T161" i="1" s="1"/>
  <c r="R157" i="1"/>
  <c r="T157" i="1" s="1"/>
  <c r="R153" i="1"/>
  <c r="T153" i="1" s="1"/>
  <c r="R149" i="1"/>
  <c r="T149" i="1" s="1"/>
  <c r="R145" i="1"/>
  <c r="T145" i="1" s="1"/>
  <c r="R141" i="1"/>
  <c r="T141" i="1" s="1"/>
  <c r="R137" i="1"/>
  <c r="T137" i="1" s="1"/>
  <c r="R133" i="1"/>
  <c r="T133" i="1" s="1"/>
  <c r="R129" i="1"/>
  <c r="T129" i="1" s="1"/>
  <c r="R125" i="1"/>
  <c r="T125" i="1" s="1"/>
  <c r="R121" i="1"/>
  <c r="T121" i="1" s="1"/>
  <c r="R117" i="1"/>
  <c r="T117" i="1" s="1"/>
  <c r="R113" i="1"/>
  <c r="T113" i="1" s="1"/>
  <c r="R109" i="1"/>
  <c r="T109" i="1" s="1"/>
  <c r="R105" i="1"/>
  <c r="T105" i="1" s="1"/>
  <c r="R101" i="1"/>
  <c r="T101" i="1" s="1"/>
  <c r="R97" i="1"/>
  <c r="T97" i="1" s="1"/>
  <c r="R93" i="1"/>
  <c r="T93" i="1" s="1"/>
  <c r="R89" i="1"/>
  <c r="T89" i="1" s="1"/>
  <c r="R85" i="1"/>
  <c r="T85" i="1" s="1"/>
  <c r="R81" i="1"/>
  <c r="T81" i="1" s="1"/>
  <c r="R77" i="1"/>
  <c r="T77" i="1" s="1"/>
  <c r="R73" i="1"/>
  <c r="T73" i="1" s="1"/>
  <c r="R69" i="1"/>
  <c r="T69" i="1" s="1"/>
  <c r="R61" i="1"/>
  <c r="T61" i="1" s="1"/>
  <c r="R45" i="1"/>
  <c r="T45" i="1" s="1"/>
  <c r="R29" i="1"/>
  <c r="T29" i="1" s="1"/>
  <c r="R13" i="1"/>
  <c r="T13" i="1" s="1"/>
  <c r="S64" i="2" l="1"/>
  <c r="S76" i="2"/>
  <c r="S212" i="2"/>
  <c r="S189" i="2"/>
  <c r="S249" i="2"/>
  <c r="S131" i="2"/>
  <c r="S53" i="2"/>
  <c r="S34" i="2"/>
  <c r="S59" i="2"/>
  <c r="S147" i="2"/>
  <c r="S92" i="2"/>
  <c r="S159" i="2"/>
  <c r="S56" i="2"/>
  <c r="S220" i="2"/>
  <c r="S49" i="2"/>
  <c r="S216" i="2"/>
  <c r="S8" i="2"/>
  <c r="S262" i="2"/>
  <c r="S254" i="2"/>
  <c r="S270" i="2"/>
  <c r="S246" i="2"/>
  <c r="S234" i="2"/>
  <c r="S219" i="2"/>
  <c r="S185" i="2"/>
  <c r="S183" i="2"/>
  <c r="S169" i="2"/>
  <c r="S177" i="2"/>
  <c r="S145" i="2"/>
  <c r="S150" i="2"/>
  <c r="S103" i="2"/>
  <c r="S86" i="2"/>
  <c r="S74" i="2"/>
  <c r="S110" i="2"/>
  <c r="S70" i="2"/>
  <c r="S54" i="2"/>
  <c r="S37" i="2"/>
  <c r="S23" i="2"/>
  <c r="S31" i="2"/>
  <c r="S27" i="2"/>
  <c r="S245" i="2"/>
  <c r="S226" i="2"/>
  <c r="S206" i="2"/>
  <c r="S187" i="2"/>
  <c r="S170" i="2"/>
  <c r="S179" i="2"/>
  <c r="S47" i="2"/>
  <c r="S24" i="2"/>
  <c r="S154" i="2"/>
  <c r="S130" i="2"/>
  <c r="S99" i="2"/>
  <c r="S272" i="2"/>
  <c r="S259" i="2"/>
  <c r="S231" i="2"/>
  <c r="S178" i="2"/>
  <c r="S158" i="2"/>
  <c r="S129" i="2"/>
  <c r="S97" i="2"/>
  <c r="S11" i="2"/>
  <c r="S229" i="2"/>
  <c r="S208" i="2"/>
  <c r="S83" i="2"/>
  <c r="S67" i="2"/>
  <c r="S19" i="2"/>
  <c r="S2" i="2"/>
  <c r="S22" i="2"/>
  <c r="S146" i="2"/>
  <c r="S255" i="2"/>
  <c r="S192" i="2"/>
  <c r="S109" i="2"/>
  <c r="S81" i="2"/>
  <c r="S163" i="2"/>
  <c r="S207" i="2"/>
  <c r="S16" i="2"/>
  <c r="S44" i="2"/>
  <c r="S60" i="2"/>
  <c r="S128" i="2"/>
  <c r="S240" i="2"/>
  <c r="S29" i="2"/>
  <c r="S213" i="2"/>
  <c r="S4" i="2"/>
  <c r="S14" i="2"/>
  <c r="S173" i="2"/>
  <c r="S253" i="2"/>
  <c r="S164" i="2"/>
  <c r="S243" i="2"/>
  <c r="S126" i="2"/>
  <c r="S80" i="2"/>
  <c r="S248" i="2"/>
  <c r="S117" i="2"/>
  <c r="S21" i="2"/>
  <c r="S119" i="2"/>
  <c r="S134" i="2"/>
  <c r="S121" i="2"/>
  <c r="S218" i="2"/>
  <c r="S118" i="2"/>
  <c r="S102" i="2"/>
  <c r="S72" i="2"/>
  <c r="S112" i="2"/>
  <c r="S84" i="2"/>
  <c r="S68" i="2"/>
  <c r="S50" i="2"/>
  <c r="S46" i="2"/>
  <c r="S264" i="2"/>
  <c r="S244" i="2"/>
  <c r="S225" i="2"/>
  <c r="S202" i="2"/>
  <c r="S186" i="2"/>
  <c r="S168" i="2"/>
  <c r="S203" i="2"/>
  <c r="S135" i="2"/>
  <c r="S43" i="2"/>
  <c r="S13" i="2"/>
  <c r="S107" i="2"/>
  <c r="S71" i="2"/>
  <c r="S41" i="2"/>
  <c r="S3" i="2"/>
  <c r="S57" i="2"/>
  <c r="S17" i="2"/>
  <c r="S104" i="2"/>
  <c r="S162" i="2"/>
  <c r="S6" i="2"/>
  <c r="S144" i="2"/>
  <c r="S156" i="2"/>
  <c r="S101" i="2"/>
  <c r="S79" i="2"/>
  <c r="S26" i="2"/>
  <c r="S151" i="2"/>
  <c r="S48" i="2"/>
  <c r="S141" i="2"/>
  <c r="S181" i="2"/>
  <c r="S217" i="2"/>
  <c r="S261" i="2"/>
  <c r="S18" i="2"/>
  <c r="S28" i="2"/>
  <c r="S143" i="2"/>
  <c r="S116" i="2"/>
  <c r="S268" i="2"/>
  <c r="S180" i="2"/>
  <c r="S123" i="2"/>
  <c r="S87" i="2"/>
  <c r="S94" i="2"/>
  <c r="S233" i="2"/>
  <c r="S171" i="2"/>
  <c r="S265" i="2"/>
  <c r="S100" i="2"/>
  <c r="S7" i="2"/>
  <c r="S69" i="2"/>
  <c r="S251" i="2"/>
  <c r="S194" i="2"/>
  <c r="S75" i="2"/>
  <c r="S195" i="2"/>
  <c r="S182" i="2"/>
  <c r="S273" i="2"/>
  <c r="S266" i="2"/>
  <c r="S258" i="2"/>
  <c r="S250" i="2"/>
  <c r="S242" i="2"/>
  <c r="S222" i="2"/>
  <c r="S230" i="2"/>
  <c r="S238" i="2"/>
  <c r="S193" i="2"/>
  <c r="S191" i="2"/>
  <c r="S161" i="2"/>
  <c r="S199" i="2"/>
  <c r="S174" i="2"/>
  <c r="S137" i="2"/>
  <c r="S142" i="2"/>
  <c r="S153" i="2"/>
  <c r="S90" i="2"/>
  <c r="S82" i="2"/>
  <c r="S66" i="2"/>
  <c r="S98" i="2"/>
  <c r="S95" i="2"/>
  <c r="S78" i="2"/>
  <c r="S62" i="2"/>
  <c r="S42" i="2"/>
  <c r="S35" i="2"/>
  <c r="S5" i="2"/>
  <c r="S58" i="2"/>
  <c r="S9" i="2"/>
  <c r="S256" i="2"/>
  <c r="S200" i="2"/>
  <c r="S184" i="2"/>
  <c r="S210" i="2"/>
  <c r="S140" i="2"/>
  <c r="S85" i="2"/>
  <c r="S267" i="2"/>
  <c r="S148" i="2"/>
  <c r="S127" i="2"/>
  <c r="S96" i="2"/>
  <c r="S188" i="2"/>
  <c r="S172" i="2"/>
  <c r="S152" i="2"/>
  <c r="S122" i="2"/>
  <c r="S105" i="2"/>
  <c r="S55" i="2"/>
  <c r="S36" i="2"/>
  <c r="S15" i="2"/>
  <c r="S214" i="2"/>
  <c r="S136" i="2"/>
  <c r="S73" i="2"/>
  <c r="S51" i="2"/>
  <c r="S10" i="2"/>
  <c r="S257" i="2"/>
  <c r="S139" i="2"/>
  <c r="S91" i="2"/>
  <c r="S271" i="2"/>
  <c r="S196" i="2"/>
  <c r="S166" i="2"/>
  <c r="S138" i="2"/>
  <c r="S93" i="2"/>
  <c r="S77" i="2"/>
  <c r="S155" i="2"/>
  <c r="S175" i="2"/>
  <c r="S215" i="2"/>
  <c r="S52" i="2"/>
  <c r="S108" i="2"/>
  <c r="S263" i="2"/>
  <c r="S61" i="2"/>
  <c r="S149" i="2"/>
  <c r="S269" i="2"/>
  <c r="S25" i="2"/>
  <c r="S33" i="2"/>
  <c r="S209" i="2"/>
  <c r="S63" i="2"/>
  <c r="S12" i="2"/>
  <c r="Y39" i="1"/>
  <c r="W39" i="2" l="1"/>
</calcChain>
</file>

<file path=xl/sharedStrings.xml><?xml version="1.0" encoding="utf-8"?>
<sst xmlns="http://schemas.openxmlformats.org/spreadsheetml/2006/main" count="3131" uniqueCount="78">
  <si>
    <t>Week</t>
  </si>
  <si>
    <t>Day</t>
  </si>
  <si>
    <t>Date</t>
  </si>
  <si>
    <t>Time</t>
  </si>
  <si>
    <t>Winner/tie</t>
  </si>
  <si>
    <t>Loser/tie</t>
  </si>
  <si>
    <t>PtsW</t>
  </si>
  <si>
    <t>PtsL</t>
  </si>
  <si>
    <t>YdsW</t>
  </si>
  <si>
    <t>TOW</t>
  </si>
  <si>
    <t>YdsL</t>
  </si>
  <si>
    <t>TOL</t>
  </si>
  <si>
    <t>Thu</t>
  </si>
  <si>
    <t>8:20PM</t>
  </si>
  <si>
    <t>Tampa Bay Buccaneers</t>
  </si>
  <si>
    <t>Dallas Cowboys</t>
  </si>
  <si>
    <t>boxscore</t>
  </si>
  <si>
    <t>Sun</t>
  </si>
  <si>
    <t>1:00PM</t>
  </si>
  <si>
    <t>Philadelphia Eagles</t>
  </si>
  <si>
    <t>@</t>
  </si>
  <si>
    <t>Atlanta Falcons</t>
  </si>
  <si>
    <t>Carolina Panthers</t>
  </si>
  <si>
    <t>New York Jets</t>
  </si>
  <si>
    <t>San Francisco 49ers</t>
  </si>
  <si>
    <t>Detroit Lions</t>
  </si>
  <si>
    <t>Seattle Seahawks</t>
  </si>
  <si>
    <t>Indianapolis Colts</t>
  </si>
  <si>
    <t>Arizona Cardinals</t>
  </si>
  <si>
    <t>Tennessee Titans</t>
  </si>
  <si>
    <t>Pittsburgh Steelers</t>
  </si>
  <si>
    <t>Buffalo Bills</t>
  </si>
  <si>
    <t>Los Angeles Chargers</t>
  </si>
  <si>
    <t>Washington Football Team</t>
  </si>
  <si>
    <t>Houston Texans</t>
  </si>
  <si>
    <t>Jacksonville Jaguars</t>
  </si>
  <si>
    <t>Cincinnati Bengals</t>
  </si>
  <si>
    <t>Minnesota Vikings</t>
  </si>
  <si>
    <t>4:25PM</t>
  </si>
  <si>
    <t>Denver Broncos</t>
  </si>
  <si>
    <t>New York Giants</t>
  </si>
  <si>
    <t>New Orleans Saints</t>
  </si>
  <si>
    <t>Green Bay Packers</t>
  </si>
  <si>
    <t>Kansas City Chiefs</t>
  </si>
  <si>
    <t>Cleveland Browns</t>
  </si>
  <si>
    <t>Miami Dolphins</t>
  </si>
  <si>
    <t>New England Patriots</t>
  </si>
  <si>
    <t>Los Angeles Rams</t>
  </si>
  <si>
    <t>Chicago Bears</t>
  </si>
  <si>
    <t>Mon</t>
  </si>
  <si>
    <t>8:15PM</t>
  </si>
  <si>
    <t>Las Vegas Raiders</t>
  </si>
  <si>
    <t>Baltimore Ravens</t>
  </si>
  <si>
    <t>4:05PM</t>
  </si>
  <si>
    <t>9:30AM</t>
  </si>
  <si>
    <t>12:30PM</t>
  </si>
  <si>
    <t>4:30PM</t>
  </si>
  <si>
    <t>4:00PM</t>
  </si>
  <si>
    <t>Sat</t>
  </si>
  <si>
    <t>5:00PM</t>
  </si>
  <si>
    <t>Tue</t>
  </si>
  <si>
    <t>7:00PM</t>
  </si>
  <si>
    <t>preview</t>
  </si>
  <si>
    <t>team</t>
  </si>
  <si>
    <t>defense value</t>
  </si>
  <si>
    <t>sum of errors</t>
  </si>
  <si>
    <t>home team advantage</t>
  </si>
  <si>
    <t>winner points scored prediction</t>
  </si>
  <si>
    <t>w error</t>
  </si>
  <si>
    <t>offense value</t>
  </si>
  <si>
    <t>loser points scored prediction</t>
  </si>
  <si>
    <t>l error</t>
  </si>
  <si>
    <t>home modifier</t>
  </si>
  <si>
    <t>sum</t>
  </si>
  <si>
    <t>w error 2</t>
  </si>
  <si>
    <t>l error 2</t>
  </si>
  <si>
    <t>predicted win differential</t>
  </si>
  <si>
    <t>difference/line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</si>
</sst>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2" x14ac:knownFonts="1">
    <font>
      <sz val="11"/>
      <color theme="1"/>
      <name val="Calibri"/>
      <family val="2"/>
      <scheme val="minor"/>
    </font>
    <font>
      <sz val="7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2" fontId="0" fillId="0" borderId="0" xfId="0" applyNumberFormat="1"/>
    <xf numFmtId="17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7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52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AB27-B819-491F-B940-C84B996F33B2}">
  <dimension ref="A1:W273"/>
  <sheetViews>
    <sheetView tabSelected="1" topLeftCell="A223" workbookViewId="0">
      <selection activeCell="Q268" sqref="Q268"/>
    </sheetView>
  </sheetViews>
  <sheetFormatPr defaultRowHeight="14.5" x14ac:dyDescent="0.35"/>
  <cols>
    <col min="3" max="3" width="10.453125" bestFit="1" customWidth="1"/>
    <col min="5" max="5" width="23.81640625" bestFit="1" customWidth="1"/>
    <col min="8" max="8" width="23.81640625" bestFit="1" customWidth="1"/>
    <col min="9" max="9" width="8.54296875" bestFit="1" customWidth="1"/>
    <col min="17" max="17" width="28.453125" style="5" bestFit="1" customWidth="1"/>
    <col min="19" max="19" width="8.7265625" customWidth="1"/>
    <col min="22" max="22" width="23.81640625" bestFit="1" customWidth="1"/>
    <col min="23" max="23" width="13.08984375" bestFit="1" customWidth="1"/>
  </cols>
  <sheetData>
    <row r="1" spans="1:23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72</v>
      </c>
      <c r="H1" t="s">
        <v>5</v>
      </c>
      <c r="J1" t="s">
        <v>6</v>
      </c>
      <c r="K1" t="s">
        <v>7</v>
      </c>
      <c r="L1" t="s">
        <v>77</v>
      </c>
      <c r="M1" t="s">
        <v>8</v>
      </c>
      <c r="N1" t="s">
        <v>9</v>
      </c>
      <c r="O1" t="s">
        <v>10</v>
      </c>
      <c r="P1" t="s">
        <v>11</v>
      </c>
      <c r="Q1" s="5" t="s">
        <v>76</v>
      </c>
      <c r="R1" t="s">
        <v>68</v>
      </c>
      <c r="S1" t="s">
        <v>74</v>
      </c>
    </row>
    <row r="2" spans="1:23" x14ac:dyDescent="0.35">
      <c r="A2" s="1">
        <v>1</v>
      </c>
      <c r="B2" t="s">
        <v>12</v>
      </c>
      <c r="C2" s="2">
        <v>44448</v>
      </c>
      <c r="D2" t="s">
        <v>13</v>
      </c>
      <c r="E2" t="s">
        <v>14</v>
      </c>
      <c r="G2">
        <f>1-(F2="@")*2</f>
        <v>1</v>
      </c>
      <c r="H2" t="s">
        <v>15</v>
      </c>
      <c r="I2" t="s">
        <v>16</v>
      </c>
      <c r="J2">
        <v>31</v>
      </c>
      <c r="K2">
        <v>29</v>
      </c>
      <c r="L2">
        <f>J2-K2</f>
        <v>2</v>
      </c>
      <c r="M2">
        <v>431</v>
      </c>
      <c r="N2">
        <v>4</v>
      </c>
      <c r="O2">
        <v>451</v>
      </c>
      <c r="P2">
        <v>1</v>
      </c>
      <c r="Q2" s="5">
        <f>(INDEX($W$4:$W$35,MATCH(E2,$V$4:$V$35,0))-INDEX($W$4:$W$35,MATCH(H2,$V$4:$V$35,0)))+(G2*$W$38/2)</f>
        <v>0.4950157339629746</v>
      </c>
      <c r="R2" s="4">
        <f>Q2-L2</f>
        <v>-1.5049842660370254</v>
      </c>
      <c r="S2" s="5">
        <f>R2^2</f>
        <v>2.2649776410190041</v>
      </c>
    </row>
    <row r="3" spans="1:23" x14ac:dyDescent="0.35">
      <c r="A3" s="1">
        <v>1</v>
      </c>
      <c r="B3" t="s">
        <v>17</v>
      </c>
      <c r="C3" s="2">
        <v>44451</v>
      </c>
      <c r="D3" t="s">
        <v>18</v>
      </c>
      <c r="E3" t="s">
        <v>19</v>
      </c>
      <c r="F3" t="s">
        <v>20</v>
      </c>
      <c r="G3">
        <f>1-(F3="@")*2</f>
        <v>-1</v>
      </c>
      <c r="H3" t="s">
        <v>21</v>
      </c>
      <c r="I3" t="s">
        <v>16</v>
      </c>
      <c r="J3">
        <v>32</v>
      </c>
      <c r="K3">
        <v>6</v>
      </c>
      <c r="L3">
        <f t="shared" ref="L3:L66" si="0">J3-K3</f>
        <v>26</v>
      </c>
      <c r="M3">
        <v>434</v>
      </c>
      <c r="N3">
        <v>0</v>
      </c>
      <c r="O3">
        <v>260</v>
      </c>
      <c r="P3">
        <v>0</v>
      </c>
      <c r="Q3" s="5">
        <f>(INDEX($W$4:$W$35,MATCH(E3,$V$4:$V$35,0))-INDEX($W$4:$W$35,MATCH(H3,$V$4:$V$35,0)))+(G3*$W$38/2)</f>
        <v>11.658965543012618</v>
      </c>
      <c r="R3" s="4">
        <f t="shared" ref="R3:R66" si="1">Q3-L3</f>
        <v>-14.341034456987382</v>
      </c>
      <c r="S3" s="5">
        <f t="shared" ref="S3:S66" si="2">R3^2</f>
        <v>205.66526929649936</v>
      </c>
      <c r="V3" t="s">
        <v>63</v>
      </c>
      <c r="W3" t="s">
        <v>69</v>
      </c>
    </row>
    <row r="4" spans="1:23" x14ac:dyDescent="0.35">
      <c r="A4" s="1">
        <v>1</v>
      </c>
      <c r="B4" t="s">
        <v>17</v>
      </c>
      <c r="C4" s="2">
        <v>44451</v>
      </c>
      <c r="D4" t="s">
        <v>18</v>
      </c>
      <c r="E4" t="s">
        <v>22</v>
      </c>
      <c r="G4">
        <f t="shared" ref="G4:G67" si="3">1-(F4="@")*2</f>
        <v>1</v>
      </c>
      <c r="H4" t="s">
        <v>23</v>
      </c>
      <c r="I4" t="s">
        <v>16</v>
      </c>
      <c r="J4">
        <v>19</v>
      </c>
      <c r="K4">
        <v>14</v>
      </c>
      <c r="L4">
        <f t="shared" si="0"/>
        <v>5</v>
      </c>
      <c r="M4">
        <v>381</v>
      </c>
      <c r="N4">
        <v>1</v>
      </c>
      <c r="O4">
        <v>252</v>
      </c>
      <c r="P4">
        <v>1</v>
      </c>
      <c r="Q4" s="5">
        <f>(INDEX($W$4:$W$35,MATCH(E4,$V$4:$V$35,0))-INDEX($W$4:$W$35,MATCH(H4,$V$4:$V$35,0)))+(G4*$W$38/2)</f>
        <v>7.5753087194195059</v>
      </c>
      <c r="R4" s="4">
        <f t="shared" si="1"/>
        <v>2.5753087194195059</v>
      </c>
      <c r="S4" s="5">
        <f t="shared" si="2"/>
        <v>6.6322150003181353</v>
      </c>
      <c r="V4" t="s">
        <v>28</v>
      </c>
      <c r="W4" s="4">
        <v>5.0271221242470716</v>
      </c>
    </row>
    <row r="5" spans="1:23" x14ac:dyDescent="0.35">
      <c r="A5" s="1">
        <v>1</v>
      </c>
      <c r="B5" t="s">
        <v>17</v>
      </c>
      <c r="C5" s="2">
        <v>44451</v>
      </c>
      <c r="D5" t="s">
        <v>18</v>
      </c>
      <c r="E5" t="s">
        <v>24</v>
      </c>
      <c r="F5" t="s">
        <v>20</v>
      </c>
      <c r="G5">
        <f t="shared" si="3"/>
        <v>-1</v>
      </c>
      <c r="H5" t="s">
        <v>25</v>
      </c>
      <c r="I5" t="s">
        <v>16</v>
      </c>
      <c r="J5">
        <v>41</v>
      </c>
      <c r="K5">
        <v>33</v>
      </c>
      <c r="L5">
        <f t="shared" si="0"/>
        <v>8</v>
      </c>
      <c r="M5">
        <v>442</v>
      </c>
      <c r="N5">
        <v>2</v>
      </c>
      <c r="O5">
        <v>430</v>
      </c>
      <c r="P5">
        <v>1</v>
      </c>
      <c r="Q5" s="5">
        <f>(INDEX($W$4:$W$35,MATCH(E5,$V$4:$V$35,0))-INDEX($W$4:$W$35,MATCH(H5,$V$4:$V$35,0)))+(G5*$W$38/2)</f>
        <v>10.324597606743799</v>
      </c>
      <c r="R5" s="4">
        <f t="shared" si="1"/>
        <v>2.324597606743799</v>
      </c>
      <c r="S5" s="5">
        <f t="shared" si="2"/>
        <v>5.4037540332789984</v>
      </c>
      <c r="V5" t="s">
        <v>21</v>
      </c>
      <c r="W5" s="4">
        <v>-8.5617005456847703</v>
      </c>
    </row>
    <row r="6" spans="1:23" x14ac:dyDescent="0.35">
      <c r="A6" s="1">
        <v>1</v>
      </c>
      <c r="B6" t="s">
        <v>17</v>
      </c>
      <c r="C6" s="2">
        <v>44451</v>
      </c>
      <c r="D6" t="s">
        <v>18</v>
      </c>
      <c r="E6" t="s">
        <v>26</v>
      </c>
      <c r="F6" t="s">
        <v>20</v>
      </c>
      <c r="G6">
        <f t="shared" si="3"/>
        <v>-1</v>
      </c>
      <c r="H6" t="s">
        <v>27</v>
      </c>
      <c r="I6" t="s">
        <v>16</v>
      </c>
      <c r="J6">
        <v>28</v>
      </c>
      <c r="K6">
        <v>16</v>
      </c>
      <c r="L6">
        <f t="shared" si="0"/>
        <v>12</v>
      </c>
      <c r="M6">
        <v>381</v>
      </c>
      <c r="N6">
        <v>1</v>
      </c>
      <c r="O6">
        <v>336</v>
      </c>
      <c r="P6">
        <v>1</v>
      </c>
      <c r="Q6" s="5">
        <f>(INDEX($W$4:$W$35,MATCH(E6,$V$4:$V$35,0))-INDEX($W$4:$W$35,MATCH(H6,$V$4:$V$35,0)))+(G6*$W$38/2)</f>
        <v>-7.2908358433705551</v>
      </c>
      <c r="R6" s="4">
        <f t="shared" si="1"/>
        <v>-19.290835843370555</v>
      </c>
      <c r="S6" s="5">
        <f t="shared" si="2"/>
        <v>372.13634753587013</v>
      </c>
      <c r="V6" t="s">
        <v>52</v>
      </c>
      <c r="W6" s="4">
        <v>-9.3040720213248246E-2</v>
      </c>
    </row>
    <row r="7" spans="1:23" x14ac:dyDescent="0.35">
      <c r="A7" s="1">
        <v>1</v>
      </c>
      <c r="B7" t="s">
        <v>17</v>
      </c>
      <c r="C7" s="2">
        <v>44451</v>
      </c>
      <c r="D7" t="s">
        <v>18</v>
      </c>
      <c r="E7" t="s">
        <v>28</v>
      </c>
      <c r="F7" t="s">
        <v>20</v>
      </c>
      <c r="G7">
        <f t="shared" si="3"/>
        <v>-1</v>
      </c>
      <c r="H7" t="s">
        <v>29</v>
      </c>
      <c r="I7" t="s">
        <v>16</v>
      </c>
      <c r="J7">
        <v>38</v>
      </c>
      <c r="K7">
        <v>13</v>
      </c>
      <c r="L7">
        <f t="shared" si="0"/>
        <v>25</v>
      </c>
      <c r="M7">
        <v>416</v>
      </c>
      <c r="N7">
        <v>1</v>
      </c>
      <c r="O7">
        <v>248</v>
      </c>
      <c r="P7">
        <v>3</v>
      </c>
      <c r="Q7" s="5">
        <f>(INDEX($W$4:$W$35,MATCH(E7,$V$4:$V$35,0))-INDEX($W$4:$W$35,MATCH(H7,$V$4:$V$35,0)))+(G7*$W$38/2)</f>
        <v>1.6189135893473845</v>
      </c>
      <c r="R7" s="4">
        <f t="shared" si="1"/>
        <v>-23.381086410652614</v>
      </c>
      <c r="S7" s="5">
        <f t="shared" si="2"/>
        <v>546.67520174240428</v>
      </c>
      <c r="V7" t="s">
        <v>31</v>
      </c>
      <c r="W7" s="4">
        <v>10.557964294774051</v>
      </c>
    </row>
    <row r="8" spans="1:23" x14ac:dyDescent="0.35">
      <c r="A8" s="1">
        <v>1</v>
      </c>
      <c r="B8" t="s">
        <v>17</v>
      </c>
      <c r="C8" s="2">
        <v>44451</v>
      </c>
      <c r="D8" t="s">
        <v>18</v>
      </c>
      <c r="E8" t="s">
        <v>30</v>
      </c>
      <c r="F8" t="s">
        <v>20</v>
      </c>
      <c r="G8">
        <f t="shared" si="3"/>
        <v>-1</v>
      </c>
      <c r="H8" t="s">
        <v>31</v>
      </c>
      <c r="I8" t="s">
        <v>16</v>
      </c>
      <c r="J8">
        <v>23</v>
      </c>
      <c r="K8">
        <v>16</v>
      </c>
      <c r="L8">
        <f t="shared" si="0"/>
        <v>7</v>
      </c>
      <c r="M8">
        <v>252</v>
      </c>
      <c r="N8">
        <v>0</v>
      </c>
      <c r="O8">
        <v>371</v>
      </c>
      <c r="P8">
        <v>1</v>
      </c>
      <c r="Q8" s="5">
        <f>(INDEX($W$4:$W$35,MATCH(E8,$V$4:$V$35,0))-INDEX($W$4:$W$35,MATCH(H8,$V$4:$V$35,0)))+(G8*$W$38/2)</f>
        <v>-15.513486475403242</v>
      </c>
      <c r="R8" s="4">
        <f t="shared" si="1"/>
        <v>-22.513486475403241</v>
      </c>
      <c r="S8" s="5">
        <f t="shared" si="2"/>
        <v>506.85707327816465</v>
      </c>
      <c r="V8" t="s">
        <v>22</v>
      </c>
      <c r="W8" s="4">
        <v>-4.6483949148741059</v>
      </c>
    </row>
    <row r="9" spans="1:23" x14ac:dyDescent="0.35">
      <c r="A9" s="1">
        <v>1</v>
      </c>
      <c r="B9" t="s">
        <v>17</v>
      </c>
      <c r="C9" s="2">
        <v>44451</v>
      </c>
      <c r="D9" t="s">
        <v>18</v>
      </c>
      <c r="E9" t="s">
        <v>32</v>
      </c>
      <c r="F9" t="s">
        <v>20</v>
      </c>
      <c r="G9">
        <f t="shared" si="3"/>
        <v>-1</v>
      </c>
      <c r="H9" t="s">
        <v>33</v>
      </c>
      <c r="I9" t="s">
        <v>16</v>
      </c>
      <c r="J9">
        <v>20</v>
      </c>
      <c r="K9">
        <v>16</v>
      </c>
      <c r="L9">
        <f t="shared" si="0"/>
        <v>4</v>
      </c>
      <c r="M9">
        <v>424</v>
      </c>
      <c r="N9">
        <v>2</v>
      </c>
      <c r="O9">
        <v>259</v>
      </c>
      <c r="P9">
        <v>1</v>
      </c>
      <c r="Q9" s="5">
        <f>(INDEX($W$4:$W$35,MATCH(E9,$V$4:$V$35,0))-INDEX($W$4:$W$35,MATCH(H9,$V$4:$V$35,0)))+(G9*$W$38/2)</f>
        <v>4.4196722098359507</v>
      </c>
      <c r="R9" s="4">
        <f t="shared" si="1"/>
        <v>0.41967220983595066</v>
      </c>
      <c r="S9" s="5">
        <f t="shared" si="2"/>
        <v>0.1761247637085902</v>
      </c>
      <c r="V9" t="s">
        <v>48</v>
      </c>
      <c r="W9" s="4">
        <v>-6.5967792783398691</v>
      </c>
    </row>
    <row r="10" spans="1:23" x14ac:dyDescent="0.35">
      <c r="A10" s="1">
        <v>1</v>
      </c>
      <c r="B10" t="s">
        <v>17</v>
      </c>
      <c r="C10" s="2">
        <v>44451</v>
      </c>
      <c r="D10" t="s">
        <v>18</v>
      </c>
      <c r="E10" t="s">
        <v>34</v>
      </c>
      <c r="G10">
        <f t="shared" si="3"/>
        <v>1</v>
      </c>
      <c r="H10" t="s">
        <v>35</v>
      </c>
      <c r="I10" t="s">
        <v>16</v>
      </c>
      <c r="J10">
        <v>37</v>
      </c>
      <c r="K10">
        <v>21</v>
      </c>
      <c r="L10">
        <f t="shared" si="0"/>
        <v>16</v>
      </c>
      <c r="M10">
        <v>449</v>
      </c>
      <c r="N10">
        <v>0</v>
      </c>
      <c r="O10">
        <v>395</v>
      </c>
      <c r="P10">
        <v>3</v>
      </c>
      <c r="Q10" s="5">
        <f>(INDEX($W$4:$W$35,MATCH(E10,$V$4:$V$35,0))-INDEX($W$4:$W$35,MATCH(H10,$V$4:$V$35,0)))+(G10*$W$38/2)</f>
        <v>3.132343765329777</v>
      </c>
      <c r="R10" s="4">
        <f t="shared" si="1"/>
        <v>-12.867656234670223</v>
      </c>
      <c r="S10" s="5">
        <f t="shared" si="2"/>
        <v>165.57657697364746</v>
      </c>
      <c r="V10" t="s">
        <v>36</v>
      </c>
      <c r="W10" s="4">
        <v>2.8153622954293995</v>
      </c>
    </row>
    <row r="11" spans="1:23" x14ac:dyDescent="0.35">
      <c r="A11" s="1">
        <v>1</v>
      </c>
      <c r="B11" t="s">
        <v>17</v>
      </c>
      <c r="C11" s="2">
        <v>44451</v>
      </c>
      <c r="D11" t="s">
        <v>18</v>
      </c>
      <c r="E11" t="s">
        <v>36</v>
      </c>
      <c r="G11">
        <f t="shared" si="3"/>
        <v>1</v>
      </c>
      <c r="H11" t="s">
        <v>37</v>
      </c>
      <c r="I11" t="s">
        <v>16</v>
      </c>
      <c r="J11">
        <v>27</v>
      </c>
      <c r="K11">
        <v>24</v>
      </c>
      <c r="L11">
        <f t="shared" si="0"/>
        <v>3</v>
      </c>
      <c r="M11">
        <v>366</v>
      </c>
      <c r="N11">
        <v>0</v>
      </c>
      <c r="O11">
        <v>403</v>
      </c>
      <c r="P11">
        <v>1</v>
      </c>
      <c r="Q11" s="5">
        <f>(INDEX($W$4:$W$35,MATCH(E11,$V$4:$V$35,0))-INDEX($W$4:$W$35,MATCH(H11,$V$4:$V$35,0)))+(G11*$W$38/2)</f>
        <v>3.190197039963186</v>
      </c>
      <c r="R11" s="4">
        <f t="shared" si="1"/>
        <v>0.19019703996318604</v>
      </c>
      <c r="S11" s="5">
        <f t="shared" si="2"/>
        <v>3.6174914010757786E-2</v>
      </c>
      <c r="V11" t="s">
        <v>44</v>
      </c>
      <c r="W11" s="4">
        <v>-1.2434768862771872</v>
      </c>
    </row>
    <row r="12" spans="1:23" x14ac:dyDescent="0.35">
      <c r="A12" s="1">
        <v>1</v>
      </c>
      <c r="B12" t="s">
        <v>17</v>
      </c>
      <c r="C12" s="2">
        <v>44451</v>
      </c>
      <c r="D12" t="s">
        <v>38</v>
      </c>
      <c r="E12" t="s">
        <v>39</v>
      </c>
      <c r="F12" t="s">
        <v>20</v>
      </c>
      <c r="G12">
        <f t="shared" si="3"/>
        <v>-1</v>
      </c>
      <c r="H12" t="s">
        <v>40</v>
      </c>
      <c r="I12" t="s">
        <v>16</v>
      </c>
      <c r="J12">
        <v>27</v>
      </c>
      <c r="K12">
        <v>13</v>
      </c>
      <c r="L12">
        <f t="shared" si="0"/>
        <v>14</v>
      </c>
      <c r="M12">
        <v>420</v>
      </c>
      <c r="N12">
        <v>1</v>
      </c>
      <c r="O12">
        <v>314</v>
      </c>
      <c r="P12">
        <v>1</v>
      </c>
      <c r="Q12" s="5">
        <f>(INDEX($W$4:$W$35,MATCH(E12,$V$4:$V$35,0))-INDEX($W$4:$W$35,MATCH(H12,$V$4:$V$35,0)))+(G12*$W$38/2)</f>
        <v>5.1717713578374491</v>
      </c>
      <c r="R12" s="4">
        <f t="shared" si="1"/>
        <v>-8.82822864216255</v>
      </c>
      <c r="S12" s="5">
        <f t="shared" si="2"/>
        <v>77.93762095829922</v>
      </c>
      <c r="V12" t="s">
        <v>15</v>
      </c>
      <c r="W12" s="4">
        <v>9.8412614574063486</v>
      </c>
    </row>
    <row r="13" spans="1:23" x14ac:dyDescent="0.35">
      <c r="A13" s="1">
        <v>1</v>
      </c>
      <c r="B13" t="s">
        <v>17</v>
      </c>
      <c r="C13" s="2">
        <v>44451</v>
      </c>
      <c r="D13" t="s">
        <v>38</v>
      </c>
      <c r="E13" t="s">
        <v>41</v>
      </c>
      <c r="G13">
        <f t="shared" si="3"/>
        <v>1</v>
      </c>
      <c r="H13" t="s">
        <v>42</v>
      </c>
      <c r="I13" t="s">
        <v>16</v>
      </c>
      <c r="J13">
        <v>38</v>
      </c>
      <c r="K13">
        <v>3</v>
      </c>
      <c r="L13">
        <f t="shared" si="0"/>
        <v>35</v>
      </c>
      <c r="M13">
        <v>322</v>
      </c>
      <c r="N13">
        <v>0</v>
      </c>
      <c r="O13">
        <v>229</v>
      </c>
      <c r="P13">
        <v>3</v>
      </c>
      <c r="Q13" s="5">
        <f>(INDEX($W$4:$W$35,MATCH(E13,$V$4:$V$35,0))-INDEX($W$4:$W$35,MATCH(H13,$V$4:$V$35,0)))+(G13*$W$38/2)</f>
        <v>-0.46615316348805513</v>
      </c>
      <c r="R13" s="4">
        <f t="shared" si="1"/>
        <v>-35.466153163488052</v>
      </c>
      <c r="S13" s="5">
        <f t="shared" si="2"/>
        <v>1257.8480202159935</v>
      </c>
      <c r="V13" t="s">
        <v>39</v>
      </c>
      <c r="W13" s="4">
        <v>0.53485335180595239</v>
      </c>
    </row>
    <row r="14" spans="1:23" x14ac:dyDescent="0.35">
      <c r="A14" s="1">
        <v>1</v>
      </c>
      <c r="B14" t="s">
        <v>17</v>
      </c>
      <c r="C14" s="2">
        <v>44451</v>
      </c>
      <c r="D14" t="s">
        <v>38</v>
      </c>
      <c r="E14" t="s">
        <v>43</v>
      </c>
      <c r="G14">
        <f t="shared" si="3"/>
        <v>1</v>
      </c>
      <c r="H14" t="s">
        <v>44</v>
      </c>
      <c r="I14" t="s">
        <v>16</v>
      </c>
      <c r="J14">
        <v>33</v>
      </c>
      <c r="K14">
        <v>29</v>
      </c>
      <c r="L14">
        <f t="shared" si="0"/>
        <v>4</v>
      </c>
      <c r="M14">
        <v>397</v>
      </c>
      <c r="N14">
        <v>0</v>
      </c>
      <c r="O14">
        <v>457</v>
      </c>
      <c r="P14">
        <v>2</v>
      </c>
      <c r="Q14" s="5">
        <f>(INDEX($W$4:$W$35,MATCH(E14,$V$4:$V$35,0))-INDEX($W$4:$W$35,MATCH(H14,$V$4:$V$35,0)))+(G14*$W$38/2)</f>
        <v>10.400105587841237</v>
      </c>
      <c r="R14" s="4">
        <f t="shared" si="1"/>
        <v>6.400105587841237</v>
      </c>
      <c r="S14" s="5">
        <f t="shared" si="2"/>
        <v>40.961351535516627</v>
      </c>
      <c r="V14" t="s">
        <v>25</v>
      </c>
      <c r="W14" s="4">
        <v>-8.4650045556445015</v>
      </c>
    </row>
    <row r="15" spans="1:23" x14ac:dyDescent="0.35">
      <c r="A15" s="1">
        <v>1</v>
      </c>
      <c r="B15" t="s">
        <v>17</v>
      </c>
      <c r="C15" s="2">
        <v>44451</v>
      </c>
      <c r="D15" t="s">
        <v>38</v>
      </c>
      <c r="E15" t="s">
        <v>45</v>
      </c>
      <c r="F15" t="s">
        <v>20</v>
      </c>
      <c r="G15">
        <f t="shared" si="3"/>
        <v>-1</v>
      </c>
      <c r="H15" t="s">
        <v>46</v>
      </c>
      <c r="I15" t="s">
        <v>16</v>
      </c>
      <c r="J15">
        <v>17</v>
      </c>
      <c r="K15">
        <v>16</v>
      </c>
      <c r="L15">
        <f t="shared" si="0"/>
        <v>1</v>
      </c>
      <c r="M15">
        <v>259</v>
      </c>
      <c r="N15">
        <v>1</v>
      </c>
      <c r="O15">
        <v>393</v>
      </c>
      <c r="P15">
        <v>2</v>
      </c>
      <c r="Q15" s="5">
        <f>(INDEX($W$4:$W$35,MATCH(E15,$V$4:$V$35,0))-INDEX($W$4:$W$35,MATCH(H15,$V$4:$V$35,0)))+(G15*$W$38/2)</f>
        <v>-11.732545252388158</v>
      </c>
      <c r="R15" s="4">
        <f t="shared" si="1"/>
        <v>-12.732545252388158</v>
      </c>
      <c r="S15" s="5">
        <f t="shared" si="2"/>
        <v>162.11770860411224</v>
      </c>
      <c r="V15" t="s">
        <v>42</v>
      </c>
      <c r="W15" s="4">
        <v>3.7003734648713404</v>
      </c>
    </row>
    <row r="16" spans="1:23" x14ac:dyDescent="0.35">
      <c r="A16" s="1">
        <v>1</v>
      </c>
      <c r="B16" t="s">
        <v>17</v>
      </c>
      <c r="C16" s="2">
        <v>44451</v>
      </c>
      <c r="D16" t="s">
        <v>13</v>
      </c>
      <c r="E16" t="s">
        <v>47</v>
      </c>
      <c r="G16">
        <f t="shared" si="3"/>
        <v>1</v>
      </c>
      <c r="H16" t="s">
        <v>48</v>
      </c>
      <c r="I16" t="s">
        <v>16</v>
      </c>
      <c r="J16">
        <v>34</v>
      </c>
      <c r="K16">
        <v>14</v>
      </c>
      <c r="L16">
        <f t="shared" si="0"/>
        <v>20</v>
      </c>
      <c r="M16">
        <v>386</v>
      </c>
      <c r="N16">
        <v>0</v>
      </c>
      <c r="O16">
        <v>322</v>
      </c>
      <c r="P16">
        <v>2</v>
      </c>
      <c r="Q16" s="5">
        <f>(INDEX($W$4:$W$35,MATCH(E16,$V$4:$V$35,0))-INDEX($W$4:$W$35,MATCH(H16,$V$4:$V$35,0)))+(G16*$W$38/2)</f>
        <v>13.170004683780771</v>
      </c>
      <c r="R16" s="4">
        <f t="shared" si="1"/>
        <v>-6.8299953162192288</v>
      </c>
      <c r="S16" s="5">
        <f t="shared" si="2"/>
        <v>46.648836019576606</v>
      </c>
      <c r="V16" t="s">
        <v>34</v>
      </c>
      <c r="W16" s="4">
        <v>-10.172569905392816</v>
      </c>
    </row>
    <row r="17" spans="1:23" x14ac:dyDescent="0.35">
      <c r="A17" s="1">
        <v>1</v>
      </c>
      <c r="B17" t="s">
        <v>49</v>
      </c>
      <c r="C17" s="2">
        <v>44452</v>
      </c>
      <c r="D17" t="s">
        <v>50</v>
      </c>
      <c r="E17" t="s">
        <v>51</v>
      </c>
      <c r="G17">
        <f t="shared" si="3"/>
        <v>1</v>
      </c>
      <c r="H17" t="s">
        <v>52</v>
      </c>
      <c r="I17" t="s">
        <v>16</v>
      </c>
      <c r="J17">
        <v>33</v>
      </c>
      <c r="K17">
        <v>27</v>
      </c>
      <c r="L17">
        <f t="shared" si="0"/>
        <v>6</v>
      </c>
      <c r="M17">
        <v>491</v>
      </c>
      <c r="N17">
        <v>1</v>
      </c>
      <c r="O17">
        <v>406</v>
      </c>
      <c r="P17">
        <v>2</v>
      </c>
      <c r="Q17" s="5">
        <f>(INDEX($W$4:$W$35,MATCH(E17,$V$4:$V$35,0))-INDEX($W$4:$W$35,MATCH(H17,$V$4:$V$35,0)))+(G17*$W$38/2)</f>
        <v>-2.2692215909405036</v>
      </c>
      <c r="R17" s="4">
        <f t="shared" si="1"/>
        <v>-8.2692215909405036</v>
      </c>
      <c r="S17" s="5">
        <f t="shared" si="2"/>
        <v>68.380025720076588</v>
      </c>
      <c r="V17" t="s">
        <v>27</v>
      </c>
      <c r="W17" s="4">
        <v>6.2004565345162073</v>
      </c>
    </row>
    <row r="18" spans="1:23" x14ac:dyDescent="0.35">
      <c r="A18" s="1">
        <v>2</v>
      </c>
      <c r="B18" t="s">
        <v>12</v>
      </c>
      <c r="C18" s="2">
        <v>44455</v>
      </c>
      <c r="D18" t="s">
        <v>13</v>
      </c>
      <c r="E18" t="s">
        <v>33</v>
      </c>
      <c r="G18">
        <f t="shared" si="3"/>
        <v>1</v>
      </c>
      <c r="H18" t="s">
        <v>40</v>
      </c>
      <c r="I18" t="s">
        <v>16</v>
      </c>
      <c r="J18">
        <v>30</v>
      </c>
      <c r="K18">
        <v>29</v>
      </c>
      <c r="L18">
        <f t="shared" si="0"/>
        <v>1</v>
      </c>
      <c r="M18">
        <v>407</v>
      </c>
      <c r="N18">
        <v>1</v>
      </c>
      <c r="O18">
        <v>391</v>
      </c>
      <c r="P18">
        <v>0</v>
      </c>
      <c r="Q18" s="5">
        <f>(INDEX($W$4:$W$35,MATCH(E18,$V$4:$V$35,0))-INDEX($W$4:$W$35,MATCH(H18,$V$4:$V$35,0)))+(G18*$W$38/2)</f>
        <v>1.8924052190529033</v>
      </c>
      <c r="R18" s="4">
        <f t="shared" si="1"/>
        <v>0.89240521905290326</v>
      </c>
      <c r="S18" s="5">
        <f t="shared" si="2"/>
        <v>0.79638707499286021</v>
      </c>
      <c r="V18" t="s">
        <v>35</v>
      </c>
      <c r="W18" s="4">
        <v>-12.26207665974211</v>
      </c>
    </row>
    <row r="19" spans="1:23" x14ac:dyDescent="0.35">
      <c r="A19" s="1">
        <v>2</v>
      </c>
      <c r="B19" t="s">
        <v>17</v>
      </c>
      <c r="C19" s="2">
        <v>44458</v>
      </c>
      <c r="D19" t="s">
        <v>18</v>
      </c>
      <c r="E19" t="s">
        <v>24</v>
      </c>
      <c r="F19" t="s">
        <v>20</v>
      </c>
      <c r="G19">
        <f t="shared" si="3"/>
        <v>-1</v>
      </c>
      <c r="H19" t="s">
        <v>19</v>
      </c>
      <c r="I19" t="s">
        <v>16</v>
      </c>
      <c r="J19">
        <v>17</v>
      </c>
      <c r="K19">
        <v>11</v>
      </c>
      <c r="L19">
        <f t="shared" si="0"/>
        <v>6</v>
      </c>
      <c r="M19">
        <v>306</v>
      </c>
      <c r="N19">
        <v>0</v>
      </c>
      <c r="O19">
        <v>328</v>
      </c>
      <c r="P19">
        <v>0</v>
      </c>
      <c r="Q19" s="5">
        <f>(INDEX($W$4:$W$35,MATCH(E19,$V$4:$V$35,0))-INDEX($W$4:$W$35,MATCH(H19,$V$4:$V$35,0)))+(G19*$W$38/2)</f>
        <v>-2.280508957209034</v>
      </c>
      <c r="R19" s="4">
        <f t="shared" si="1"/>
        <v>-8.2805089572090331</v>
      </c>
      <c r="S19" s="5">
        <f t="shared" si="2"/>
        <v>68.566828590419036</v>
      </c>
      <c r="V19" t="s">
        <v>43</v>
      </c>
      <c r="W19" s="4">
        <v>8.1137916905835663</v>
      </c>
    </row>
    <row r="20" spans="1:23" x14ac:dyDescent="0.35">
      <c r="A20" s="1">
        <v>2</v>
      </c>
      <c r="B20" t="s">
        <v>17</v>
      </c>
      <c r="C20" s="2">
        <v>44458</v>
      </c>
      <c r="D20" t="s">
        <v>18</v>
      </c>
      <c r="E20" t="s">
        <v>31</v>
      </c>
      <c r="F20" t="s">
        <v>20</v>
      </c>
      <c r="G20">
        <f t="shared" si="3"/>
        <v>-1</v>
      </c>
      <c r="H20" t="s">
        <v>45</v>
      </c>
      <c r="I20" t="s">
        <v>16</v>
      </c>
      <c r="J20">
        <v>35</v>
      </c>
      <c r="K20">
        <v>0</v>
      </c>
      <c r="L20">
        <f t="shared" si="0"/>
        <v>35</v>
      </c>
      <c r="M20">
        <v>314</v>
      </c>
      <c r="N20">
        <v>2</v>
      </c>
      <c r="O20">
        <v>216</v>
      </c>
      <c r="P20">
        <v>3</v>
      </c>
      <c r="Q20" s="5">
        <f>(INDEX($W$4:$W$35,MATCH(E20,$V$4:$V$35,0))-INDEX($W$4:$W$35,MATCH(H20,$V$4:$V$35,0)))+(G20*$W$38/2)</f>
        <v>11.567704420528154</v>
      </c>
      <c r="R20" s="4">
        <f t="shared" si="1"/>
        <v>-23.432295579471848</v>
      </c>
      <c r="S20" s="5">
        <f t="shared" si="2"/>
        <v>549.0724761237359</v>
      </c>
      <c r="V20" t="s">
        <v>51</v>
      </c>
      <c r="W20" s="4">
        <v>-3.4050993221342347</v>
      </c>
    </row>
    <row r="21" spans="1:23" x14ac:dyDescent="0.35">
      <c r="A21" s="1">
        <v>2</v>
      </c>
      <c r="B21" t="s">
        <v>17</v>
      </c>
      <c r="C21" s="2">
        <v>44458</v>
      </c>
      <c r="D21" t="s">
        <v>18</v>
      </c>
      <c r="E21" t="s">
        <v>44</v>
      </c>
      <c r="G21">
        <f t="shared" si="3"/>
        <v>1</v>
      </c>
      <c r="H21" t="s">
        <v>34</v>
      </c>
      <c r="I21" t="s">
        <v>16</v>
      </c>
      <c r="J21">
        <v>31</v>
      </c>
      <c r="K21">
        <v>21</v>
      </c>
      <c r="L21">
        <f t="shared" si="0"/>
        <v>10</v>
      </c>
      <c r="M21">
        <v>355</v>
      </c>
      <c r="N21">
        <v>2</v>
      </c>
      <c r="O21">
        <v>302</v>
      </c>
      <c r="P21">
        <v>2</v>
      </c>
      <c r="Q21" s="5">
        <f>(INDEX($W$4:$W$35,MATCH(E21,$V$4:$V$35,0))-INDEX($W$4:$W$35,MATCH(H21,$V$4:$V$35,0)))+(G21*$W$38/2)</f>
        <v>9.9719300300961109</v>
      </c>
      <c r="R21" s="4">
        <f t="shared" si="1"/>
        <v>-2.8069969903889103E-2</v>
      </c>
      <c r="S21" s="5">
        <f t="shared" si="2"/>
        <v>7.8792321040524005E-4</v>
      </c>
      <c r="V21" t="s">
        <v>32</v>
      </c>
      <c r="W21" s="4">
        <v>0.63232241187687421</v>
      </c>
    </row>
    <row r="22" spans="1:23" x14ac:dyDescent="0.35">
      <c r="A22" s="1">
        <v>2</v>
      </c>
      <c r="B22" t="s">
        <v>17</v>
      </c>
      <c r="C22" s="2">
        <v>44458</v>
      </c>
      <c r="D22" t="s">
        <v>18</v>
      </c>
      <c r="E22" t="s">
        <v>46</v>
      </c>
      <c r="F22" t="s">
        <v>20</v>
      </c>
      <c r="G22">
        <f t="shared" si="3"/>
        <v>-1</v>
      </c>
      <c r="H22" t="s">
        <v>23</v>
      </c>
      <c r="I22" t="s">
        <v>16</v>
      </c>
      <c r="J22">
        <v>25</v>
      </c>
      <c r="K22">
        <v>6</v>
      </c>
      <c r="L22">
        <f t="shared" si="0"/>
        <v>19</v>
      </c>
      <c r="M22">
        <v>260</v>
      </c>
      <c r="N22">
        <v>0</v>
      </c>
      <c r="O22">
        <v>336</v>
      </c>
      <c r="P22">
        <v>4</v>
      </c>
      <c r="Q22" s="5">
        <f>(INDEX($W$4:$W$35,MATCH(E22,$V$4:$V$35,0))-INDEX($W$4:$W$35,MATCH(H22,$V$4:$V$35,0)))+(G22*$W$38/2)</f>
        <v>18.775160717005736</v>
      </c>
      <c r="R22" s="4">
        <f t="shared" si="1"/>
        <v>-0.22483928299426381</v>
      </c>
      <c r="S22" s="5">
        <f t="shared" si="2"/>
        <v>5.0552703177374647E-2</v>
      </c>
      <c r="V22" t="s">
        <v>47</v>
      </c>
      <c r="W22" s="4">
        <v>5.5303883944604193</v>
      </c>
    </row>
    <row r="23" spans="1:23" x14ac:dyDescent="0.35">
      <c r="A23" s="1">
        <v>2</v>
      </c>
      <c r="B23" t="s">
        <v>17</v>
      </c>
      <c r="C23" s="2">
        <v>44458</v>
      </c>
      <c r="D23" t="s">
        <v>18</v>
      </c>
      <c r="E23" t="s">
        <v>51</v>
      </c>
      <c r="F23" t="s">
        <v>20</v>
      </c>
      <c r="G23">
        <f t="shared" si="3"/>
        <v>-1</v>
      </c>
      <c r="H23" t="s">
        <v>30</v>
      </c>
      <c r="I23" t="s">
        <v>16</v>
      </c>
      <c r="J23">
        <v>26</v>
      </c>
      <c r="K23">
        <v>17</v>
      </c>
      <c r="L23">
        <f t="shared" si="0"/>
        <v>9</v>
      </c>
      <c r="M23">
        <v>425</v>
      </c>
      <c r="N23">
        <v>0</v>
      </c>
      <c r="O23">
        <v>331</v>
      </c>
      <c r="P23">
        <v>1</v>
      </c>
      <c r="Q23" s="5">
        <f>(INDEX($W$4:$W$35,MATCH(E23,$V$4:$V$35,0))-INDEX($W$4:$W$35,MATCH(H23,$V$4:$V$35,0)))+(G23*$W$38/2)</f>
        <v>-0.53525116346600821</v>
      </c>
      <c r="R23" s="4">
        <f t="shared" si="1"/>
        <v>-9.5352511634660075</v>
      </c>
      <c r="S23" s="5">
        <f t="shared" si="2"/>
        <v>90.921014750379854</v>
      </c>
      <c r="V23" t="s">
        <v>45</v>
      </c>
      <c r="W23" s="4">
        <v>-2.0525771367345849</v>
      </c>
    </row>
    <row r="24" spans="1:23" x14ac:dyDescent="0.35">
      <c r="A24" s="1">
        <v>2</v>
      </c>
      <c r="B24" t="s">
        <v>17</v>
      </c>
      <c r="C24" s="2">
        <v>44458</v>
      </c>
      <c r="D24" t="s">
        <v>18</v>
      </c>
      <c r="E24" t="s">
        <v>39</v>
      </c>
      <c r="F24" t="s">
        <v>20</v>
      </c>
      <c r="G24">
        <f t="shared" si="3"/>
        <v>-1</v>
      </c>
      <c r="H24" t="s">
        <v>35</v>
      </c>
      <c r="I24" t="s">
        <v>16</v>
      </c>
      <c r="J24">
        <v>23</v>
      </c>
      <c r="K24">
        <v>13</v>
      </c>
      <c r="L24">
        <f t="shared" si="0"/>
        <v>10</v>
      </c>
      <c r="M24">
        <v>398</v>
      </c>
      <c r="N24">
        <v>0</v>
      </c>
      <c r="O24">
        <v>189</v>
      </c>
      <c r="P24">
        <v>2</v>
      </c>
      <c r="Q24" s="5">
        <f>(INDEX($W$4:$W$35,MATCH(E24,$V$4:$V$35,0))-INDEX($W$4:$W$35,MATCH(H24,$V$4:$V$35,0)))+(G24*$W$38/2)</f>
        <v>11.754093000567581</v>
      </c>
      <c r="R24" s="4">
        <f t="shared" si="1"/>
        <v>1.7540930005675808</v>
      </c>
      <c r="S24" s="5">
        <f t="shared" si="2"/>
        <v>3.0768422546401788</v>
      </c>
      <c r="V24" t="s">
        <v>37</v>
      </c>
      <c r="W24" s="4">
        <v>0.66800226644669669</v>
      </c>
    </row>
    <row r="25" spans="1:23" x14ac:dyDescent="0.35">
      <c r="A25" s="1">
        <v>2</v>
      </c>
      <c r="B25" t="s">
        <v>17</v>
      </c>
      <c r="C25" s="2">
        <v>44458</v>
      </c>
      <c r="D25" t="s">
        <v>18</v>
      </c>
      <c r="E25" t="s">
        <v>22</v>
      </c>
      <c r="G25">
        <f t="shared" si="3"/>
        <v>1</v>
      </c>
      <c r="H25" t="s">
        <v>41</v>
      </c>
      <c r="I25" t="s">
        <v>16</v>
      </c>
      <c r="J25">
        <v>26</v>
      </c>
      <c r="K25">
        <v>7</v>
      </c>
      <c r="L25">
        <f t="shared" si="0"/>
        <v>19</v>
      </c>
      <c r="M25">
        <v>383</v>
      </c>
      <c r="N25">
        <v>1</v>
      </c>
      <c r="O25">
        <v>128</v>
      </c>
      <c r="P25">
        <v>2</v>
      </c>
      <c r="Q25" s="5">
        <f>(INDEX($W$4:$W$35,MATCH(E25,$V$4:$V$35,0))-INDEX($W$4:$W$35,MATCH(H25,$V$4:$V$35,0)))+(G25*$W$38/2)</f>
        <v>-5.7969411942964255</v>
      </c>
      <c r="R25" s="4">
        <f t="shared" si="1"/>
        <v>-24.796941194296426</v>
      </c>
      <c r="S25" s="5">
        <f t="shared" si="2"/>
        <v>614.88829259339514</v>
      </c>
      <c r="V25" t="s">
        <v>46</v>
      </c>
      <c r="W25" s="4">
        <v>8.6371311046730916</v>
      </c>
    </row>
    <row r="26" spans="1:23" x14ac:dyDescent="0.35">
      <c r="A26" s="1">
        <v>2</v>
      </c>
      <c r="B26" t="s">
        <v>17</v>
      </c>
      <c r="C26" s="2">
        <v>44458</v>
      </c>
      <c r="D26" t="s">
        <v>18</v>
      </c>
      <c r="E26" t="s">
        <v>48</v>
      </c>
      <c r="G26">
        <f t="shared" si="3"/>
        <v>1</v>
      </c>
      <c r="H26" t="s">
        <v>36</v>
      </c>
      <c r="I26" t="s">
        <v>16</v>
      </c>
      <c r="J26">
        <v>20</v>
      </c>
      <c r="K26">
        <v>17</v>
      </c>
      <c r="L26">
        <f t="shared" si="0"/>
        <v>3</v>
      </c>
      <c r="M26">
        <v>206</v>
      </c>
      <c r="N26">
        <v>1</v>
      </c>
      <c r="O26">
        <v>248</v>
      </c>
      <c r="P26">
        <v>4</v>
      </c>
      <c r="Q26" s="5">
        <f>(INDEX($W$4:$W$35,MATCH(E26,$V$4:$V$35,0))-INDEX($W$4:$W$35,MATCH(H26,$V$4:$V$35,0)))+(G26*$W$38/2)</f>
        <v>-8.3693045627887859</v>
      </c>
      <c r="R26" s="4">
        <f t="shared" si="1"/>
        <v>-11.369304562788786</v>
      </c>
      <c r="S26" s="5">
        <f t="shared" si="2"/>
        <v>129.2610862414499</v>
      </c>
      <c r="V26" t="s">
        <v>41</v>
      </c>
      <c r="W26" s="4">
        <v>2.1913832904028023</v>
      </c>
    </row>
    <row r="27" spans="1:23" x14ac:dyDescent="0.35">
      <c r="A27" s="1">
        <v>2</v>
      </c>
      <c r="B27" t="s">
        <v>17</v>
      </c>
      <c r="C27" s="2">
        <v>44458</v>
      </c>
      <c r="D27" t="s">
        <v>18</v>
      </c>
      <c r="E27" t="s">
        <v>47</v>
      </c>
      <c r="F27" t="s">
        <v>20</v>
      </c>
      <c r="G27">
        <f t="shared" si="3"/>
        <v>-1</v>
      </c>
      <c r="H27" t="s">
        <v>27</v>
      </c>
      <c r="I27" t="s">
        <v>16</v>
      </c>
      <c r="J27">
        <v>27</v>
      </c>
      <c r="K27">
        <v>24</v>
      </c>
      <c r="L27">
        <f t="shared" si="0"/>
        <v>3</v>
      </c>
      <c r="M27">
        <v>371</v>
      </c>
      <c r="N27">
        <v>2</v>
      </c>
      <c r="O27">
        <v>354</v>
      </c>
      <c r="P27">
        <v>2</v>
      </c>
      <c r="Q27" s="5">
        <f>(INDEX($W$4:$W$35,MATCH(E27,$V$4:$V$35,0))-INDEX($W$4:$W$35,MATCH(H27,$V$4:$V$35,0)))+(G27*$W$38/2)</f>
        <v>-1.7129051510362709</v>
      </c>
      <c r="R27" s="4">
        <f t="shared" si="1"/>
        <v>-4.7129051510362707</v>
      </c>
      <c r="S27" s="5">
        <f t="shared" si="2"/>
        <v>22.211474962664212</v>
      </c>
      <c r="V27" t="s">
        <v>40</v>
      </c>
      <c r="W27" s="4">
        <v>-5.6797550170119795</v>
      </c>
    </row>
    <row r="28" spans="1:23" x14ac:dyDescent="0.35">
      <c r="A28" s="1">
        <v>2</v>
      </c>
      <c r="B28" t="s">
        <v>17</v>
      </c>
      <c r="C28" s="2">
        <v>44458</v>
      </c>
      <c r="D28" t="s">
        <v>53</v>
      </c>
      <c r="E28" t="s">
        <v>14</v>
      </c>
      <c r="G28">
        <f t="shared" si="3"/>
        <v>1</v>
      </c>
      <c r="H28" t="s">
        <v>21</v>
      </c>
      <c r="I28" t="s">
        <v>16</v>
      </c>
      <c r="J28">
        <v>48</v>
      </c>
      <c r="K28">
        <v>25</v>
      </c>
      <c r="L28">
        <f t="shared" si="0"/>
        <v>23</v>
      </c>
      <c r="M28">
        <v>341</v>
      </c>
      <c r="N28">
        <v>1</v>
      </c>
      <c r="O28">
        <v>348</v>
      </c>
      <c r="P28">
        <v>3</v>
      </c>
      <c r="Q28" s="5">
        <f>(INDEX($W$4:$W$35,MATCH(E28,$V$4:$V$35,0))-INDEX($W$4:$W$35,MATCH(H28,$V$4:$V$35,0)))+(G28*$W$38/2)</f>
        <v>18.897977737054095</v>
      </c>
      <c r="R28" s="4">
        <f t="shared" si="1"/>
        <v>-4.1020222629459049</v>
      </c>
      <c r="S28" s="5">
        <f t="shared" si="2"/>
        <v>16.826586645703841</v>
      </c>
      <c r="V28" t="s">
        <v>23</v>
      </c>
      <c r="W28" s="4">
        <v>-11.180866623313129</v>
      </c>
    </row>
    <row r="29" spans="1:23" x14ac:dyDescent="0.35">
      <c r="A29" s="1">
        <v>2</v>
      </c>
      <c r="B29" t="s">
        <v>17</v>
      </c>
      <c r="C29" s="2">
        <v>44458</v>
      </c>
      <c r="D29" t="s">
        <v>53</v>
      </c>
      <c r="E29" t="s">
        <v>28</v>
      </c>
      <c r="G29">
        <f t="shared" si="3"/>
        <v>1</v>
      </c>
      <c r="H29" t="s">
        <v>37</v>
      </c>
      <c r="I29" t="s">
        <v>16</v>
      </c>
      <c r="J29">
        <v>34</v>
      </c>
      <c r="K29">
        <v>33</v>
      </c>
      <c r="L29">
        <f t="shared" si="0"/>
        <v>1</v>
      </c>
      <c r="M29">
        <v>474</v>
      </c>
      <c r="N29">
        <v>2</v>
      </c>
      <c r="O29">
        <v>419</v>
      </c>
      <c r="P29">
        <v>0</v>
      </c>
      <c r="Q29" s="5">
        <f>(INDEX($W$4:$W$35,MATCH(E29,$V$4:$V$35,0))-INDEX($W$4:$W$35,MATCH(H29,$V$4:$V$35,0)))+(G29*$W$38/2)</f>
        <v>5.4019568687808572</v>
      </c>
      <c r="R29" s="4">
        <f t="shared" si="1"/>
        <v>4.4019568687808572</v>
      </c>
      <c r="S29" s="5">
        <f t="shared" si="2"/>
        <v>19.37722427460697</v>
      </c>
      <c r="V29" t="s">
        <v>19</v>
      </c>
      <c r="W29" s="4">
        <v>4.1401020083083315</v>
      </c>
    </row>
    <row r="30" spans="1:23" x14ac:dyDescent="0.35">
      <c r="A30" s="1">
        <v>2</v>
      </c>
      <c r="B30" t="s">
        <v>17</v>
      </c>
      <c r="C30" s="2">
        <v>44458</v>
      </c>
      <c r="D30" t="s">
        <v>38</v>
      </c>
      <c r="E30" t="s">
        <v>15</v>
      </c>
      <c r="F30" t="s">
        <v>20</v>
      </c>
      <c r="G30">
        <f t="shared" si="3"/>
        <v>-1</v>
      </c>
      <c r="H30" t="s">
        <v>32</v>
      </c>
      <c r="I30" t="s">
        <v>16</v>
      </c>
      <c r="J30">
        <v>20</v>
      </c>
      <c r="K30">
        <v>17</v>
      </c>
      <c r="L30">
        <f t="shared" si="0"/>
        <v>3</v>
      </c>
      <c r="M30">
        <v>419</v>
      </c>
      <c r="N30">
        <v>1</v>
      </c>
      <c r="O30">
        <v>408</v>
      </c>
      <c r="P30">
        <v>2</v>
      </c>
      <c r="Q30" s="5">
        <f>(INDEX($W$4:$W$35,MATCH(E30,$V$4:$V$35,0))-INDEX($W$4:$W$35,MATCH(H30,$V$4:$V$35,0)))+(G30*$W$38/2)</f>
        <v>8.1661020345489916</v>
      </c>
      <c r="R30" s="4">
        <f t="shared" si="1"/>
        <v>5.1661020345489916</v>
      </c>
      <c r="S30" s="5">
        <f t="shared" si="2"/>
        <v>26.688610231371232</v>
      </c>
      <c r="V30" t="s">
        <v>30</v>
      </c>
      <c r="W30" s="4">
        <v>-3.9126851696487095</v>
      </c>
    </row>
    <row r="31" spans="1:23" x14ac:dyDescent="0.35">
      <c r="A31" s="1">
        <v>2</v>
      </c>
      <c r="B31" t="s">
        <v>17</v>
      </c>
      <c r="C31" s="2">
        <v>44458</v>
      </c>
      <c r="D31" t="s">
        <v>38</v>
      </c>
      <c r="E31" t="s">
        <v>29</v>
      </c>
      <c r="F31" t="s">
        <v>20</v>
      </c>
      <c r="G31">
        <f t="shared" si="3"/>
        <v>-1</v>
      </c>
      <c r="H31" t="s">
        <v>26</v>
      </c>
      <c r="I31" t="s">
        <v>16</v>
      </c>
      <c r="J31">
        <v>33</v>
      </c>
      <c r="K31">
        <v>30</v>
      </c>
      <c r="L31">
        <f t="shared" si="0"/>
        <v>3</v>
      </c>
      <c r="M31">
        <v>532</v>
      </c>
      <c r="N31">
        <v>1</v>
      </c>
      <c r="O31">
        <v>397</v>
      </c>
      <c r="P31">
        <v>0</v>
      </c>
      <c r="Q31" s="5">
        <f>(INDEX($W$4:$W$35,MATCH(E31,$V$4:$V$35,0))-INDEX($W$4:$W$35,MATCH(H31,$V$4:$V$35,0)))+(G31*$W$38/2)</f>
        <v>1.3700768108125867</v>
      </c>
      <c r="R31" s="4">
        <f t="shared" si="1"/>
        <v>-1.6299231891874133</v>
      </c>
      <c r="S31" s="5">
        <f t="shared" si="2"/>
        <v>2.6566496026508681</v>
      </c>
      <c r="V31" t="s">
        <v>24</v>
      </c>
      <c r="W31" s="4">
        <v>2.9024300620797807</v>
      </c>
    </row>
    <row r="32" spans="1:23" x14ac:dyDescent="0.35">
      <c r="A32" s="1">
        <v>2</v>
      </c>
      <c r="B32" t="s">
        <v>17</v>
      </c>
      <c r="C32" s="2">
        <v>44458</v>
      </c>
      <c r="D32" t="s">
        <v>13</v>
      </c>
      <c r="E32" t="s">
        <v>52</v>
      </c>
      <c r="G32">
        <f t="shared" si="3"/>
        <v>1</v>
      </c>
      <c r="H32" t="s">
        <v>43</v>
      </c>
      <c r="I32" t="s">
        <v>16</v>
      </c>
      <c r="J32">
        <v>36</v>
      </c>
      <c r="K32">
        <v>35</v>
      </c>
      <c r="L32">
        <f t="shared" si="0"/>
        <v>1</v>
      </c>
      <c r="M32">
        <v>481</v>
      </c>
      <c r="N32">
        <v>2</v>
      </c>
      <c r="O32">
        <v>405</v>
      </c>
      <c r="P32">
        <v>2</v>
      </c>
      <c r="Q32" s="5">
        <f>(INDEX($W$4:$W$35,MATCH(E32,$V$4:$V$35,0))-INDEX($W$4:$W$35,MATCH(H32,$V$4:$V$35,0)))+(G32*$W$38/2)</f>
        <v>-7.163995399816331</v>
      </c>
      <c r="R32" s="4">
        <f t="shared" si="1"/>
        <v>-8.163995399816331</v>
      </c>
      <c r="S32" s="5">
        <f t="shared" si="2"/>
        <v>66.650820888222214</v>
      </c>
      <c r="V32" t="s">
        <v>26</v>
      </c>
      <c r="W32" s="4">
        <v>-4.7542297873865408E-2</v>
      </c>
    </row>
    <row r="33" spans="1:23" x14ac:dyDescent="0.35">
      <c r="A33" s="1">
        <v>2</v>
      </c>
      <c r="B33" t="s">
        <v>49</v>
      </c>
      <c r="C33" s="2">
        <v>44459</v>
      </c>
      <c r="D33" t="s">
        <v>50</v>
      </c>
      <c r="E33" t="s">
        <v>42</v>
      </c>
      <c r="G33">
        <f t="shared" si="3"/>
        <v>1</v>
      </c>
      <c r="H33" t="s">
        <v>25</v>
      </c>
      <c r="I33" t="s">
        <v>16</v>
      </c>
      <c r="J33">
        <v>35</v>
      </c>
      <c r="K33">
        <v>17</v>
      </c>
      <c r="L33">
        <f t="shared" si="0"/>
        <v>18</v>
      </c>
      <c r="M33">
        <v>323</v>
      </c>
      <c r="N33">
        <v>0</v>
      </c>
      <c r="O33">
        <v>344</v>
      </c>
      <c r="P33">
        <v>2</v>
      </c>
      <c r="Q33" s="5">
        <f>(INDEX($W$4:$W$35,MATCH(E33,$V$4:$V$35,0))-INDEX($W$4:$W$35,MATCH(H33,$V$4:$V$35,0)))+(G33*$W$38/2)</f>
        <v>13.208215031496325</v>
      </c>
      <c r="R33" s="4">
        <f t="shared" si="1"/>
        <v>-4.7917849685036753</v>
      </c>
      <c r="S33" s="5">
        <f t="shared" si="2"/>
        <v>22.961203184377769</v>
      </c>
      <c r="V33" t="s">
        <v>14</v>
      </c>
      <c r="W33" s="4">
        <v>9.2934401803888402</v>
      </c>
    </row>
    <row r="34" spans="1:23" x14ac:dyDescent="0.35">
      <c r="A34" s="1">
        <v>3</v>
      </c>
      <c r="B34" t="s">
        <v>12</v>
      </c>
      <c r="C34" s="2">
        <v>44462</v>
      </c>
      <c r="D34" t="s">
        <v>13</v>
      </c>
      <c r="E34" t="s">
        <v>22</v>
      </c>
      <c r="F34" t="s">
        <v>20</v>
      </c>
      <c r="G34">
        <f t="shared" si="3"/>
        <v>-1</v>
      </c>
      <c r="H34" t="s">
        <v>34</v>
      </c>
      <c r="I34" t="s">
        <v>16</v>
      </c>
      <c r="J34">
        <v>24</v>
      </c>
      <c r="K34">
        <v>9</v>
      </c>
      <c r="L34">
        <f t="shared" si="0"/>
        <v>15</v>
      </c>
      <c r="M34">
        <v>407</v>
      </c>
      <c r="N34">
        <v>0</v>
      </c>
      <c r="O34">
        <v>193</v>
      </c>
      <c r="P34">
        <v>0</v>
      </c>
      <c r="Q34" s="5">
        <f>(INDEX($W$4:$W$35,MATCH(E34,$V$4:$V$35,0))-INDEX($W$4:$W$35,MATCH(H34,$V$4:$V$35,0)))+(G34*$W$38/2)</f>
        <v>4.4813379795382273</v>
      </c>
      <c r="R34" s="4">
        <f t="shared" si="1"/>
        <v>-10.518662020461772</v>
      </c>
      <c r="S34" s="5">
        <f t="shared" si="2"/>
        <v>110.64225070070492</v>
      </c>
      <c r="V34" t="s">
        <v>29</v>
      </c>
      <c r="W34" s="4">
        <v>2.3653715239192041</v>
      </c>
    </row>
    <row r="35" spans="1:23" x14ac:dyDescent="0.35">
      <c r="A35" s="1">
        <v>3</v>
      </c>
      <c r="B35" t="s">
        <v>17</v>
      </c>
      <c r="C35" s="2">
        <v>44465</v>
      </c>
      <c r="D35" t="s">
        <v>18</v>
      </c>
      <c r="E35" t="s">
        <v>21</v>
      </c>
      <c r="F35" t="s">
        <v>20</v>
      </c>
      <c r="G35">
        <f t="shared" si="3"/>
        <v>-1</v>
      </c>
      <c r="H35" t="s">
        <v>40</v>
      </c>
      <c r="I35" t="s">
        <v>16</v>
      </c>
      <c r="J35">
        <v>17</v>
      </c>
      <c r="K35">
        <v>14</v>
      </c>
      <c r="L35">
        <f t="shared" si="0"/>
        <v>3</v>
      </c>
      <c r="M35">
        <v>296</v>
      </c>
      <c r="N35">
        <v>1</v>
      </c>
      <c r="O35">
        <v>346</v>
      </c>
      <c r="P35">
        <v>1</v>
      </c>
      <c r="Q35" s="5">
        <f>(INDEX($W$4:$W$35,MATCH(E35,$V$4:$V$35,0))-INDEX($W$4:$W$35,MATCH(H35,$V$4:$V$35,0)))+(G35*$W$38/2)</f>
        <v>-3.9247825396532736</v>
      </c>
      <c r="R35" s="4">
        <f t="shared" si="1"/>
        <v>-6.9247825396532736</v>
      </c>
      <c r="S35" s="5">
        <f t="shared" si="2"/>
        <v>47.952613221486843</v>
      </c>
      <c r="V35" t="s">
        <v>33</v>
      </c>
      <c r="W35" s="4">
        <v>-4.8301868089395592</v>
      </c>
    </row>
    <row r="36" spans="1:23" x14ac:dyDescent="0.35">
      <c r="A36" s="1">
        <v>3</v>
      </c>
      <c r="B36" t="s">
        <v>17</v>
      </c>
      <c r="C36" s="2">
        <v>44465</v>
      </c>
      <c r="D36" t="s">
        <v>18</v>
      </c>
      <c r="E36" t="s">
        <v>52</v>
      </c>
      <c r="F36" t="s">
        <v>20</v>
      </c>
      <c r="G36">
        <f t="shared" si="3"/>
        <v>-1</v>
      </c>
      <c r="H36" t="s">
        <v>25</v>
      </c>
      <c r="I36" t="s">
        <v>16</v>
      </c>
      <c r="J36">
        <v>19</v>
      </c>
      <c r="K36">
        <v>17</v>
      </c>
      <c r="L36">
        <f t="shared" si="0"/>
        <v>2</v>
      </c>
      <c r="M36">
        <v>387</v>
      </c>
      <c r="N36">
        <v>1</v>
      </c>
      <c r="O36">
        <v>285</v>
      </c>
      <c r="P36">
        <v>0</v>
      </c>
      <c r="Q36" s="5">
        <f>(INDEX($W$4:$W$35,MATCH(E36,$V$4:$V$35,0))-INDEX($W$4:$W$35,MATCH(H36,$V$4:$V$35,0)))+(G36*$W$38/2)</f>
        <v>7.3291268244507712</v>
      </c>
      <c r="R36" s="4">
        <f t="shared" si="1"/>
        <v>5.3291268244507712</v>
      </c>
      <c r="S36" s="5">
        <f t="shared" si="2"/>
        <v>28.399592711080761</v>
      </c>
      <c r="V36" t="s">
        <v>73</v>
      </c>
      <c r="W36">
        <f>SUM(W4:W35)</f>
        <v>6.1436530440772685E-7</v>
      </c>
    </row>
    <row r="37" spans="1:23" x14ac:dyDescent="0.35">
      <c r="A37" s="1">
        <v>3</v>
      </c>
      <c r="B37" t="s">
        <v>17</v>
      </c>
      <c r="C37" s="2">
        <v>44465</v>
      </c>
      <c r="D37" t="s">
        <v>18</v>
      </c>
      <c r="E37" t="s">
        <v>44</v>
      </c>
      <c r="G37">
        <f t="shared" si="3"/>
        <v>1</v>
      </c>
      <c r="H37" t="s">
        <v>48</v>
      </c>
      <c r="I37" t="s">
        <v>16</v>
      </c>
      <c r="J37">
        <v>26</v>
      </c>
      <c r="K37">
        <v>6</v>
      </c>
      <c r="L37">
        <f t="shared" si="0"/>
        <v>20</v>
      </c>
      <c r="M37">
        <v>418</v>
      </c>
      <c r="N37">
        <v>0</v>
      </c>
      <c r="O37">
        <v>47</v>
      </c>
      <c r="P37">
        <v>0</v>
      </c>
      <c r="Q37" s="5">
        <f>(INDEX($W$4:$W$35,MATCH(E37,$V$4:$V$35,0))-INDEX($W$4:$W$35,MATCH(H37,$V$4:$V$35,0)))+(G37*$W$38/2)</f>
        <v>6.3961394030431649</v>
      </c>
      <c r="R37" s="4">
        <f t="shared" si="1"/>
        <v>-13.603860596956835</v>
      </c>
      <c r="S37" s="5">
        <f t="shared" si="2"/>
        <v>185.06502314143478</v>
      </c>
    </row>
    <row r="38" spans="1:23" x14ac:dyDescent="0.35">
      <c r="A38" s="1">
        <v>3</v>
      </c>
      <c r="B38" t="s">
        <v>17</v>
      </c>
      <c r="C38" s="2">
        <v>44465</v>
      </c>
      <c r="D38" t="s">
        <v>18</v>
      </c>
      <c r="E38" t="s">
        <v>36</v>
      </c>
      <c r="F38" t="s">
        <v>20</v>
      </c>
      <c r="G38">
        <f t="shared" si="3"/>
        <v>-1</v>
      </c>
      <c r="H38" t="s">
        <v>30</v>
      </c>
      <c r="I38" t="s">
        <v>16</v>
      </c>
      <c r="J38">
        <v>24</v>
      </c>
      <c r="K38">
        <v>10</v>
      </c>
      <c r="L38">
        <f t="shared" si="0"/>
        <v>14</v>
      </c>
      <c r="M38">
        <v>268</v>
      </c>
      <c r="N38">
        <v>1</v>
      </c>
      <c r="O38">
        <v>342</v>
      </c>
      <c r="P38">
        <v>2</v>
      </c>
      <c r="Q38" s="5">
        <f>(INDEX($W$4:$W$35,MATCH(E38,$V$4:$V$35,0))-INDEX($W$4:$W$35,MATCH(H38,$V$4:$V$35,0)))+(G38*$W$38/2)</f>
        <v>5.6852104540976267</v>
      </c>
      <c r="R38" s="4">
        <f t="shared" si="1"/>
        <v>-8.3147895459023733</v>
      </c>
      <c r="S38" s="5">
        <f t="shared" si="2"/>
        <v>69.135725192647399</v>
      </c>
      <c r="V38" t="s">
        <v>66</v>
      </c>
      <c r="W38" s="3">
        <v>2.085674021960966</v>
      </c>
    </row>
    <row r="39" spans="1:23" x14ac:dyDescent="0.35">
      <c r="A39" s="1">
        <v>3</v>
      </c>
      <c r="B39" t="s">
        <v>17</v>
      </c>
      <c r="C39" s="2">
        <v>44465</v>
      </c>
      <c r="D39" t="s">
        <v>18</v>
      </c>
      <c r="E39" t="s">
        <v>32</v>
      </c>
      <c r="F39" t="s">
        <v>20</v>
      </c>
      <c r="G39">
        <f t="shared" si="3"/>
        <v>-1</v>
      </c>
      <c r="H39" t="s">
        <v>43</v>
      </c>
      <c r="I39" t="s">
        <v>16</v>
      </c>
      <c r="J39">
        <v>30</v>
      </c>
      <c r="K39">
        <v>24</v>
      </c>
      <c r="L39">
        <f t="shared" si="0"/>
        <v>6</v>
      </c>
      <c r="M39">
        <v>352</v>
      </c>
      <c r="N39">
        <v>0</v>
      </c>
      <c r="O39">
        <v>437</v>
      </c>
      <c r="P39">
        <v>4</v>
      </c>
      <c r="Q39" s="5">
        <f>(INDEX($W$4:$W$35,MATCH(E39,$V$4:$V$35,0))-INDEX($W$4:$W$35,MATCH(H39,$V$4:$V$35,0)))+(G39*$W$38/2)</f>
        <v>-8.5243062896871749</v>
      </c>
      <c r="R39" s="4">
        <f t="shared" si="1"/>
        <v>-14.524306289687175</v>
      </c>
      <c r="S39" s="5">
        <f t="shared" si="2"/>
        <v>210.95547319664644</v>
      </c>
      <c r="V39" t="s">
        <v>65</v>
      </c>
      <c r="W39">
        <f>SUM(S2:S242)</f>
        <v>37320.029799978794</v>
      </c>
    </row>
    <row r="40" spans="1:23" x14ac:dyDescent="0.35">
      <c r="A40" s="1">
        <v>3</v>
      </c>
      <c r="B40" t="s">
        <v>17</v>
      </c>
      <c r="C40" s="2">
        <v>44465</v>
      </c>
      <c r="D40" t="s">
        <v>18</v>
      </c>
      <c r="E40" t="s">
        <v>29</v>
      </c>
      <c r="G40">
        <f t="shared" si="3"/>
        <v>1</v>
      </c>
      <c r="H40" t="s">
        <v>27</v>
      </c>
      <c r="I40" t="s">
        <v>16</v>
      </c>
      <c r="J40">
        <v>25</v>
      </c>
      <c r="K40">
        <v>16</v>
      </c>
      <c r="L40">
        <f t="shared" si="0"/>
        <v>9</v>
      </c>
      <c r="M40">
        <v>368</v>
      </c>
      <c r="N40">
        <v>3</v>
      </c>
      <c r="O40">
        <v>265</v>
      </c>
      <c r="P40">
        <v>0</v>
      </c>
      <c r="Q40" s="5">
        <f>(INDEX($W$4:$W$35,MATCH(E40,$V$4:$V$35,0))-INDEX($W$4:$W$35,MATCH(H40,$V$4:$V$35,0)))+(G40*$W$38/2)</f>
        <v>-2.7922479996165199</v>
      </c>
      <c r="R40" s="4">
        <f t="shared" si="1"/>
        <v>-11.792247999616521</v>
      </c>
      <c r="S40" s="5">
        <f t="shared" si="2"/>
        <v>139.05711288445983</v>
      </c>
    </row>
    <row r="41" spans="1:23" x14ac:dyDescent="0.35">
      <c r="A41" s="1">
        <v>3</v>
      </c>
      <c r="B41" t="s">
        <v>17</v>
      </c>
      <c r="C41" s="2">
        <v>44465</v>
      </c>
      <c r="D41" t="s">
        <v>18</v>
      </c>
      <c r="E41" t="s">
        <v>28</v>
      </c>
      <c r="F41" t="s">
        <v>20</v>
      </c>
      <c r="G41">
        <f t="shared" si="3"/>
        <v>-1</v>
      </c>
      <c r="H41" t="s">
        <v>35</v>
      </c>
      <c r="I41" t="s">
        <v>16</v>
      </c>
      <c r="J41">
        <v>31</v>
      </c>
      <c r="K41">
        <v>19</v>
      </c>
      <c r="L41">
        <f t="shared" si="0"/>
        <v>12</v>
      </c>
      <c r="M41">
        <v>407</v>
      </c>
      <c r="N41">
        <v>1</v>
      </c>
      <c r="O41">
        <v>361</v>
      </c>
      <c r="P41">
        <v>4</v>
      </c>
      <c r="Q41" s="5">
        <f>(INDEX($W$4:$W$35,MATCH(E41,$V$4:$V$35,0))-INDEX($W$4:$W$35,MATCH(H41,$V$4:$V$35,0)))+(G41*$W$38/2)</f>
        <v>16.246361773008697</v>
      </c>
      <c r="R41" s="4">
        <f t="shared" si="1"/>
        <v>4.2463617730086973</v>
      </c>
      <c r="S41" s="5">
        <f t="shared" si="2"/>
        <v>18.031588307269569</v>
      </c>
    </row>
    <row r="42" spans="1:23" x14ac:dyDescent="0.35">
      <c r="A42" s="1">
        <v>3</v>
      </c>
      <c r="B42" t="s">
        <v>17</v>
      </c>
      <c r="C42" s="2">
        <v>44465</v>
      </c>
      <c r="D42" t="s">
        <v>18</v>
      </c>
      <c r="E42" t="s">
        <v>31</v>
      </c>
      <c r="G42">
        <f t="shared" si="3"/>
        <v>1</v>
      </c>
      <c r="H42" t="s">
        <v>33</v>
      </c>
      <c r="I42" t="s">
        <v>16</v>
      </c>
      <c r="J42">
        <v>43</v>
      </c>
      <c r="K42">
        <v>21</v>
      </c>
      <c r="L42">
        <f t="shared" si="0"/>
        <v>22</v>
      </c>
      <c r="M42">
        <v>481</v>
      </c>
      <c r="N42">
        <v>0</v>
      </c>
      <c r="O42">
        <v>290</v>
      </c>
      <c r="P42">
        <v>3</v>
      </c>
      <c r="Q42" s="5">
        <f>(INDEX($W$4:$W$35,MATCH(E42,$V$4:$V$35,0))-INDEX($W$4:$W$35,MATCH(H42,$V$4:$V$35,0)))+(G42*$W$38/2)</f>
        <v>16.430988114694095</v>
      </c>
      <c r="R42" s="4">
        <f t="shared" si="1"/>
        <v>-5.5690118853059047</v>
      </c>
      <c r="S42" s="5">
        <f t="shared" si="2"/>
        <v>31.013893378678429</v>
      </c>
    </row>
    <row r="43" spans="1:23" x14ac:dyDescent="0.35">
      <c r="A43" s="1">
        <v>3</v>
      </c>
      <c r="B43" t="s">
        <v>17</v>
      </c>
      <c r="C43" s="2">
        <v>44465</v>
      </c>
      <c r="D43" t="s">
        <v>18</v>
      </c>
      <c r="E43" t="s">
        <v>41</v>
      </c>
      <c r="F43" t="s">
        <v>20</v>
      </c>
      <c r="G43">
        <f t="shared" si="3"/>
        <v>-1</v>
      </c>
      <c r="H43" t="s">
        <v>46</v>
      </c>
      <c r="I43" t="s">
        <v>16</v>
      </c>
      <c r="J43">
        <v>28</v>
      </c>
      <c r="K43">
        <v>13</v>
      </c>
      <c r="L43">
        <f t="shared" si="0"/>
        <v>15</v>
      </c>
      <c r="M43">
        <v>252</v>
      </c>
      <c r="N43">
        <v>0</v>
      </c>
      <c r="O43">
        <v>300</v>
      </c>
      <c r="P43">
        <v>3</v>
      </c>
      <c r="Q43" s="5">
        <f>(INDEX($W$4:$W$35,MATCH(E43,$V$4:$V$35,0))-INDEX($W$4:$W$35,MATCH(H43,$V$4:$V$35,0)))+(G43*$W$38/2)</f>
        <v>-7.4885848252507721</v>
      </c>
      <c r="R43" s="4">
        <f t="shared" si="1"/>
        <v>-22.488584825250772</v>
      </c>
      <c r="S43" s="5">
        <f t="shared" si="2"/>
        <v>505.7364474424993</v>
      </c>
    </row>
    <row r="44" spans="1:23" x14ac:dyDescent="0.35">
      <c r="A44" s="1">
        <v>3</v>
      </c>
      <c r="B44" t="s">
        <v>17</v>
      </c>
      <c r="C44" s="2">
        <v>44465</v>
      </c>
      <c r="D44" t="s">
        <v>53</v>
      </c>
      <c r="E44" t="s">
        <v>39</v>
      </c>
      <c r="G44">
        <f t="shared" si="3"/>
        <v>1</v>
      </c>
      <c r="H44" t="s">
        <v>23</v>
      </c>
      <c r="I44" t="s">
        <v>16</v>
      </c>
      <c r="J44">
        <v>26</v>
      </c>
      <c r="K44">
        <v>0</v>
      </c>
      <c r="L44">
        <f t="shared" si="0"/>
        <v>26</v>
      </c>
      <c r="M44">
        <v>343</v>
      </c>
      <c r="N44">
        <v>1</v>
      </c>
      <c r="O44">
        <v>162</v>
      </c>
      <c r="P44">
        <v>2</v>
      </c>
      <c r="Q44" s="5">
        <f>(INDEX($W$4:$W$35,MATCH(E44,$V$4:$V$35,0))-INDEX($W$4:$W$35,MATCH(H44,$V$4:$V$35,0)))+(G44*$W$38/2)</f>
        <v>12.758556986099565</v>
      </c>
      <c r="R44" s="4">
        <f t="shared" si="1"/>
        <v>-13.241443013900435</v>
      </c>
      <c r="S44" s="5">
        <f t="shared" si="2"/>
        <v>175.33581309037262</v>
      </c>
    </row>
    <row r="45" spans="1:23" x14ac:dyDescent="0.35">
      <c r="A45" s="1">
        <v>3</v>
      </c>
      <c r="B45" t="s">
        <v>17</v>
      </c>
      <c r="C45" s="2">
        <v>44465</v>
      </c>
      <c r="D45" t="s">
        <v>53</v>
      </c>
      <c r="E45" t="s">
        <v>51</v>
      </c>
      <c r="G45">
        <f t="shared" si="3"/>
        <v>1</v>
      </c>
      <c r="H45" t="s">
        <v>45</v>
      </c>
      <c r="I45" t="s">
        <v>16</v>
      </c>
      <c r="J45">
        <v>31</v>
      </c>
      <c r="K45">
        <v>28</v>
      </c>
      <c r="L45">
        <f t="shared" si="0"/>
        <v>3</v>
      </c>
      <c r="M45">
        <v>497</v>
      </c>
      <c r="N45">
        <v>1</v>
      </c>
      <c r="O45">
        <v>330</v>
      </c>
      <c r="P45">
        <v>0</v>
      </c>
      <c r="Q45" s="5">
        <f>(INDEX($W$4:$W$35,MATCH(E45,$V$4:$V$35,0))-INDEX($W$4:$W$35,MATCH(H45,$V$4:$V$35,0)))+(G45*$W$38/2)</f>
        <v>-0.30968517441916688</v>
      </c>
      <c r="R45" s="4">
        <f t="shared" si="1"/>
        <v>-3.3096851744191671</v>
      </c>
      <c r="S45" s="5">
        <f t="shared" si="2"/>
        <v>10.954015953770032</v>
      </c>
    </row>
    <row r="46" spans="1:23" x14ac:dyDescent="0.35">
      <c r="A46" s="1">
        <v>3</v>
      </c>
      <c r="B46" t="s">
        <v>17</v>
      </c>
      <c r="C46" s="2">
        <v>44465</v>
      </c>
      <c r="D46" t="s">
        <v>38</v>
      </c>
      <c r="E46" t="s">
        <v>47</v>
      </c>
      <c r="G46">
        <f t="shared" si="3"/>
        <v>1</v>
      </c>
      <c r="H46" t="s">
        <v>14</v>
      </c>
      <c r="I46" t="s">
        <v>16</v>
      </c>
      <c r="J46">
        <v>34</v>
      </c>
      <c r="K46">
        <v>24</v>
      </c>
      <c r="L46">
        <f t="shared" si="0"/>
        <v>10</v>
      </c>
      <c r="M46">
        <v>407</v>
      </c>
      <c r="N46">
        <v>0</v>
      </c>
      <c r="O46">
        <v>446</v>
      </c>
      <c r="P46">
        <v>0</v>
      </c>
      <c r="Q46" s="5">
        <f>(INDEX($W$4:$W$35,MATCH(E46,$V$4:$V$35,0))-INDEX($W$4:$W$35,MATCH(H46,$V$4:$V$35,0)))+(G46*$W$38/2)</f>
        <v>-2.7202147749479382</v>
      </c>
      <c r="R46" s="4">
        <f t="shared" si="1"/>
        <v>-12.720214774947937</v>
      </c>
      <c r="S46" s="5">
        <f t="shared" si="2"/>
        <v>161.80386392080379</v>
      </c>
    </row>
    <row r="47" spans="1:23" x14ac:dyDescent="0.35">
      <c r="A47" s="1">
        <v>3</v>
      </c>
      <c r="B47" t="s">
        <v>17</v>
      </c>
      <c r="C47" s="2">
        <v>44465</v>
      </c>
      <c r="D47" t="s">
        <v>38</v>
      </c>
      <c r="E47" t="s">
        <v>37</v>
      </c>
      <c r="G47">
        <f t="shared" si="3"/>
        <v>1</v>
      </c>
      <c r="H47" t="s">
        <v>26</v>
      </c>
      <c r="I47" t="s">
        <v>16</v>
      </c>
      <c r="J47">
        <v>30</v>
      </c>
      <c r="K47">
        <v>17</v>
      </c>
      <c r="L47">
        <f t="shared" si="0"/>
        <v>13</v>
      </c>
      <c r="M47">
        <v>453</v>
      </c>
      <c r="N47">
        <v>0</v>
      </c>
      <c r="O47">
        <v>389</v>
      </c>
      <c r="P47">
        <v>0</v>
      </c>
      <c r="Q47" s="5">
        <f>(INDEX($W$4:$W$35,MATCH(E47,$V$4:$V$35,0))-INDEX($W$4:$W$35,MATCH(H47,$V$4:$V$35,0)))+(G47*$W$38/2)</f>
        <v>1.758381575301045</v>
      </c>
      <c r="R47" s="4">
        <f t="shared" si="1"/>
        <v>-11.241618424698956</v>
      </c>
      <c r="S47" s="5">
        <f t="shared" si="2"/>
        <v>126.37398480653104</v>
      </c>
    </row>
    <row r="48" spans="1:23" x14ac:dyDescent="0.35">
      <c r="A48" s="1">
        <v>3</v>
      </c>
      <c r="B48" t="s">
        <v>17</v>
      </c>
      <c r="C48" s="2">
        <v>44465</v>
      </c>
      <c r="D48" t="s">
        <v>13</v>
      </c>
      <c r="E48" t="s">
        <v>42</v>
      </c>
      <c r="F48" t="s">
        <v>20</v>
      </c>
      <c r="G48">
        <f t="shared" si="3"/>
        <v>-1</v>
      </c>
      <c r="H48" t="s">
        <v>24</v>
      </c>
      <c r="I48" t="s">
        <v>16</v>
      </c>
      <c r="J48">
        <v>30</v>
      </c>
      <c r="K48">
        <v>28</v>
      </c>
      <c r="L48">
        <f t="shared" si="0"/>
        <v>2</v>
      </c>
      <c r="M48">
        <v>353</v>
      </c>
      <c r="N48">
        <v>0</v>
      </c>
      <c r="O48">
        <v>298</v>
      </c>
      <c r="P48">
        <v>2</v>
      </c>
      <c r="Q48" s="5">
        <f>(INDEX($W$4:$W$35,MATCH(E48,$V$4:$V$35,0))-INDEX($W$4:$W$35,MATCH(H48,$V$4:$V$35,0)))+(G48*$W$38/2)</f>
        <v>-0.24489360818892325</v>
      </c>
      <c r="R48" s="4">
        <f t="shared" si="1"/>
        <v>-2.2448936081889235</v>
      </c>
      <c r="S48" s="5">
        <f t="shared" si="2"/>
        <v>5.0395473120874836</v>
      </c>
    </row>
    <row r="49" spans="1:19" x14ac:dyDescent="0.35">
      <c r="A49" s="1">
        <v>3</v>
      </c>
      <c r="B49" t="s">
        <v>49</v>
      </c>
      <c r="C49" s="2">
        <v>44466</v>
      </c>
      <c r="D49" t="s">
        <v>50</v>
      </c>
      <c r="E49" t="s">
        <v>15</v>
      </c>
      <c r="G49">
        <f t="shared" si="3"/>
        <v>1</v>
      </c>
      <c r="H49" t="s">
        <v>19</v>
      </c>
      <c r="I49" t="s">
        <v>16</v>
      </c>
      <c r="J49">
        <v>41</v>
      </c>
      <c r="K49">
        <v>21</v>
      </c>
      <c r="L49">
        <f t="shared" si="0"/>
        <v>20</v>
      </c>
      <c r="M49">
        <v>380</v>
      </c>
      <c r="N49">
        <v>1</v>
      </c>
      <c r="O49">
        <v>367</v>
      </c>
      <c r="P49">
        <v>2</v>
      </c>
      <c r="Q49" s="5">
        <f>(INDEX($W$4:$W$35,MATCH(E49,$V$4:$V$35,0))-INDEX($W$4:$W$35,MATCH(H49,$V$4:$V$35,0)))+(G49*$W$38/2)</f>
        <v>6.7439964600784998</v>
      </c>
      <c r="R49" s="4">
        <f t="shared" si="1"/>
        <v>-13.256003539921501</v>
      </c>
      <c r="S49" s="5">
        <f t="shared" si="2"/>
        <v>175.72162985041138</v>
      </c>
    </row>
    <row r="50" spans="1:19" x14ac:dyDescent="0.35">
      <c r="A50" s="1">
        <v>4</v>
      </c>
      <c r="B50" t="s">
        <v>12</v>
      </c>
      <c r="C50" s="2">
        <v>44469</v>
      </c>
      <c r="D50" t="s">
        <v>13</v>
      </c>
      <c r="E50" t="s">
        <v>36</v>
      </c>
      <c r="G50">
        <f t="shared" si="3"/>
        <v>1</v>
      </c>
      <c r="H50" t="s">
        <v>35</v>
      </c>
      <c r="I50" t="s">
        <v>16</v>
      </c>
      <c r="J50">
        <v>24</v>
      </c>
      <c r="K50">
        <v>21</v>
      </c>
      <c r="L50">
        <f t="shared" si="0"/>
        <v>3</v>
      </c>
      <c r="M50">
        <v>420</v>
      </c>
      <c r="N50">
        <v>0</v>
      </c>
      <c r="O50">
        <v>341</v>
      </c>
      <c r="P50">
        <v>0</v>
      </c>
      <c r="Q50" s="5">
        <f>(INDEX($W$4:$W$35,MATCH(E50,$V$4:$V$35,0))-INDEX($W$4:$W$35,MATCH(H50,$V$4:$V$35,0)))+(G50*$W$38/2)</f>
        <v>16.120275966151993</v>
      </c>
      <c r="R50" s="4">
        <f t="shared" si="1"/>
        <v>13.120275966151993</v>
      </c>
      <c r="S50" s="5">
        <f t="shared" si="2"/>
        <v>172.14164142798563</v>
      </c>
    </row>
    <row r="51" spans="1:19" x14ac:dyDescent="0.35">
      <c r="A51" s="1">
        <v>4</v>
      </c>
      <c r="B51" t="s">
        <v>17</v>
      </c>
      <c r="C51" s="2">
        <v>44472</v>
      </c>
      <c r="D51" t="s">
        <v>18</v>
      </c>
      <c r="E51" t="s">
        <v>23</v>
      </c>
      <c r="G51">
        <f t="shared" si="3"/>
        <v>1</v>
      </c>
      <c r="H51" t="s">
        <v>29</v>
      </c>
      <c r="I51" t="s">
        <v>16</v>
      </c>
      <c r="J51">
        <v>27</v>
      </c>
      <c r="K51">
        <v>24</v>
      </c>
      <c r="L51">
        <f t="shared" si="0"/>
        <v>3</v>
      </c>
      <c r="M51">
        <v>355</v>
      </c>
      <c r="N51">
        <v>1</v>
      </c>
      <c r="O51">
        <v>430</v>
      </c>
      <c r="P51">
        <v>0</v>
      </c>
      <c r="Q51" s="5">
        <f>(INDEX($W$4:$W$35,MATCH(E51,$V$4:$V$35,0))-INDEX($W$4:$W$35,MATCH(H51,$V$4:$V$35,0)))+(G51*$W$38/2)</f>
        <v>-12.503401136251851</v>
      </c>
      <c r="R51" s="4">
        <f t="shared" si="1"/>
        <v>-15.503401136251851</v>
      </c>
      <c r="S51" s="5">
        <f t="shared" si="2"/>
        <v>240.35544679153517</v>
      </c>
    </row>
    <row r="52" spans="1:19" x14ac:dyDescent="0.35">
      <c r="A52" s="1">
        <v>4</v>
      </c>
      <c r="B52" t="s">
        <v>17</v>
      </c>
      <c r="C52" s="2">
        <v>44472</v>
      </c>
      <c r="D52" t="s">
        <v>18</v>
      </c>
      <c r="E52" t="s">
        <v>31</v>
      </c>
      <c r="G52">
        <f t="shared" si="3"/>
        <v>1</v>
      </c>
      <c r="H52" t="s">
        <v>34</v>
      </c>
      <c r="I52" t="s">
        <v>16</v>
      </c>
      <c r="J52">
        <v>40</v>
      </c>
      <c r="K52">
        <v>0</v>
      </c>
      <c r="L52">
        <f t="shared" si="0"/>
        <v>40</v>
      </c>
      <c r="M52">
        <v>450</v>
      </c>
      <c r="N52">
        <v>1</v>
      </c>
      <c r="O52">
        <v>109</v>
      </c>
      <c r="P52">
        <v>5</v>
      </c>
      <c r="Q52" s="5">
        <f>(INDEX($W$4:$W$35,MATCH(E52,$V$4:$V$35,0))-INDEX($W$4:$W$35,MATCH(H52,$V$4:$V$35,0)))+(G52*$W$38/2)</f>
        <v>21.773371211147349</v>
      </c>
      <c r="R52" s="4">
        <f t="shared" si="1"/>
        <v>-18.226628788852651</v>
      </c>
      <c r="S52" s="5">
        <f t="shared" si="2"/>
        <v>332.20999700663225</v>
      </c>
    </row>
    <row r="53" spans="1:19" x14ac:dyDescent="0.35">
      <c r="A53" s="1">
        <v>4</v>
      </c>
      <c r="B53" t="s">
        <v>17</v>
      </c>
      <c r="C53" s="2">
        <v>44472</v>
      </c>
      <c r="D53" t="s">
        <v>18</v>
      </c>
      <c r="E53" t="s">
        <v>40</v>
      </c>
      <c r="F53" t="s">
        <v>20</v>
      </c>
      <c r="G53">
        <f t="shared" si="3"/>
        <v>-1</v>
      </c>
      <c r="H53" t="s">
        <v>41</v>
      </c>
      <c r="I53" t="s">
        <v>16</v>
      </c>
      <c r="J53">
        <v>27</v>
      </c>
      <c r="K53">
        <v>21</v>
      </c>
      <c r="L53">
        <f t="shared" si="0"/>
        <v>6</v>
      </c>
      <c r="M53">
        <v>485</v>
      </c>
      <c r="N53">
        <v>1</v>
      </c>
      <c r="O53">
        <v>405</v>
      </c>
      <c r="P53">
        <v>1</v>
      </c>
      <c r="Q53" s="5">
        <f>(INDEX($W$4:$W$35,MATCH(E53,$V$4:$V$35,0))-INDEX($W$4:$W$35,MATCH(H53,$V$4:$V$35,0)))+(G53*$W$38/2)</f>
        <v>-8.9139753183952646</v>
      </c>
      <c r="R53" s="4">
        <f t="shared" si="1"/>
        <v>-14.913975318395265</v>
      </c>
      <c r="S53" s="5">
        <f t="shared" si="2"/>
        <v>222.42665979770314</v>
      </c>
    </row>
    <row r="54" spans="1:19" x14ac:dyDescent="0.35">
      <c r="A54" s="1">
        <v>4</v>
      </c>
      <c r="B54" t="s">
        <v>17</v>
      </c>
      <c r="C54" s="2">
        <v>44472</v>
      </c>
      <c r="D54" t="s">
        <v>18</v>
      </c>
      <c r="E54" t="s">
        <v>33</v>
      </c>
      <c r="F54" t="s">
        <v>20</v>
      </c>
      <c r="G54">
        <f t="shared" si="3"/>
        <v>-1</v>
      </c>
      <c r="H54" t="s">
        <v>21</v>
      </c>
      <c r="I54" t="s">
        <v>16</v>
      </c>
      <c r="J54">
        <v>34</v>
      </c>
      <c r="K54">
        <v>30</v>
      </c>
      <c r="L54">
        <f t="shared" si="0"/>
        <v>4</v>
      </c>
      <c r="M54">
        <v>412</v>
      </c>
      <c r="N54">
        <v>0</v>
      </c>
      <c r="O54">
        <v>374</v>
      </c>
      <c r="P54">
        <v>0</v>
      </c>
      <c r="Q54" s="5">
        <f>(INDEX($W$4:$W$35,MATCH(E54,$V$4:$V$35,0))-INDEX($W$4:$W$35,MATCH(H54,$V$4:$V$35,0)))+(G54*$W$38/2)</f>
        <v>2.6886767257647284</v>
      </c>
      <c r="R54" s="4">
        <f t="shared" si="1"/>
        <v>-1.3113232742352716</v>
      </c>
      <c r="S54" s="5">
        <f t="shared" si="2"/>
        <v>1.7195687295511133</v>
      </c>
    </row>
    <row r="55" spans="1:19" x14ac:dyDescent="0.35">
      <c r="A55" s="1">
        <v>4</v>
      </c>
      <c r="B55" t="s">
        <v>17</v>
      </c>
      <c r="C55" s="2">
        <v>44472</v>
      </c>
      <c r="D55" t="s">
        <v>18</v>
      </c>
      <c r="E55" t="s">
        <v>15</v>
      </c>
      <c r="G55">
        <f t="shared" si="3"/>
        <v>1</v>
      </c>
      <c r="H55" t="s">
        <v>22</v>
      </c>
      <c r="I55" t="s">
        <v>16</v>
      </c>
      <c r="J55">
        <v>36</v>
      </c>
      <c r="K55">
        <v>28</v>
      </c>
      <c r="L55">
        <f t="shared" si="0"/>
        <v>8</v>
      </c>
      <c r="M55">
        <v>433</v>
      </c>
      <c r="N55">
        <v>0</v>
      </c>
      <c r="O55">
        <v>379</v>
      </c>
      <c r="P55">
        <v>2</v>
      </c>
      <c r="Q55" s="5">
        <f>(INDEX($W$4:$W$35,MATCH(E55,$V$4:$V$35,0))-INDEX($W$4:$W$35,MATCH(H55,$V$4:$V$35,0)))+(G55*$W$38/2)</f>
        <v>15.532493383260936</v>
      </c>
      <c r="R55" s="4">
        <f t="shared" si="1"/>
        <v>7.5324933832609364</v>
      </c>
      <c r="S55" s="5">
        <f t="shared" si="2"/>
        <v>56.738456568869786</v>
      </c>
    </row>
    <row r="56" spans="1:19" x14ac:dyDescent="0.35">
      <c r="A56" s="1">
        <v>4</v>
      </c>
      <c r="B56" t="s">
        <v>17</v>
      </c>
      <c r="C56" s="2">
        <v>44472</v>
      </c>
      <c r="D56" t="s">
        <v>18</v>
      </c>
      <c r="E56" t="s">
        <v>48</v>
      </c>
      <c r="G56">
        <f t="shared" si="3"/>
        <v>1</v>
      </c>
      <c r="H56" t="s">
        <v>25</v>
      </c>
      <c r="I56" t="s">
        <v>16</v>
      </c>
      <c r="J56">
        <v>24</v>
      </c>
      <c r="K56">
        <v>14</v>
      </c>
      <c r="L56">
        <f t="shared" si="0"/>
        <v>10</v>
      </c>
      <c r="M56">
        <v>373</v>
      </c>
      <c r="N56">
        <v>1</v>
      </c>
      <c r="O56">
        <v>351</v>
      </c>
      <c r="P56">
        <v>2</v>
      </c>
      <c r="Q56" s="5">
        <f>(INDEX($W$4:$W$35,MATCH(E56,$V$4:$V$35,0))-INDEX($W$4:$W$35,MATCH(H56,$V$4:$V$35,0)))+(G56*$W$38/2)</f>
        <v>2.9110622882851152</v>
      </c>
      <c r="R56" s="4">
        <f t="shared" si="1"/>
        <v>-7.0889377117148848</v>
      </c>
      <c r="S56" s="5">
        <f t="shared" si="2"/>
        <v>50.253037880573466</v>
      </c>
    </row>
    <row r="57" spans="1:19" x14ac:dyDescent="0.35">
      <c r="A57" s="1">
        <v>4</v>
      </c>
      <c r="B57" t="s">
        <v>17</v>
      </c>
      <c r="C57" s="2">
        <v>44472</v>
      </c>
      <c r="D57" t="s">
        <v>18</v>
      </c>
      <c r="E57" t="s">
        <v>43</v>
      </c>
      <c r="F57" t="s">
        <v>20</v>
      </c>
      <c r="G57">
        <f t="shared" si="3"/>
        <v>-1</v>
      </c>
      <c r="H57" t="s">
        <v>19</v>
      </c>
      <c r="I57" t="s">
        <v>16</v>
      </c>
      <c r="J57">
        <v>42</v>
      </c>
      <c r="K57">
        <v>30</v>
      </c>
      <c r="L57">
        <f t="shared" si="0"/>
        <v>12</v>
      </c>
      <c r="M57">
        <v>471</v>
      </c>
      <c r="N57">
        <v>1</v>
      </c>
      <c r="O57">
        <v>461</v>
      </c>
      <c r="P57">
        <v>0</v>
      </c>
      <c r="Q57" s="5">
        <f>(INDEX($W$4:$W$35,MATCH(E57,$V$4:$V$35,0))-INDEX($W$4:$W$35,MATCH(H57,$V$4:$V$35,0)))+(G57*$W$38/2)</f>
        <v>2.930852671294752</v>
      </c>
      <c r="R57" s="4">
        <f t="shared" si="1"/>
        <v>-9.0691473287052489</v>
      </c>
      <c r="S57" s="5">
        <f t="shared" si="2"/>
        <v>82.249433269761553</v>
      </c>
    </row>
    <row r="58" spans="1:19" x14ac:dyDescent="0.35">
      <c r="A58" s="1">
        <v>4</v>
      </c>
      <c r="B58" t="s">
        <v>17</v>
      </c>
      <c r="C58" s="2">
        <v>44472</v>
      </c>
      <c r="D58" t="s">
        <v>18</v>
      </c>
      <c r="E58" t="s">
        <v>44</v>
      </c>
      <c r="F58" t="s">
        <v>20</v>
      </c>
      <c r="G58">
        <f t="shared" si="3"/>
        <v>-1</v>
      </c>
      <c r="H58" t="s">
        <v>37</v>
      </c>
      <c r="I58" t="s">
        <v>16</v>
      </c>
      <c r="J58">
        <v>14</v>
      </c>
      <c r="K58">
        <v>7</v>
      </c>
      <c r="L58">
        <f t="shared" si="0"/>
        <v>7</v>
      </c>
      <c r="M58">
        <v>327</v>
      </c>
      <c r="N58">
        <v>0</v>
      </c>
      <c r="O58">
        <v>255</v>
      </c>
      <c r="P58">
        <v>1</v>
      </c>
      <c r="Q58" s="5">
        <f>(INDEX($W$4:$W$35,MATCH(E58,$V$4:$V$35,0))-INDEX($W$4:$W$35,MATCH(H58,$V$4:$V$35,0)))+(G58*$W$38/2)</f>
        <v>-2.9543161637043669</v>
      </c>
      <c r="R58" s="4">
        <f t="shared" si="1"/>
        <v>-9.954316163704366</v>
      </c>
      <c r="S58" s="5">
        <f t="shared" si="2"/>
        <v>99.088410286986004</v>
      </c>
    </row>
    <row r="59" spans="1:19" x14ac:dyDescent="0.35">
      <c r="A59" s="1">
        <v>4</v>
      </c>
      <c r="B59" t="s">
        <v>17</v>
      </c>
      <c r="C59" s="2">
        <v>44472</v>
      </c>
      <c r="D59" t="s">
        <v>18</v>
      </c>
      <c r="E59" t="s">
        <v>27</v>
      </c>
      <c r="F59" t="s">
        <v>20</v>
      </c>
      <c r="G59">
        <f t="shared" si="3"/>
        <v>-1</v>
      </c>
      <c r="H59" t="s">
        <v>45</v>
      </c>
      <c r="I59" t="s">
        <v>16</v>
      </c>
      <c r="J59">
        <v>27</v>
      </c>
      <c r="K59">
        <v>17</v>
      </c>
      <c r="L59">
        <f t="shared" si="0"/>
        <v>10</v>
      </c>
      <c r="M59">
        <v>349</v>
      </c>
      <c r="N59">
        <v>1</v>
      </c>
      <c r="O59">
        <v>203</v>
      </c>
      <c r="P59">
        <v>2</v>
      </c>
      <c r="Q59" s="5">
        <f>(INDEX($W$4:$W$35,MATCH(E59,$V$4:$V$35,0))-INDEX($W$4:$W$35,MATCH(H59,$V$4:$V$35,0)))+(G59*$W$38/2)</f>
        <v>7.2101966602703094</v>
      </c>
      <c r="R59" s="4">
        <f t="shared" si="1"/>
        <v>-2.7898033397296906</v>
      </c>
      <c r="S59" s="5">
        <f t="shared" si="2"/>
        <v>7.7830026743669354</v>
      </c>
    </row>
    <row r="60" spans="1:19" x14ac:dyDescent="0.35">
      <c r="A60" s="1">
        <v>4</v>
      </c>
      <c r="B60" t="s">
        <v>17</v>
      </c>
      <c r="C60" s="2">
        <v>44472</v>
      </c>
      <c r="D60" t="s">
        <v>53</v>
      </c>
      <c r="E60" t="s">
        <v>26</v>
      </c>
      <c r="F60" t="s">
        <v>20</v>
      </c>
      <c r="G60">
        <f t="shared" si="3"/>
        <v>-1</v>
      </c>
      <c r="H60" t="s">
        <v>24</v>
      </c>
      <c r="I60" t="s">
        <v>16</v>
      </c>
      <c r="J60">
        <v>28</v>
      </c>
      <c r="K60">
        <v>21</v>
      </c>
      <c r="L60">
        <f t="shared" si="0"/>
        <v>7</v>
      </c>
      <c r="M60">
        <v>234</v>
      </c>
      <c r="N60">
        <v>0</v>
      </c>
      <c r="O60">
        <v>457</v>
      </c>
      <c r="P60">
        <v>2</v>
      </c>
      <c r="Q60" s="5">
        <f>(INDEX($W$4:$W$35,MATCH(E60,$V$4:$V$35,0))-INDEX($W$4:$W$35,MATCH(H60,$V$4:$V$35,0)))+(G60*$W$38/2)</f>
        <v>-3.992809370934129</v>
      </c>
      <c r="R60" s="4">
        <f t="shared" si="1"/>
        <v>-10.992809370934129</v>
      </c>
      <c r="S60" s="5">
        <f t="shared" si="2"/>
        <v>120.84185786569721</v>
      </c>
    </row>
    <row r="61" spans="1:19" x14ac:dyDescent="0.35">
      <c r="A61" s="1">
        <v>4</v>
      </c>
      <c r="B61" t="s">
        <v>17</v>
      </c>
      <c r="C61" s="2">
        <v>44472</v>
      </c>
      <c r="D61" t="s">
        <v>53</v>
      </c>
      <c r="E61" t="s">
        <v>28</v>
      </c>
      <c r="F61" t="s">
        <v>20</v>
      </c>
      <c r="G61">
        <f t="shared" si="3"/>
        <v>-1</v>
      </c>
      <c r="H61" t="s">
        <v>47</v>
      </c>
      <c r="I61" t="s">
        <v>16</v>
      </c>
      <c r="J61">
        <v>37</v>
      </c>
      <c r="K61">
        <v>20</v>
      </c>
      <c r="L61">
        <f t="shared" si="0"/>
        <v>17</v>
      </c>
      <c r="M61">
        <v>465</v>
      </c>
      <c r="N61">
        <v>0</v>
      </c>
      <c r="O61">
        <v>401</v>
      </c>
      <c r="P61">
        <v>2</v>
      </c>
      <c r="Q61" s="5">
        <f>(INDEX($W$4:$W$35,MATCH(E61,$V$4:$V$35,0))-INDEX($W$4:$W$35,MATCH(H61,$V$4:$V$35,0)))+(G61*$W$38/2)</f>
        <v>-1.5461032811938307</v>
      </c>
      <c r="R61" s="4">
        <f t="shared" si="1"/>
        <v>-18.54610328119383</v>
      </c>
      <c r="S61" s="5">
        <f t="shared" si="2"/>
        <v>343.95794691670852</v>
      </c>
    </row>
    <row r="62" spans="1:19" x14ac:dyDescent="0.35">
      <c r="A62" s="1">
        <v>4</v>
      </c>
      <c r="B62" t="s">
        <v>17</v>
      </c>
      <c r="C62" s="2">
        <v>44472</v>
      </c>
      <c r="D62" t="s">
        <v>38</v>
      </c>
      <c r="E62" t="s">
        <v>42</v>
      </c>
      <c r="G62">
        <f t="shared" si="3"/>
        <v>1</v>
      </c>
      <c r="H62" t="s">
        <v>30</v>
      </c>
      <c r="I62" t="s">
        <v>16</v>
      </c>
      <c r="J62">
        <v>27</v>
      </c>
      <c r="K62">
        <v>17</v>
      </c>
      <c r="L62">
        <f t="shared" si="0"/>
        <v>10</v>
      </c>
      <c r="M62">
        <v>367</v>
      </c>
      <c r="N62">
        <v>1</v>
      </c>
      <c r="O62">
        <v>282</v>
      </c>
      <c r="P62">
        <v>2</v>
      </c>
      <c r="Q62" s="5">
        <f>(INDEX($W$4:$W$35,MATCH(E62,$V$4:$V$35,0))-INDEX($W$4:$W$35,MATCH(H62,$V$4:$V$35,0)))+(G62*$W$38/2)</f>
        <v>8.6558956455005323</v>
      </c>
      <c r="R62" s="4">
        <f t="shared" si="1"/>
        <v>-1.3441043544994677</v>
      </c>
      <c r="S62" s="5">
        <f t="shared" si="2"/>
        <v>1.8066165157844309</v>
      </c>
    </row>
    <row r="63" spans="1:19" x14ac:dyDescent="0.35">
      <c r="A63" s="1">
        <v>4</v>
      </c>
      <c r="B63" t="s">
        <v>17</v>
      </c>
      <c r="C63" s="2">
        <v>44472</v>
      </c>
      <c r="D63" t="s">
        <v>38</v>
      </c>
      <c r="E63" t="s">
        <v>52</v>
      </c>
      <c r="F63" t="s">
        <v>20</v>
      </c>
      <c r="G63">
        <f t="shared" si="3"/>
        <v>-1</v>
      </c>
      <c r="H63" t="s">
        <v>39</v>
      </c>
      <c r="I63" t="s">
        <v>16</v>
      </c>
      <c r="J63">
        <v>23</v>
      </c>
      <c r="K63">
        <v>7</v>
      </c>
      <c r="L63">
        <f t="shared" si="0"/>
        <v>16</v>
      </c>
      <c r="M63">
        <v>406</v>
      </c>
      <c r="N63">
        <v>0</v>
      </c>
      <c r="O63">
        <v>254</v>
      </c>
      <c r="P63">
        <v>1</v>
      </c>
      <c r="Q63" s="5">
        <f>(INDEX($W$4:$W$35,MATCH(E63,$V$4:$V$35,0))-INDEX($W$4:$W$35,MATCH(H63,$V$4:$V$35,0)))+(G63*$W$38/2)</f>
        <v>-1.6707310829996835</v>
      </c>
      <c r="R63" s="4">
        <f t="shared" si="1"/>
        <v>-17.670731082999684</v>
      </c>
      <c r="S63" s="5">
        <f t="shared" si="2"/>
        <v>312.25473700769118</v>
      </c>
    </row>
    <row r="64" spans="1:19" x14ac:dyDescent="0.35">
      <c r="A64" s="1">
        <v>4</v>
      </c>
      <c r="B64" t="s">
        <v>17</v>
      </c>
      <c r="C64" s="2">
        <v>44472</v>
      </c>
      <c r="D64" t="s">
        <v>13</v>
      </c>
      <c r="E64" t="s">
        <v>14</v>
      </c>
      <c r="F64" t="s">
        <v>20</v>
      </c>
      <c r="G64">
        <f t="shared" si="3"/>
        <v>-1</v>
      </c>
      <c r="H64" t="s">
        <v>46</v>
      </c>
      <c r="I64" t="s">
        <v>16</v>
      </c>
      <c r="J64">
        <v>19</v>
      </c>
      <c r="K64">
        <v>17</v>
      </c>
      <c r="L64">
        <f t="shared" si="0"/>
        <v>2</v>
      </c>
      <c r="M64">
        <v>381</v>
      </c>
      <c r="N64">
        <v>0</v>
      </c>
      <c r="O64">
        <v>294</v>
      </c>
      <c r="P64">
        <v>2</v>
      </c>
      <c r="Q64" s="5">
        <f>(INDEX($W$4:$W$35,MATCH(E64,$V$4:$V$35,0))-INDEX($W$4:$W$35,MATCH(H64,$V$4:$V$35,0)))+(G64*$W$38/2)</f>
        <v>-0.38652793526473439</v>
      </c>
      <c r="R64" s="4">
        <f t="shared" si="1"/>
        <v>-2.3865279352647342</v>
      </c>
      <c r="S64" s="5">
        <f t="shared" si="2"/>
        <v>5.6955155857989554</v>
      </c>
    </row>
    <row r="65" spans="1:19" x14ac:dyDescent="0.35">
      <c r="A65" s="1">
        <v>4</v>
      </c>
      <c r="B65" t="s">
        <v>49</v>
      </c>
      <c r="C65" s="2">
        <v>44473</v>
      </c>
      <c r="D65" t="s">
        <v>50</v>
      </c>
      <c r="E65" t="s">
        <v>32</v>
      </c>
      <c r="G65">
        <f t="shared" si="3"/>
        <v>1</v>
      </c>
      <c r="H65" t="s">
        <v>51</v>
      </c>
      <c r="I65" t="s">
        <v>16</v>
      </c>
      <c r="J65">
        <v>28</v>
      </c>
      <c r="K65">
        <v>14</v>
      </c>
      <c r="L65">
        <f t="shared" si="0"/>
        <v>14</v>
      </c>
      <c r="M65">
        <v>380</v>
      </c>
      <c r="N65">
        <v>0</v>
      </c>
      <c r="O65">
        <v>213</v>
      </c>
      <c r="P65">
        <v>1</v>
      </c>
      <c r="Q65" s="5">
        <f>(INDEX($W$4:$W$35,MATCH(E65,$V$4:$V$35,0))-INDEX($W$4:$W$35,MATCH(H65,$V$4:$V$35,0)))+(G65*$W$38/2)</f>
        <v>5.0802587449915917</v>
      </c>
      <c r="R65" s="4">
        <f t="shared" si="1"/>
        <v>-8.9197412550084074</v>
      </c>
      <c r="S65" s="5">
        <f t="shared" si="2"/>
        <v>79.561784056298961</v>
      </c>
    </row>
    <row r="66" spans="1:19" x14ac:dyDescent="0.35">
      <c r="A66" s="1">
        <v>5</v>
      </c>
      <c r="B66" t="s">
        <v>12</v>
      </c>
      <c r="C66" s="2">
        <v>44476</v>
      </c>
      <c r="D66" t="s">
        <v>13</v>
      </c>
      <c r="E66" t="s">
        <v>47</v>
      </c>
      <c r="F66" t="s">
        <v>20</v>
      </c>
      <c r="G66">
        <f t="shared" si="3"/>
        <v>-1</v>
      </c>
      <c r="H66" t="s">
        <v>26</v>
      </c>
      <c r="I66" t="s">
        <v>16</v>
      </c>
      <c r="J66">
        <v>26</v>
      </c>
      <c r="K66">
        <v>17</v>
      </c>
      <c r="L66">
        <f t="shared" si="0"/>
        <v>9</v>
      </c>
      <c r="M66">
        <v>476</v>
      </c>
      <c r="N66">
        <v>1</v>
      </c>
      <c r="O66">
        <v>354</v>
      </c>
      <c r="P66">
        <v>2</v>
      </c>
      <c r="Q66" s="5">
        <f>(INDEX($W$4:$W$35,MATCH(E66,$V$4:$V$35,0))-INDEX($W$4:$W$35,MATCH(H66,$V$4:$V$35,0)))+(G66*$W$38/2)</f>
        <v>4.5350936813538016</v>
      </c>
      <c r="R66" s="4">
        <f t="shared" si="1"/>
        <v>-4.4649063186461984</v>
      </c>
      <c r="S66" s="5">
        <f t="shared" si="2"/>
        <v>19.935388434286747</v>
      </c>
    </row>
    <row r="67" spans="1:19" x14ac:dyDescent="0.35">
      <c r="A67" s="1">
        <v>5</v>
      </c>
      <c r="B67" t="s">
        <v>17</v>
      </c>
      <c r="C67" s="2">
        <v>44479</v>
      </c>
      <c r="D67" t="s">
        <v>54</v>
      </c>
      <c r="E67" t="s">
        <v>21</v>
      </c>
      <c r="G67">
        <f t="shared" si="3"/>
        <v>1</v>
      </c>
      <c r="H67" t="s">
        <v>23</v>
      </c>
      <c r="I67" t="s">
        <v>16</v>
      </c>
      <c r="J67">
        <v>27</v>
      </c>
      <c r="K67">
        <v>20</v>
      </c>
      <c r="L67">
        <f t="shared" ref="L67:L130" si="4">J67-K67</f>
        <v>7</v>
      </c>
      <c r="M67">
        <v>450</v>
      </c>
      <c r="N67">
        <v>2</v>
      </c>
      <c r="O67">
        <v>230</v>
      </c>
      <c r="P67">
        <v>1</v>
      </c>
      <c r="Q67" s="5">
        <f>(INDEX($W$4:$W$35,MATCH(E67,$V$4:$V$35,0))-INDEX($W$4:$W$35,MATCH(H67,$V$4:$V$35,0)))+(G67*$W$38/2)</f>
        <v>3.6620030886088415</v>
      </c>
      <c r="R67" s="4">
        <f t="shared" ref="R67:R130" si="5">Q67-L67</f>
        <v>-3.3379969113911585</v>
      </c>
      <c r="S67" s="5">
        <f t="shared" ref="S67:S130" si="6">R67^2</f>
        <v>11.142223380456914</v>
      </c>
    </row>
    <row r="68" spans="1:19" x14ac:dyDescent="0.35">
      <c r="A68" s="1">
        <v>5</v>
      </c>
      <c r="B68" t="s">
        <v>17</v>
      </c>
      <c r="C68" s="2">
        <v>44479</v>
      </c>
      <c r="D68" t="s">
        <v>18</v>
      </c>
      <c r="E68" t="s">
        <v>30</v>
      </c>
      <c r="G68">
        <f t="shared" ref="G68:G131" si="7">1-(F68="@")*2</f>
        <v>1</v>
      </c>
      <c r="H68" t="s">
        <v>39</v>
      </c>
      <c r="I68" t="s">
        <v>16</v>
      </c>
      <c r="J68">
        <v>27</v>
      </c>
      <c r="K68">
        <v>19</v>
      </c>
      <c r="L68">
        <f t="shared" si="4"/>
        <v>8</v>
      </c>
      <c r="M68">
        <v>391</v>
      </c>
      <c r="N68">
        <v>1</v>
      </c>
      <c r="O68">
        <v>374</v>
      </c>
      <c r="P68">
        <v>1</v>
      </c>
      <c r="Q68" s="5">
        <f>(INDEX($W$4:$W$35,MATCH(E68,$V$4:$V$35,0))-INDEX($W$4:$W$35,MATCH(H68,$V$4:$V$35,0)))+(G68*$W$38/2)</f>
        <v>-3.4047015104741796</v>
      </c>
      <c r="R68" s="4">
        <f t="shared" si="5"/>
        <v>-11.40470151047418</v>
      </c>
      <c r="S68" s="5">
        <f t="shared" si="6"/>
        <v>130.06721654301202</v>
      </c>
    </row>
    <row r="69" spans="1:19" x14ac:dyDescent="0.35">
      <c r="A69" s="1">
        <v>5</v>
      </c>
      <c r="B69" t="s">
        <v>17</v>
      </c>
      <c r="C69" s="2">
        <v>44479</v>
      </c>
      <c r="D69" t="s">
        <v>18</v>
      </c>
      <c r="E69" t="s">
        <v>19</v>
      </c>
      <c r="F69" t="s">
        <v>20</v>
      </c>
      <c r="G69">
        <f t="shared" si="7"/>
        <v>-1</v>
      </c>
      <c r="H69" t="s">
        <v>22</v>
      </c>
      <c r="I69" t="s">
        <v>16</v>
      </c>
      <c r="J69">
        <v>21</v>
      </c>
      <c r="K69">
        <v>18</v>
      </c>
      <c r="L69">
        <f t="shared" si="4"/>
        <v>3</v>
      </c>
      <c r="M69">
        <v>273</v>
      </c>
      <c r="N69">
        <v>2</v>
      </c>
      <c r="O69">
        <v>267</v>
      </c>
      <c r="P69">
        <v>3</v>
      </c>
      <c r="Q69" s="5">
        <f>(INDEX($W$4:$W$35,MATCH(E69,$V$4:$V$35,0))-INDEX($W$4:$W$35,MATCH(H69,$V$4:$V$35,0)))+(G69*$W$38/2)</f>
        <v>7.7456599122019547</v>
      </c>
      <c r="R69" s="4">
        <f t="shared" si="5"/>
        <v>4.7456599122019547</v>
      </c>
      <c r="S69" s="5">
        <f t="shared" si="6"/>
        <v>22.521288002280663</v>
      </c>
    </row>
    <row r="70" spans="1:19" x14ac:dyDescent="0.35">
      <c r="A70" s="1">
        <v>5</v>
      </c>
      <c r="B70" t="s">
        <v>17</v>
      </c>
      <c r="C70" s="2">
        <v>44479</v>
      </c>
      <c r="D70" t="s">
        <v>18</v>
      </c>
      <c r="E70" t="s">
        <v>46</v>
      </c>
      <c r="F70" t="s">
        <v>20</v>
      </c>
      <c r="G70">
        <f t="shared" si="7"/>
        <v>-1</v>
      </c>
      <c r="H70" t="s">
        <v>34</v>
      </c>
      <c r="I70" t="s">
        <v>16</v>
      </c>
      <c r="J70">
        <v>25</v>
      </c>
      <c r="K70">
        <v>22</v>
      </c>
      <c r="L70">
        <f t="shared" si="4"/>
        <v>3</v>
      </c>
      <c r="M70">
        <v>352</v>
      </c>
      <c r="N70">
        <v>2</v>
      </c>
      <c r="O70">
        <v>360</v>
      </c>
      <c r="P70">
        <v>1</v>
      </c>
      <c r="Q70" s="5">
        <f>(INDEX($W$4:$W$35,MATCH(E70,$V$4:$V$35,0))-INDEX($W$4:$W$35,MATCH(H70,$V$4:$V$35,0)))+(G70*$W$38/2)</f>
        <v>17.766863999085423</v>
      </c>
      <c r="R70" s="4">
        <f t="shared" si="5"/>
        <v>14.766863999085423</v>
      </c>
      <c r="S70" s="5">
        <f t="shared" si="6"/>
        <v>218.06027236748514</v>
      </c>
    </row>
    <row r="71" spans="1:19" x14ac:dyDescent="0.35">
      <c r="A71" s="1">
        <v>5</v>
      </c>
      <c r="B71" t="s">
        <v>17</v>
      </c>
      <c r="C71" s="2">
        <v>44479</v>
      </c>
      <c r="D71" t="s">
        <v>18</v>
      </c>
      <c r="E71" t="s">
        <v>29</v>
      </c>
      <c r="F71" t="s">
        <v>20</v>
      </c>
      <c r="G71">
        <f t="shared" si="7"/>
        <v>-1</v>
      </c>
      <c r="H71" t="s">
        <v>35</v>
      </c>
      <c r="I71" t="s">
        <v>16</v>
      </c>
      <c r="J71">
        <v>37</v>
      </c>
      <c r="K71">
        <v>19</v>
      </c>
      <c r="L71">
        <f t="shared" si="4"/>
        <v>18</v>
      </c>
      <c r="M71">
        <v>368</v>
      </c>
      <c r="N71">
        <v>0</v>
      </c>
      <c r="O71">
        <v>454</v>
      </c>
      <c r="P71">
        <v>2</v>
      </c>
      <c r="Q71" s="5">
        <f>(INDEX($W$4:$W$35,MATCH(E71,$V$4:$V$35,0))-INDEX($W$4:$W$35,MATCH(H71,$V$4:$V$35,0)))+(G71*$W$38/2)</f>
        <v>13.584611172680832</v>
      </c>
      <c r="R71" s="4">
        <f t="shared" si="5"/>
        <v>-4.4153888273191679</v>
      </c>
      <c r="S71" s="5">
        <f t="shared" si="6"/>
        <v>19.495658496414936</v>
      </c>
    </row>
    <row r="72" spans="1:19" x14ac:dyDescent="0.35">
      <c r="A72" s="1">
        <v>5</v>
      </c>
      <c r="B72" t="s">
        <v>17</v>
      </c>
      <c r="C72" s="2">
        <v>44479</v>
      </c>
      <c r="D72" t="s">
        <v>18</v>
      </c>
      <c r="E72" t="s">
        <v>42</v>
      </c>
      <c r="F72" t="s">
        <v>20</v>
      </c>
      <c r="G72">
        <f t="shared" si="7"/>
        <v>-1</v>
      </c>
      <c r="H72" t="s">
        <v>36</v>
      </c>
      <c r="I72" t="s">
        <v>16</v>
      </c>
      <c r="J72">
        <v>25</v>
      </c>
      <c r="K72">
        <v>22</v>
      </c>
      <c r="L72">
        <f t="shared" si="4"/>
        <v>3</v>
      </c>
      <c r="M72">
        <v>466</v>
      </c>
      <c r="N72">
        <v>1</v>
      </c>
      <c r="O72">
        <v>367</v>
      </c>
      <c r="P72">
        <v>2</v>
      </c>
      <c r="Q72" s="5">
        <f>(INDEX($W$4:$W$35,MATCH(E72,$V$4:$V$35,0))-INDEX($W$4:$W$35,MATCH(H72,$V$4:$V$35,0)))+(G72*$W$38/2)</f>
        <v>-0.15782584153854207</v>
      </c>
      <c r="R72" s="4">
        <f t="shared" si="5"/>
        <v>-3.1578258415385418</v>
      </c>
      <c r="S72" s="5">
        <f t="shared" si="6"/>
        <v>9.9718640454885996</v>
      </c>
    </row>
    <row r="73" spans="1:19" x14ac:dyDescent="0.35">
      <c r="A73" s="1">
        <v>5</v>
      </c>
      <c r="B73" t="s">
        <v>17</v>
      </c>
      <c r="C73" s="2">
        <v>44479</v>
      </c>
      <c r="D73" t="s">
        <v>18</v>
      </c>
      <c r="E73" t="s">
        <v>37</v>
      </c>
      <c r="G73">
        <f t="shared" si="7"/>
        <v>1</v>
      </c>
      <c r="H73" t="s">
        <v>25</v>
      </c>
      <c r="I73" t="s">
        <v>16</v>
      </c>
      <c r="J73">
        <v>19</v>
      </c>
      <c r="K73">
        <v>17</v>
      </c>
      <c r="L73">
        <f t="shared" si="4"/>
        <v>2</v>
      </c>
      <c r="M73">
        <v>384</v>
      </c>
      <c r="N73">
        <v>2</v>
      </c>
      <c r="O73">
        <v>288</v>
      </c>
      <c r="P73">
        <v>2</v>
      </c>
      <c r="Q73" s="5">
        <f>(INDEX($W$4:$W$35,MATCH(E73,$V$4:$V$35,0))-INDEX($W$4:$W$35,MATCH(H73,$V$4:$V$35,0)))+(G73*$W$38/2)</f>
        <v>10.175843833071681</v>
      </c>
      <c r="R73" s="4">
        <f t="shared" si="5"/>
        <v>8.1758438330716814</v>
      </c>
      <c r="S73" s="5">
        <f t="shared" si="6"/>
        <v>66.844422382776244</v>
      </c>
    </row>
    <row r="74" spans="1:19" x14ac:dyDescent="0.35">
      <c r="A74" s="1">
        <v>5</v>
      </c>
      <c r="B74" t="s">
        <v>17</v>
      </c>
      <c r="C74" s="2">
        <v>44479</v>
      </c>
      <c r="D74" t="s">
        <v>18</v>
      </c>
      <c r="E74" t="s">
        <v>14</v>
      </c>
      <c r="G74">
        <f t="shared" si="7"/>
        <v>1</v>
      </c>
      <c r="H74" t="s">
        <v>45</v>
      </c>
      <c r="I74" t="s">
        <v>16</v>
      </c>
      <c r="J74">
        <v>45</v>
      </c>
      <c r="K74">
        <v>17</v>
      </c>
      <c r="L74">
        <f t="shared" si="4"/>
        <v>28</v>
      </c>
      <c r="M74">
        <v>558</v>
      </c>
      <c r="N74">
        <v>0</v>
      </c>
      <c r="O74">
        <v>301</v>
      </c>
      <c r="P74">
        <v>2</v>
      </c>
      <c r="Q74" s="5">
        <f>(INDEX($W$4:$W$35,MATCH(E74,$V$4:$V$35,0))-INDEX($W$4:$W$35,MATCH(H74,$V$4:$V$35,0)))+(G74*$W$38/2)</f>
        <v>12.388854328103909</v>
      </c>
      <c r="R74" s="4">
        <f t="shared" si="5"/>
        <v>-15.611145671896091</v>
      </c>
      <c r="S74" s="5">
        <f t="shared" si="6"/>
        <v>243.70786918916005</v>
      </c>
    </row>
    <row r="75" spans="1:19" x14ac:dyDescent="0.35">
      <c r="A75" s="1">
        <v>5</v>
      </c>
      <c r="B75" t="s">
        <v>17</v>
      </c>
      <c r="C75" s="2">
        <v>44479</v>
      </c>
      <c r="D75" t="s">
        <v>18</v>
      </c>
      <c r="E75" t="s">
        <v>41</v>
      </c>
      <c r="F75" t="s">
        <v>20</v>
      </c>
      <c r="G75">
        <f t="shared" si="7"/>
        <v>-1</v>
      </c>
      <c r="H75" t="s">
        <v>33</v>
      </c>
      <c r="I75" t="s">
        <v>16</v>
      </c>
      <c r="J75">
        <v>33</v>
      </c>
      <c r="K75">
        <v>22</v>
      </c>
      <c r="L75">
        <f t="shared" si="4"/>
        <v>11</v>
      </c>
      <c r="M75">
        <v>369</v>
      </c>
      <c r="N75">
        <v>2</v>
      </c>
      <c r="O75">
        <v>373</v>
      </c>
      <c r="P75">
        <v>2</v>
      </c>
      <c r="Q75" s="5">
        <f>(INDEX($W$4:$W$35,MATCH(E75,$V$4:$V$35,0))-INDEX($W$4:$W$35,MATCH(H75,$V$4:$V$35,0)))+(G75*$W$38/2)</f>
        <v>5.9787330883618788</v>
      </c>
      <c r="R75" s="4">
        <f t="shared" si="5"/>
        <v>-5.0212669116381212</v>
      </c>
      <c r="S75" s="5">
        <f t="shared" si="6"/>
        <v>25.213121397911834</v>
      </c>
    </row>
    <row r="76" spans="1:19" x14ac:dyDescent="0.35">
      <c r="A76" s="1">
        <v>5</v>
      </c>
      <c r="B76" t="s">
        <v>17</v>
      </c>
      <c r="C76" s="2">
        <v>44479</v>
      </c>
      <c r="D76" t="s">
        <v>53</v>
      </c>
      <c r="E76" t="s">
        <v>48</v>
      </c>
      <c r="F76" t="s">
        <v>20</v>
      </c>
      <c r="G76">
        <f t="shared" si="7"/>
        <v>-1</v>
      </c>
      <c r="H76" t="s">
        <v>51</v>
      </c>
      <c r="I76" t="s">
        <v>16</v>
      </c>
      <c r="J76">
        <v>20</v>
      </c>
      <c r="K76">
        <v>9</v>
      </c>
      <c r="L76">
        <f t="shared" si="4"/>
        <v>11</v>
      </c>
      <c r="M76">
        <v>252</v>
      </c>
      <c r="N76">
        <v>0</v>
      </c>
      <c r="O76">
        <v>259</v>
      </c>
      <c r="P76">
        <v>1</v>
      </c>
      <c r="Q76" s="5">
        <f>(INDEX($W$4:$W$35,MATCH(E76,$V$4:$V$35,0))-INDEX($W$4:$W$35,MATCH(H76,$V$4:$V$35,0)))+(G76*$W$38/2)</f>
        <v>-4.2345169671861171</v>
      </c>
      <c r="R76" s="4">
        <f t="shared" si="5"/>
        <v>-15.234516967186117</v>
      </c>
      <c r="S76" s="5">
        <f t="shared" si="6"/>
        <v>232.09050722348169</v>
      </c>
    </row>
    <row r="77" spans="1:19" x14ac:dyDescent="0.35">
      <c r="A77" s="1">
        <v>5</v>
      </c>
      <c r="B77" t="s">
        <v>17</v>
      </c>
      <c r="C77" s="2">
        <v>44479</v>
      </c>
      <c r="D77" t="s">
        <v>53</v>
      </c>
      <c r="E77" t="s">
        <v>32</v>
      </c>
      <c r="G77">
        <f t="shared" si="7"/>
        <v>1</v>
      </c>
      <c r="H77" t="s">
        <v>44</v>
      </c>
      <c r="I77" t="s">
        <v>16</v>
      </c>
      <c r="J77">
        <v>47</v>
      </c>
      <c r="K77">
        <v>42</v>
      </c>
      <c r="L77">
        <f t="shared" si="4"/>
        <v>5</v>
      </c>
      <c r="M77">
        <v>493</v>
      </c>
      <c r="N77">
        <v>1</v>
      </c>
      <c r="O77">
        <v>531</v>
      </c>
      <c r="P77">
        <v>0</v>
      </c>
      <c r="Q77" s="5">
        <f>(INDEX($W$4:$W$35,MATCH(E77,$V$4:$V$35,0))-INDEX($W$4:$W$35,MATCH(H77,$V$4:$V$35,0)))+(G77*$W$38/2)</f>
        <v>2.9186363091345444</v>
      </c>
      <c r="R77" s="4">
        <f t="shared" si="5"/>
        <v>-2.0813636908654556</v>
      </c>
      <c r="S77" s="5">
        <f t="shared" si="6"/>
        <v>4.3320748136530716</v>
      </c>
    </row>
    <row r="78" spans="1:19" x14ac:dyDescent="0.35">
      <c r="A78" s="1">
        <v>5</v>
      </c>
      <c r="B78" t="s">
        <v>17</v>
      </c>
      <c r="C78" s="2">
        <v>44479</v>
      </c>
      <c r="D78" t="s">
        <v>38</v>
      </c>
      <c r="E78" t="s">
        <v>15</v>
      </c>
      <c r="G78">
        <f t="shared" si="7"/>
        <v>1</v>
      </c>
      <c r="H78" t="s">
        <v>40</v>
      </c>
      <c r="I78" t="s">
        <v>16</v>
      </c>
      <c r="J78">
        <v>44</v>
      </c>
      <c r="K78">
        <v>20</v>
      </c>
      <c r="L78">
        <f t="shared" si="4"/>
        <v>24</v>
      </c>
      <c r="M78">
        <v>515</v>
      </c>
      <c r="N78">
        <v>2</v>
      </c>
      <c r="O78">
        <v>367</v>
      </c>
      <c r="P78">
        <v>2</v>
      </c>
      <c r="Q78" s="5">
        <f>(INDEX($W$4:$W$35,MATCH(E78,$V$4:$V$35,0))-INDEX($W$4:$W$35,MATCH(H78,$V$4:$V$35,0)))+(G78*$W$38/2)</f>
        <v>16.563853485398813</v>
      </c>
      <c r="R78" s="4">
        <f t="shared" si="5"/>
        <v>-7.4361465146011874</v>
      </c>
      <c r="S78" s="5">
        <f t="shared" si="6"/>
        <v>55.296274986615387</v>
      </c>
    </row>
    <row r="79" spans="1:19" x14ac:dyDescent="0.35">
      <c r="A79" s="1">
        <v>5</v>
      </c>
      <c r="B79" t="s">
        <v>17</v>
      </c>
      <c r="C79" s="2">
        <v>44479</v>
      </c>
      <c r="D79" t="s">
        <v>38</v>
      </c>
      <c r="E79" t="s">
        <v>28</v>
      </c>
      <c r="G79">
        <f t="shared" si="7"/>
        <v>1</v>
      </c>
      <c r="H79" t="s">
        <v>24</v>
      </c>
      <c r="I79" t="s">
        <v>16</v>
      </c>
      <c r="J79">
        <v>17</v>
      </c>
      <c r="K79">
        <v>10</v>
      </c>
      <c r="L79">
        <f t="shared" si="4"/>
        <v>7</v>
      </c>
      <c r="M79">
        <v>304</v>
      </c>
      <c r="N79">
        <v>1</v>
      </c>
      <c r="O79">
        <v>338</v>
      </c>
      <c r="P79">
        <v>1</v>
      </c>
      <c r="Q79" s="5">
        <f>(INDEX($W$4:$W$35,MATCH(E79,$V$4:$V$35,0))-INDEX($W$4:$W$35,MATCH(H79,$V$4:$V$35,0)))+(G79*$W$38/2)</f>
        <v>3.1675290731477741</v>
      </c>
      <c r="R79" s="4">
        <f t="shared" si="5"/>
        <v>-3.8324709268522259</v>
      </c>
      <c r="S79" s="5">
        <f t="shared" si="6"/>
        <v>14.687833405167559</v>
      </c>
    </row>
    <row r="80" spans="1:19" x14ac:dyDescent="0.35">
      <c r="A80" s="1">
        <v>5</v>
      </c>
      <c r="B80" t="s">
        <v>17</v>
      </c>
      <c r="C80" s="2">
        <v>44479</v>
      </c>
      <c r="D80" t="s">
        <v>13</v>
      </c>
      <c r="E80" t="s">
        <v>31</v>
      </c>
      <c r="F80" t="s">
        <v>20</v>
      </c>
      <c r="G80">
        <f t="shared" si="7"/>
        <v>-1</v>
      </c>
      <c r="H80" t="s">
        <v>43</v>
      </c>
      <c r="I80" t="s">
        <v>16</v>
      </c>
      <c r="J80">
        <v>38</v>
      </c>
      <c r="K80">
        <v>20</v>
      </c>
      <c r="L80">
        <f t="shared" si="4"/>
        <v>18</v>
      </c>
      <c r="M80">
        <v>436</v>
      </c>
      <c r="N80">
        <v>0</v>
      </c>
      <c r="O80">
        <v>392</v>
      </c>
      <c r="P80">
        <v>4</v>
      </c>
      <c r="Q80" s="5">
        <f>(INDEX($W$4:$W$35,MATCH(E80,$V$4:$V$35,0))-INDEX($W$4:$W$35,MATCH(H80,$V$4:$V$35,0)))+(G80*$W$38/2)</f>
        <v>1.4013355932100013</v>
      </c>
      <c r="R80" s="4">
        <f t="shared" si="5"/>
        <v>-16.59866440679</v>
      </c>
      <c r="S80" s="5">
        <f t="shared" si="6"/>
        <v>275.51566008923726</v>
      </c>
    </row>
    <row r="81" spans="1:19" x14ac:dyDescent="0.35">
      <c r="A81" s="1">
        <v>5</v>
      </c>
      <c r="B81" t="s">
        <v>49</v>
      </c>
      <c r="C81" s="2">
        <v>44480</v>
      </c>
      <c r="D81" t="s">
        <v>50</v>
      </c>
      <c r="E81" t="s">
        <v>52</v>
      </c>
      <c r="G81">
        <f t="shared" si="7"/>
        <v>1</v>
      </c>
      <c r="H81" t="s">
        <v>27</v>
      </c>
      <c r="I81" t="s">
        <v>16</v>
      </c>
      <c r="J81">
        <v>31</v>
      </c>
      <c r="K81">
        <v>25</v>
      </c>
      <c r="L81">
        <f t="shared" si="4"/>
        <v>6</v>
      </c>
      <c r="M81">
        <v>523</v>
      </c>
      <c r="N81">
        <v>1</v>
      </c>
      <c r="O81">
        <v>513</v>
      </c>
      <c r="P81">
        <v>1</v>
      </c>
      <c r="Q81" s="5">
        <f>(INDEX($W$4:$W$35,MATCH(E81,$V$4:$V$35,0))-INDEX($W$4:$W$35,MATCH(H81,$V$4:$V$35,0)))+(G81*$W$38/2)</f>
        <v>-5.2506602437489729</v>
      </c>
      <c r="R81" s="4">
        <f t="shared" si="5"/>
        <v>-11.250660243748973</v>
      </c>
      <c r="S81" s="5">
        <f t="shared" si="6"/>
        <v>126.5773559202737</v>
      </c>
    </row>
    <row r="82" spans="1:19" x14ac:dyDescent="0.35">
      <c r="A82" s="1">
        <v>6</v>
      </c>
      <c r="B82" t="s">
        <v>12</v>
      </c>
      <c r="C82" s="2">
        <v>44483</v>
      </c>
      <c r="D82" t="s">
        <v>13</v>
      </c>
      <c r="E82" t="s">
        <v>14</v>
      </c>
      <c r="F82" t="s">
        <v>20</v>
      </c>
      <c r="G82">
        <f t="shared" si="7"/>
        <v>-1</v>
      </c>
      <c r="H82" t="s">
        <v>19</v>
      </c>
      <c r="I82" t="s">
        <v>16</v>
      </c>
      <c r="J82">
        <v>28</v>
      </c>
      <c r="K82">
        <v>22</v>
      </c>
      <c r="L82">
        <f t="shared" si="4"/>
        <v>6</v>
      </c>
      <c r="M82">
        <v>399</v>
      </c>
      <c r="N82">
        <v>1</v>
      </c>
      <c r="O82">
        <v>213</v>
      </c>
      <c r="P82">
        <v>1</v>
      </c>
      <c r="Q82" s="5">
        <f>(INDEX($W$4:$W$35,MATCH(E82,$V$4:$V$35,0))-INDEX($W$4:$W$35,MATCH(H82,$V$4:$V$35,0)))+(G82*$W$38/2)</f>
        <v>4.1105011611000259</v>
      </c>
      <c r="R82" s="4">
        <f t="shared" si="5"/>
        <v>-1.8894988388999741</v>
      </c>
      <c r="S82" s="5">
        <f t="shared" si="6"/>
        <v>3.5702058622043502</v>
      </c>
    </row>
    <row r="83" spans="1:19" x14ac:dyDescent="0.35">
      <c r="A83" s="1">
        <v>6</v>
      </c>
      <c r="B83" t="s">
        <v>17</v>
      </c>
      <c r="C83" s="2">
        <v>44486</v>
      </c>
      <c r="D83" t="s">
        <v>54</v>
      </c>
      <c r="E83" t="s">
        <v>35</v>
      </c>
      <c r="G83">
        <f t="shared" si="7"/>
        <v>1</v>
      </c>
      <c r="H83" t="s">
        <v>45</v>
      </c>
      <c r="I83" t="s">
        <v>16</v>
      </c>
      <c r="J83">
        <v>23</v>
      </c>
      <c r="K83">
        <v>20</v>
      </c>
      <c r="L83">
        <f t="shared" si="4"/>
        <v>3</v>
      </c>
      <c r="M83">
        <v>396</v>
      </c>
      <c r="N83">
        <v>1</v>
      </c>
      <c r="O83">
        <v>431</v>
      </c>
      <c r="P83">
        <v>1</v>
      </c>
      <c r="Q83" s="5">
        <f>(INDEX($W$4:$W$35,MATCH(E83,$V$4:$V$35,0))-INDEX($W$4:$W$35,MATCH(H83,$V$4:$V$35,0)))+(G83*$W$38/2)</f>
        <v>-9.1666625120270435</v>
      </c>
      <c r="R83" s="4">
        <f t="shared" si="5"/>
        <v>-12.166662512027044</v>
      </c>
      <c r="S83" s="5">
        <f t="shared" si="6"/>
        <v>148.0276766815642</v>
      </c>
    </row>
    <row r="84" spans="1:19" x14ac:dyDescent="0.35">
      <c r="A84" s="1">
        <v>6</v>
      </c>
      <c r="B84" t="s">
        <v>17</v>
      </c>
      <c r="C84" s="2">
        <v>44486</v>
      </c>
      <c r="D84" t="s">
        <v>18</v>
      </c>
      <c r="E84" t="s">
        <v>47</v>
      </c>
      <c r="F84" t="s">
        <v>20</v>
      </c>
      <c r="G84">
        <f t="shared" si="7"/>
        <v>-1</v>
      </c>
      <c r="H84" t="s">
        <v>40</v>
      </c>
      <c r="I84" t="s">
        <v>16</v>
      </c>
      <c r="J84">
        <v>38</v>
      </c>
      <c r="K84">
        <v>11</v>
      </c>
      <c r="L84">
        <f t="shared" si="4"/>
        <v>27</v>
      </c>
      <c r="M84">
        <v>365</v>
      </c>
      <c r="N84">
        <v>2</v>
      </c>
      <c r="O84">
        <v>261</v>
      </c>
      <c r="P84">
        <v>4</v>
      </c>
      <c r="Q84" s="5">
        <f>(INDEX($W$4:$W$35,MATCH(E84,$V$4:$V$35,0))-INDEX($W$4:$W$35,MATCH(H84,$V$4:$V$35,0)))+(G84*$W$38/2)</f>
        <v>10.167306400491915</v>
      </c>
      <c r="R84" s="4">
        <f t="shared" si="5"/>
        <v>-16.832693599508083</v>
      </c>
      <c r="S84" s="5">
        <f t="shared" si="6"/>
        <v>283.33957381492041</v>
      </c>
    </row>
    <row r="85" spans="1:19" x14ac:dyDescent="0.35">
      <c r="A85" s="1">
        <v>6</v>
      </c>
      <c r="B85" t="s">
        <v>17</v>
      </c>
      <c r="C85" s="2">
        <v>44486</v>
      </c>
      <c r="D85" t="s">
        <v>18</v>
      </c>
      <c r="E85" t="s">
        <v>52</v>
      </c>
      <c r="G85">
        <f t="shared" si="7"/>
        <v>1</v>
      </c>
      <c r="H85" t="s">
        <v>32</v>
      </c>
      <c r="I85" t="s">
        <v>16</v>
      </c>
      <c r="J85">
        <v>34</v>
      </c>
      <c r="K85">
        <v>6</v>
      </c>
      <c r="L85">
        <f t="shared" si="4"/>
        <v>28</v>
      </c>
      <c r="M85">
        <v>327</v>
      </c>
      <c r="N85">
        <v>2</v>
      </c>
      <c r="O85">
        <v>208</v>
      </c>
      <c r="P85">
        <v>1</v>
      </c>
      <c r="Q85" s="5">
        <f>(INDEX($W$4:$W$35,MATCH(E85,$V$4:$V$35,0))-INDEX($W$4:$W$35,MATCH(H85,$V$4:$V$35,0)))+(G85*$W$38/2)</f>
        <v>0.31747387889036049</v>
      </c>
      <c r="R85" s="4">
        <f t="shared" si="5"/>
        <v>-27.682526121109639</v>
      </c>
      <c r="S85" s="5">
        <f t="shared" si="6"/>
        <v>766.32225244591746</v>
      </c>
    </row>
    <row r="86" spans="1:19" x14ac:dyDescent="0.35">
      <c r="A86" s="1">
        <v>6</v>
      </c>
      <c r="B86" t="s">
        <v>17</v>
      </c>
      <c r="C86" s="2">
        <v>44486</v>
      </c>
      <c r="D86" t="s">
        <v>18</v>
      </c>
      <c r="E86" t="s">
        <v>43</v>
      </c>
      <c r="F86" t="s">
        <v>20</v>
      </c>
      <c r="G86">
        <f t="shared" si="7"/>
        <v>-1</v>
      </c>
      <c r="H86" t="s">
        <v>33</v>
      </c>
      <c r="I86" t="s">
        <v>16</v>
      </c>
      <c r="J86">
        <v>31</v>
      </c>
      <c r="K86">
        <v>13</v>
      </c>
      <c r="L86">
        <f t="shared" si="4"/>
        <v>18</v>
      </c>
      <c r="M86">
        <v>499</v>
      </c>
      <c r="N86">
        <v>3</v>
      </c>
      <c r="O86">
        <v>276</v>
      </c>
      <c r="P86">
        <v>2</v>
      </c>
      <c r="Q86" s="5">
        <f>(INDEX($W$4:$W$35,MATCH(E86,$V$4:$V$35,0))-INDEX($W$4:$W$35,MATCH(H86,$V$4:$V$35,0)))+(G86*$W$38/2)</f>
        <v>11.901141488542644</v>
      </c>
      <c r="R86" s="4">
        <f t="shared" si="5"/>
        <v>-6.0988585114573564</v>
      </c>
      <c r="S86" s="5">
        <f t="shared" si="6"/>
        <v>37.19607514277584</v>
      </c>
    </row>
    <row r="87" spans="1:19" x14ac:dyDescent="0.35">
      <c r="A87" s="1">
        <v>6</v>
      </c>
      <c r="B87" t="s">
        <v>17</v>
      </c>
      <c r="C87" s="2">
        <v>44486</v>
      </c>
      <c r="D87" t="s">
        <v>18</v>
      </c>
      <c r="E87" t="s">
        <v>37</v>
      </c>
      <c r="F87" t="s">
        <v>20</v>
      </c>
      <c r="G87">
        <f t="shared" si="7"/>
        <v>-1</v>
      </c>
      <c r="H87" t="s">
        <v>22</v>
      </c>
      <c r="I87" t="s">
        <v>16</v>
      </c>
      <c r="J87">
        <v>34</v>
      </c>
      <c r="K87">
        <v>28</v>
      </c>
      <c r="L87">
        <f t="shared" si="4"/>
        <v>6</v>
      </c>
      <c r="M87">
        <v>571</v>
      </c>
      <c r="N87">
        <v>1</v>
      </c>
      <c r="O87">
        <v>306</v>
      </c>
      <c r="P87">
        <v>3</v>
      </c>
      <c r="Q87" s="5">
        <f>(INDEX($W$4:$W$35,MATCH(E87,$V$4:$V$35,0))-INDEX($W$4:$W$35,MATCH(H87,$V$4:$V$35,0)))+(G87*$W$38/2)</f>
        <v>4.2735601703403194</v>
      </c>
      <c r="R87" s="4">
        <f t="shared" si="5"/>
        <v>-1.7264398296596806</v>
      </c>
      <c r="S87" s="5">
        <f t="shared" si="6"/>
        <v>2.980594485435347</v>
      </c>
    </row>
    <row r="88" spans="1:19" x14ac:dyDescent="0.35">
      <c r="A88" s="1">
        <v>6</v>
      </c>
      <c r="B88" t="s">
        <v>17</v>
      </c>
      <c r="C88" s="2">
        <v>44486</v>
      </c>
      <c r="D88" t="s">
        <v>18</v>
      </c>
      <c r="E88" t="s">
        <v>42</v>
      </c>
      <c r="F88" t="s">
        <v>20</v>
      </c>
      <c r="G88">
        <f t="shared" si="7"/>
        <v>-1</v>
      </c>
      <c r="H88" t="s">
        <v>48</v>
      </c>
      <c r="I88" t="s">
        <v>16</v>
      </c>
      <c r="J88">
        <v>24</v>
      </c>
      <c r="K88">
        <v>14</v>
      </c>
      <c r="L88">
        <f t="shared" si="4"/>
        <v>10</v>
      </c>
      <c r="M88">
        <v>323</v>
      </c>
      <c r="N88">
        <v>0</v>
      </c>
      <c r="O88">
        <v>277</v>
      </c>
      <c r="P88">
        <v>1</v>
      </c>
      <c r="Q88" s="5">
        <f>(INDEX($W$4:$W$35,MATCH(E88,$V$4:$V$35,0))-INDEX($W$4:$W$35,MATCH(H88,$V$4:$V$35,0)))+(G88*$W$38/2)</f>
        <v>9.2543157322307277</v>
      </c>
      <c r="R88" s="4">
        <f t="shared" si="5"/>
        <v>-0.74568426776927232</v>
      </c>
      <c r="S88" s="5">
        <f t="shared" si="6"/>
        <v>0.55604502719859583</v>
      </c>
    </row>
    <row r="89" spans="1:19" x14ac:dyDescent="0.35">
      <c r="A89" s="1">
        <v>6</v>
      </c>
      <c r="B89" t="s">
        <v>17</v>
      </c>
      <c r="C89" s="2">
        <v>44486</v>
      </c>
      <c r="D89" t="s">
        <v>18</v>
      </c>
      <c r="E89" t="s">
        <v>36</v>
      </c>
      <c r="F89" t="s">
        <v>20</v>
      </c>
      <c r="G89">
        <f t="shared" si="7"/>
        <v>-1</v>
      </c>
      <c r="H89" t="s">
        <v>25</v>
      </c>
      <c r="I89" t="s">
        <v>16</v>
      </c>
      <c r="J89">
        <v>34</v>
      </c>
      <c r="K89">
        <v>11</v>
      </c>
      <c r="L89">
        <f t="shared" si="4"/>
        <v>23</v>
      </c>
      <c r="M89">
        <v>398</v>
      </c>
      <c r="N89">
        <v>1</v>
      </c>
      <c r="O89">
        <v>228</v>
      </c>
      <c r="P89">
        <v>1</v>
      </c>
      <c r="Q89" s="5">
        <f>(INDEX($W$4:$W$35,MATCH(E89,$V$4:$V$35,0))-INDEX($W$4:$W$35,MATCH(H89,$V$4:$V$35,0)))+(G89*$W$38/2)</f>
        <v>10.237529840093417</v>
      </c>
      <c r="R89" s="4">
        <f t="shared" si="5"/>
        <v>-12.762470159906583</v>
      </c>
      <c r="S89" s="5">
        <f t="shared" si="6"/>
        <v>162.88064458250597</v>
      </c>
    </row>
    <row r="90" spans="1:19" x14ac:dyDescent="0.35">
      <c r="A90" s="1">
        <v>6</v>
      </c>
      <c r="B90" t="s">
        <v>17</v>
      </c>
      <c r="C90" s="2">
        <v>44486</v>
      </c>
      <c r="D90" t="s">
        <v>18</v>
      </c>
      <c r="E90" t="s">
        <v>27</v>
      </c>
      <c r="G90">
        <f t="shared" si="7"/>
        <v>1</v>
      </c>
      <c r="H90" t="s">
        <v>34</v>
      </c>
      <c r="I90" t="s">
        <v>16</v>
      </c>
      <c r="J90">
        <v>31</v>
      </c>
      <c r="K90">
        <v>3</v>
      </c>
      <c r="L90">
        <f t="shared" si="4"/>
        <v>28</v>
      </c>
      <c r="M90">
        <v>388</v>
      </c>
      <c r="N90">
        <v>0</v>
      </c>
      <c r="O90">
        <v>353</v>
      </c>
      <c r="P90">
        <v>3</v>
      </c>
      <c r="Q90" s="5">
        <f>(INDEX($W$4:$W$35,MATCH(E90,$V$4:$V$35,0))-INDEX($W$4:$W$35,MATCH(H90,$V$4:$V$35,0)))+(G90*$W$38/2)</f>
        <v>17.415863450889507</v>
      </c>
      <c r="R90" s="4">
        <f t="shared" si="5"/>
        <v>-10.584136549110493</v>
      </c>
      <c r="S90" s="5">
        <f t="shared" si="6"/>
        <v>112.02394649021657</v>
      </c>
    </row>
    <row r="91" spans="1:19" x14ac:dyDescent="0.35">
      <c r="A91" s="1">
        <v>6</v>
      </c>
      <c r="B91" t="s">
        <v>17</v>
      </c>
      <c r="C91" s="2">
        <v>44486</v>
      </c>
      <c r="D91" t="s">
        <v>53</v>
      </c>
      <c r="E91" t="s">
        <v>28</v>
      </c>
      <c r="F91" t="s">
        <v>20</v>
      </c>
      <c r="G91">
        <f t="shared" si="7"/>
        <v>-1</v>
      </c>
      <c r="H91" t="s">
        <v>44</v>
      </c>
      <c r="I91" t="s">
        <v>16</v>
      </c>
      <c r="J91">
        <v>37</v>
      </c>
      <c r="K91">
        <v>14</v>
      </c>
      <c r="L91">
        <f t="shared" si="4"/>
        <v>23</v>
      </c>
      <c r="M91">
        <v>352</v>
      </c>
      <c r="N91">
        <v>0</v>
      </c>
      <c r="O91">
        <v>290</v>
      </c>
      <c r="P91">
        <v>3</v>
      </c>
      <c r="Q91" s="5">
        <f>(INDEX($W$4:$W$35,MATCH(E91,$V$4:$V$35,0))-INDEX($W$4:$W$35,MATCH(H91,$V$4:$V$35,0)))+(G91*$W$38/2)</f>
        <v>5.2277619995437759</v>
      </c>
      <c r="R91" s="4">
        <f t="shared" si="5"/>
        <v>-17.772238000456223</v>
      </c>
      <c r="S91" s="5">
        <f t="shared" si="6"/>
        <v>315.85244354486019</v>
      </c>
    </row>
    <row r="92" spans="1:19" x14ac:dyDescent="0.35">
      <c r="A92" s="1">
        <v>6</v>
      </c>
      <c r="B92" t="s">
        <v>17</v>
      </c>
      <c r="C92" s="2">
        <v>44486</v>
      </c>
      <c r="D92" t="s">
        <v>38</v>
      </c>
      <c r="E92" t="s">
        <v>15</v>
      </c>
      <c r="F92" t="s">
        <v>20</v>
      </c>
      <c r="G92">
        <f t="shared" si="7"/>
        <v>-1</v>
      </c>
      <c r="H92" t="s">
        <v>46</v>
      </c>
      <c r="I92" t="s">
        <v>16</v>
      </c>
      <c r="J92">
        <v>35</v>
      </c>
      <c r="K92">
        <v>29</v>
      </c>
      <c r="L92">
        <f t="shared" si="4"/>
        <v>6</v>
      </c>
      <c r="M92">
        <v>567</v>
      </c>
      <c r="N92">
        <v>2</v>
      </c>
      <c r="O92">
        <v>335</v>
      </c>
      <c r="P92">
        <v>2</v>
      </c>
      <c r="Q92" s="5">
        <f>(INDEX($W$4:$W$35,MATCH(E92,$V$4:$V$35,0))-INDEX($W$4:$W$35,MATCH(H92,$V$4:$V$35,0)))+(G92*$W$38/2)</f>
        <v>0.16129334175277399</v>
      </c>
      <c r="R92" s="4">
        <f t="shared" si="5"/>
        <v>-5.8387066582472258</v>
      </c>
      <c r="S92" s="5">
        <f t="shared" si="6"/>
        <v>34.09049544106049</v>
      </c>
    </row>
    <row r="93" spans="1:19" x14ac:dyDescent="0.35">
      <c r="A93" s="1">
        <v>6</v>
      </c>
      <c r="B93" t="s">
        <v>17</v>
      </c>
      <c r="C93" s="2">
        <v>44486</v>
      </c>
      <c r="D93" t="s">
        <v>38</v>
      </c>
      <c r="E93" t="s">
        <v>51</v>
      </c>
      <c r="F93" t="s">
        <v>20</v>
      </c>
      <c r="G93">
        <f t="shared" si="7"/>
        <v>-1</v>
      </c>
      <c r="H93" t="s">
        <v>39</v>
      </c>
      <c r="I93" t="s">
        <v>16</v>
      </c>
      <c r="J93">
        <v>34</v>
      </c>
      <c r="K93">
        <v>24</v>
      </c>
      <c r="L93">
        <f t="shared" si="4"/>
        <v>10</v>
      </c>
      <c r="M93">
        <v>426</v>
      </c>
      <c r="N93">
        <v>0</v>
      </c>
      <c r="O93">
        <v>421</v>
      </c>
      <c r="P93">
        <v>4</v>
      </c>
      <c r="Q93" s="5">
        <f>(INDEX($W$4:$W$35,MATCH(E93,$V$4:$V$35,0))-INDEX($W$4:$W$35,MATCH(H93,$V$4:$V$35,0)))+(G93*$W$38/2)</f>
        <v>-4.9827896849206699</v>
      </c>
      <c r="R93" s="4">
        <f t="shared" si="5"/>
        <v>-14.98278968492067</v>
      </c>
      <c r="S93" s="5">
        <f t="shared" si="6"/>
        <v>224.48398674256524</v>
      </c>
    </row>
    <row r="94" spans="1:19" x14ac:dyDescent="0.35">
      <c r="A94" s="1">
        <v>6</v>
      </c>
      <c r="B94" t="s">
        <v>17</v>
      </c>
      <c r="C94" s="2">
        <v>44486</v>
      </c>
      <c r="D94" t="s">
        <v>13</v>
      </c>
      <c r="E94" t="s">
        <v>30</v>
      </c>
      <c r="G94">
        <f t="shared" si="7"/>
        <v>1</v>
      </c>
      <c r="H94" t="s">
        <v>26</v>
      </c>
      <c r="I94" t="s">
        <v>16</v>
      </c>
      <c r="J94">
        <v>23</v>
      </c>
      <c r="K94">
        <v>20</v>
      </c>
      <c r="L94">
        <f t="shared" si="4"/>
        <v>3</v>
      </c>
      <c r="M94">
        <v>345</v>
      </c>
      <c r="N94">
        <v>1</v>
      </c>
      <c r="O94">
        <v>309</v>
      </c>
      <c r="P94">
        <v>1</v>
      </c>
      <c r="Q94" s="5">
        <f>(INDEX($W$4:$W$35,MATCH(E94,$V$4:$V$35,0))-INDEX($W$4:$W$35,MATCH(H94,$V$4:$V$35,0)))+(G94*$W$38/2)</f>
        <v>-2.8223058607943612</v>
      </c>
      <c r="R94" s="4">
        <f t="shared" si="5"/>
        <v>-5.8223058607943612</v>
      </c>
      <c r="S94" s="5">
        <f t="shared" si="6"/>
        <v>33.899245536640365</v>
      </c>
    </row>
    <row r="95" spans="1:19" x14ac:dyDescent="0.35">
      <c r="A95" s="1">
        <v>6</v>
      </c>
      <c r="B95" t="s">
        <v>49</v>
      </c>
      <c r="C95" s="2">
        <v>44487</v>
      </c>
      <c r="D95" t="s">
        <v>50</v>
      </c>
      <c r="E95" t="s">
        <v>29</v>
      </c>
      <c r="G95">
        <f t="shared" si="7"/>
        <v>1</v>
      </c>
      <c r="H95" t="s">
        <v>31</v>
      </c>
      <c r="I95" t="s">
        <v>16</v>
      </c>
      <c r="J95">
        <v>34</v>
      </c>
      <c r="K95">
        <v>31</v>
      </c>
      <c r="L95">
        <f t="shared" si="4"/>
        <v>3</v>
      </c>
      <c r="M95">
        <v>362</v>
      </c>
      <c r="N95">
        <v>1</v>
      </c>
      <c r="O95">
        <v>417</v>
      </c>
      <c r="P95">
        <v>1</v>
      </c>
      <c r="Q95" s="5">
        <f>(INDEX($W$4:$W$35,MATCH(E95,$V$4:$V$35,0))-INDEX($W$4:$W$35,MATCH(H95,$V$4:$V$35,0)))+(G95*$W$38/2)</f>
        <v>-7.1497557598743633</v>
      </c>
      <c r="R95" s="4">
        <f t="shared" si="5"/>
        <v>-10.149755759874363</v>
      </c>
      <c r="S95" s="5">
        <f t="shared" si="6"/>
        <v>103.01754198510281</v>
      </c>
    </row>
    <row r="96" spans="1:19" x14ac:dyDescent="0.35">
      <c r="A96" s="1">
        <v>7</v>
      </c>
      <c r="B96" t="s">
        <v>12</v>
      </c>
      <c r="C96" s="2">
        <v>44490</v>
      </c>
      <c r="D96" t="s">
        <v>13</v>
      </c>
      <c r="E96" t="s">
        <v>44</v>
      </c>
      <c r="G96">
        <f t="shared" si="7"/>
        <v>1</v>
      </c>
      <c r="H96" t="s">
        <v>39</v>
      </c>
      <c r="I96" t="s">
        <v>16</v>
      </c>
      <c r="J96">
        <v>17</v>
      </c>
      <c r="K96">
        <v>14</v>
      </c>
      <c r="L96">
        <f t="shared" si="4"/>
        <v>3</v>
      </c>
      <c r="M96">
        <v>376</v>
      </c>
      <c r="N96">
        <v>0</v>
      </c>
      <c r="O96">
        <v>223</v>
      </c>
      <c r="P96">
        <v>1</v>
      </c>
      <c r="Q96" s="5">
        <f>(INDEX($W$4:$W$35,MATCH(E96,$V$4:$V$35,0))-INDEX($W$4:$W$35,MATCH(H96,$V$4:$V$35,0)))+(G96*$W$38/2)</f>
        <v>-0.73549322710265663</v>
      </c>
      <c r="R96" s="4">
        <f t="shared" si="5"/>
        <v>-3.7354932271026566</v>
      </c>
      <c r="S96" s="5">
        <f t="shared" si="6"/>
        <v>13.95390964972982</v>
      </c>
    </row>
    <row r="97" spans="1:19" x14ac:dyDescent="0.35">
      <c r="A97" s="1">
        <v>7</v>
      </c>
      <c r="B97" t="s">
        <v>17</v>
      </c>
      <c r="C97" s="2">
        <v>44493</v>
      </c>
      <c r="D97" t="s">
        <v>18</v>
      </c>
      <c r="E97" t="s">
        <v>21</v>
      </c>
      <c r="F97" t="s">
        <v>20</v>
      </c>
      <c r="G97">
        <f t="shared" si="7"/>
        <v>-1</v>
      </c>
      <c r="H97" t="s">
        <v>45</v>
      </c>
      <c r="I97" t="s">
        <v>16</v>
      </c>
      <c r="J97">
        <v>30</v>
      </c>
      <c r="K97">
        <v>28</v>
      </c>
      <c r="L97">
        <f t="shared" si="4"/>
        <v>2</v>
      </c>
      <c r="M97">
        <v>397</v>
      </c>
      <c r="N97">
        <v>2</v>
      </c>
      <c r="O97">
        <v>413</v>
      </c>
      <c r="P97">
        <v>2</v>
      </c>
      <c r="Q97" s="5">
        <f>(INDEX($W$4:$W$35,MATCH(E97,$V$4:$V$35,0))-INDEX($W$4:$W$35,MATCH(H97,$V$4:$V$35,0)))+(G97*$W$38/2)</f>
        <v>-7.5519604199306682</v>
      </c>
      <c r="R97" s="4">
        <f t="shared" si="5"/>
        <v>-9.5519604199306691</v>
      </c>
      <c r="S97" s="5">
        <f t="shared" si="6"/>
        <v>91.239947863922083</v>
      </c>
    </row>
    <row r="98" spans="1:19" x14ac:dyDescent="0.35">
      <c r="A98" s="1">
        <v>7</v>
      </c>
      <c r="B98" t="s">
        <v>17</v>
      </c>
      <c r="C98" s="2">
        <v>44493</v>
      </c>
      <c r="D98" t="s">
        <v>18</v>
      </c>
      <c r="E98" t="s">
        <v>40</v>
      </c>
      <c r="G98">
        <f t="shared" si="7"/>
        <v>1</v>
      </c>
      <c r="H98" t="s">
        <v>22</v>
      </c>
      <c r="I98" t="s">
        <v>16</v>
      </c>
      <c r="J98">
        <v>25</v>
      </c>
      <c r="K98">
        <v>3</v>
      </c>
      <c r="L98">
        <f t="shared" si="4"/>
        <v>22</v>
      </c>
      <c r="M98">
        <v>302</v>
      </c>
      <c r="N98">
        <v>0</v>
      </c>
      <c r="O98">
        <v>173</v>
      </c>
      <c r="P98">
        <v>1</v>
      </c>
      <c r="Q98" s="5">
        <f>(INDEX($W$4:$W$35,MATCH(E98,$V$4:$V$35,0))-INDEX($W$4:$W$35,MATCH(H98,$V$4:$V$35,0)))+(G98*$W$38/2)</f>
        <v>1.1476908842609435E-2</v>
      </c>
      <c r="R98" s="4">
        <f t="shared" si="5"/>
        <v>-21.98852309115739</v>
      </c>
      <c r="S98" s="5">
        <f t="shared" si="6"/>
        <v>483.49514773036174</v>
      </c>
    </row>
    <row r="99" spans="1:19" x14ac:dyDescent="0.35">
      <c r="A99" s="1">
        <v>7</v>
      </c>
      <c r="B99" t="s">
        <v>17</v>
      </c>
      <c r="C99" s="2">
        <v>44493</v>
      </c>
      <c r="D99" t="s">
        <v>18</v>
      </c>
      <c r="E99" t="s">
        <v>36</v>
      </c>
      <c r="F99" t="s">
        <v>20</v>
      </c>
      <c r="G99">
        <f t="shared" si="7"/>
        <v>-1</v>
      </c>
      <c r="H99" t="s">
        <v>52</v>
      </c>
      <c r="I99" t="s">
        <v>16</v>
      </c>
      <c r="J99">
        <v>41</v>
      </c>
      <c r="K99">
        <v>17</v>
      </c>
      <c r="L99">
        <f t="shared" si="4"/>
        <v>24</v>
      </c>
      <c r="M99">
        <v>520</v>
      </c>
      <c r="N99">
        <v>1</v>
      </c>
      <c r="O99">
        <v>393</v>
      </c>
      <c r="P99">
        <v>0</v>
      </c>
      <c r="Q99" s="5">
        <f>(INDEX($W$4:$W$35,MATCH(E99,$V$4:$V$35,0))-INDEX($W$4:$W$35,MATCH(H99,$V$4:$V$35,0)))+(G99*$W$38/2)</f>
        <v>1.8655660046621649</v>
      </c>
      <c r="R99" s="4">
        <f t="shared" si="5"/>
        <v>-22.134433995337837</v>
      </c>
      <c r="S99" s="5">
        <f t="shared" si="6"/>
        <v>489.9331682939673</v>
      </c>
    </row>
    <row r="100" spans="1:19" x14ac:dyDescent="0.35">
      <c r="A100" s="1">
        <v>7</v>
      </c>
      <c r="B100" t="s">
        <v>17</v>
      </c>
      <c r="C100" s="2">
        <v>44493</v>
      </c>
      <c r="D100" t="s">
        <v>18</v>
      </c>
      <c r="E100" t="s">
        <v>46</v>
      </c>
      <c r="G100">
        <f t="shared" si="7"/>
        <v>1</v>
      </c>
      <c r="H100" t="s">
        <v>23</v>
      </c>
      <c r="I100" t="s">
        <v>16</v>
      </c>
      <c r="J100">
        <v>54</v>
      </c>
      <c r="K100">
        <v>13</v>
      </c>
      <c r="L100">
        <f t="shared" si="4"/>
        <v>41</v>
      </c>
      <c r="M100">
        <v>551</v>
      </c>
      <c r="N100">
        <v>0</v>
      </c>
      <c r="O100">
        <v>299</v>
      </c>
      <c r="P100">
        <v>3</v>
      </c>
      <c r="Q100" s="5">
        <f>(INDEX($W$4:$W$35,MATCH(E100,$V$4:$V$35,0))-INDEX($W$4:$W$35,MATCH(H100,$V$4:$V$35,0)))+(G100*$W$38/2)</f>
        <v>20.860834738966705</v>
      </c>
      <c r="R100" s="4">
        <f t="shared" si="5"/>
        <v>-20.139165261033295</v>
      </c>
      <c r="S100" s="5">
        <f t="shared" si="6"/>
        <v>405.58597741121025</v>
      </c>
    </row>
    <row r="101" spans="1:19" x14ac:dyDescent="0.35">
      <c r="A101" s="1">
        <v>7</v>
      </c>
      <c r="B101" t="s">
        <v>17</v>
      </c>
      <c r="C101" s="2">
        <v>44493</v>
      </c>
      <c r="D101" t="s">
        <v>18</v>
      </c>
      <c r="E101" t="s">
        <v>42</v>
      </c>
      <c r="G101">
        <f t="shared" si="7"/>
        <v>1</v>
      </c>
      <c r="H101" t="s">
        <v>33</v>
      </c>
      <c r="I101" t="s">
        <v>16</v>
      </c>
      <c r="J101">
        <v>24</v>
      </c>
      <c r="K101">
        <v>10</v>
      </c>
      <c r="L101">
        <f t="shared" si="4"/>
        <v>14</v>
      </c>
      <c r="M101">
        <v>304</v>
      </c>
      <c r="N101">
        <v>1</v>
      </c>
      <c r="O101">
        <v>430</v>
      </c>
      <c r="P101">
        <v>2</v>
      </c>
      <c r="Q101" s="5">
        <f>(INDEX($W$4:$W$35,MATCH(E101,$V$4:$V$35,0))-INDEX($W$4:$W$35,MATCH(H101,$V$4:$V$35,0)))+(G101*$W$38/2)</f>
        <v>9.5733972847913815</v>
      </c>
      <c r="R101" s="4">
        <f t="shared" si="5"/>
        <v>-4.4266027152086185</v>
      </c>
      <c r="S101" s="5">
        <f t="shared" si="6"/>
        <v>19.594811598292313</v>
      </c>
    </row>
    <row r="102" spans="1:19" x14ac:dyDescent="0.35">
      <c r="A102" s="1">
        <v>7</v>
      </c>
      <c r="B102" t="s">
        <v>17</v>
      </c>
      <c r="C102" s="2">
        <v>44493</v>
      </c>
      <c r="D102" t="s">
        <v>18</v>
      </c>
      <c r="E102" t="s">
        <v>29</v>
      </c>
      <c r="G102">
        <f t="shared" si="7"/>
        <v>1</v>
      </c>
      <c r="H102" t="s">
        <v>43</v>
      </c>
      <c r="I102" t="s">
        <v>16</v>
      </c>
      <c r="J102">
        <v>27</v>
      </c>
      <c r="K102">
        <v>3</v>
      </c>
      <c r="L102">
        <f t="shared" si="4"/>
        <v>24</v>
      </c>
      <c r="M102">
        <v>369</v>
      </c>
      <c r="N102">
        <v>1</v>
      </c>
      <c r="O102">
        <v>334</v>
      </c>
      <c r="P102">
        <v>3</v>
      </c>
      <c r="Q102" s="5">
        <f>(INDEX($W$4:$W$35,MATCH(E102,$V$4:$V$35,0))-INDEX($W$4:$W$35,MATCH(H102,$V$4:$V$35,0)))+(G102*$W$38/2)</f>
        <v>-4.705583155683879</v>
      </c>
      <c r="R102" s="4">
        <f t="shared" si="5"/>
        <v>-28.705583155683879</v>
      </c>
      <c r="S102" s="5">
        <f t="shared" si="6"/>
        <v>824.010504307882</v>
      </c>
    </row>
    <row r="103" spans="1:19" x14ac:dyDescent="0.35">
      <c r="A103" s="1">
        <v>7</v>
      </c>
      <c r="B103" t="s">
        <v>17</v>
      </c>
      <c r="C103" s="2">
        <v>44493</v>
      </c>
      <c r="D103" t="s">
        <v>53</v>
      </c>
      <c r="E103" t="s">
        <v>51</v>
      </c>
      <c r="G103">
        <f t="shared" si="7"/>
        <v>1</v>
      </c>
      <c r="H103" t="s">
        <v>19</v>
      </c>
      <c r="I103" t="s">
        <v>16</v>
      </c>
      <c r="J103">
        <v>33</v>
      </c>
      <c r="K103">
        <v>22</v>
      </c>
      <c r="L103">
        <f t="shared" si="4"/>
        <v>11</v>
      </c>
      <c r="M103">
        <v>442</v>
      </c>
      <c r="N103">
        <v>1</v>
      </c>
      <c r="O103">
        <v>358</v>
      </c>
      <c r="P103">
        <v>2</v>
      </c>
      <c r="Q103" s="5">
        <f>(INDEX($W$4:$W$35,MATCH(E103,$V$4:$V$35,0))-INDEX($W$4:$W$35,MATCH(H103,$V$4:$V$35,0)))+(G103*$W$38/2)</f>
        <v>-6.5023643194620835</v>
      </c>
      <c r="R103" s="4">
        <f t="shared" si="5"/>
        <v>-17.502364319462082</v>
      </c>
      <c r="S103" s="5">
        <f t="shared" si="6"/>
        <v>306.33275677117939</v>
      </c>
    </row>
    <row r="104" spans="1:19" x14ac:dyDescent="0.35">
      <c r="A104" s="1">
        <v>7</v>
      </c>
      <c r="B104" t="s">
        <v>17</v>
      </c>
      <c r="C104" s="2">
        <v>44493</v>
      </c>
      <c r="D104" t="s">
        <v>53</v>
      </c>
      <c r="E104" t="s">
        <v>47</v>
      </c>
      <c r="G104">
        <f t="shared" si="7"/>
        <v>1</v>
      </c>
      <c r="H104" t="s">
        <v>25</v>
      </c>
      <c r="I104" t="s">
        <v>16</v>
      </c>
      <c r="J104">
        <v>28</v>
      </c>
      <c r="K104">
        <v>19</v>
      </c>
      <c r="L104">
        <f t="shared" si="4"/>
        <v>9</v>
      </c>
      <c r="M104">
        <v>374</v>
      </c>
      <c r="N104">
        <v>0</v>
      </c>
      <c r="O104">
        <v>415</v>
      </c>
      <c r="P104">
        <v>2</v>
      </c>
      <c r="Q104" s="5">
        <f>(INDEX($W$4:$W$35,MATCH(E104,$V$4:$V$35,0))-INDEX($W$4:$W$35,MATCH(H104,$V$4:$V$35,0)))+(G104*$W$38/2)</f>
        <v>15.038229961085404</v>
      </c>
      <c r="R104" s="4">
        <f t="shared" si="5"/>
        <v>6.0382299610854044</v>
      </c>
      <c r="S104" s="5">
        <f t="shared" si="6"/>
        <v>36.460221062949444</v>
      </c>
    </row>
    <row r="105" spans="1:19" x14ac:dyDescent="0.35">
      <c r="A105" s="1">
        <v>7</v>
      </c>
      <c r="B105" t="s">
        <v>17</v>
      </c>
      <c r="C105" s="2">
        <v>44493</v>
      </c>
      <c r="D105" t="s">
        <v>38</v>
      </c>
      <c r="E105" t="s">
        <v>14</v>
      </c>
      <c r="G105">
        <f t="shared" si="7"/>
        <v>1</v>
      </c>
      <c r="H105" t="s">
        <v>48</v>
      </c>
      <c r="I105" t="s">
        <v>16</v>
      </c>
      <c r="J105">
        <v>38</v>
      </c>
      <c r="K105">
        <v>3</v>
      </c>
      <c r="L105">
        <f t="shared" si="4"/>
        <v>35</v>
      </c>
      <c r="M105">
        <v>408</v>
      </c>
      <c r="N105">
        <v>1</v>
      </c>
      <c r="O105">
        <v>311</v>
      </c>
      <c r="P105">
        <v>5</v>
      </c>
      <c r="Q105" s="5">
        <f>(INDEX($W$4:$W$35,MATCH(E105,$V$4:$V$35,0))-INDEX($W$4:$W$35,MATCH(H105,$V$4:$V$35,0)))+(G105*$W$38/2)</f>
        <v>16.933056469709193</v>
      </c>
      <c r="R105" s="4">
        <f t="shared" si="5"/>
        <v>-18.066943530290807</v>
      </c>
      <c r="S105" s="5">
        <f t="shared" si="6"/>
        <v>326.41444852671685</v>
      </c>
    </row>
    <row r="106" spans="1:19" x14ac:dyDescent="0.35">
      <c r="A106" s="1">
        <v>7</v>
      </c>
      <c r="B106" t="s">
        <v>17</v>
      </c>
      <c r="C106" s="2">
        <v>44493</v>
      </c>
      <c r="D106" t="s">
        <v>38</v>
      </c>
      <c r="E106" t="s">
        <v>28</v>
      </c>
      <c r="G106">
        <f t="shared" si="7"/>
        <v>1</v>
      </c>
      <c r="H106" t="s">
        <v>34</v>
      </c>
      <c r="I106" t="s">
        <v>16</v>
      </c>
      <c r="J106">
        <v>31</v>
      </c>
      <c r="K106">
        <v>5</v>
      </c>
      <c r="L106">
        <f t="shared" si="4"/>
        <v>26</v>
      </c>
      <c r="M106">
        <v>397</v>
      </c>
      <c r="N106">
        <v>1</v>
      </c>
      <c r="O106">
        <v>160</v>
      </c>
      <c r="P106">
        <v>1</v>
      </c>
      <c r="Q106" s="5">
        <f>(INDEX($W$4:$W$35,MATCH(E106,$V$4:$V$35,0))-INDEX($W$4:$W$35,MATCH(H106,$V$4:$V$35,0)))+(G106*$W$38/2)</f>
        <v>16.242529040620372</v>
      </c>
      <c r="R106" s="4">
        <f t="shared" si="5"/>
        <v>-9.7574709593796278</v>
      </c>
      <c r="S106" s="5">
        <f t="shared" si="6"/>
        <v>95.208239523136797</v>
      </c>
    </row>
    <row r="107" spans="1:19" x14ac:dyDescent="0.35">
      <c r="A107" s="1">
        <v>7</v>
      </c>
      <c r="B107" t="s">
        <v>17</v>
      </c>
      <c r="C107" s="2">
        <v>44493</v>
      </c>
      <c r="D107" t="s">
        <v>13</v>
      </c>
      <c r="E107" t="s">
        <v>27</v>
      </c>
      <c r="F107" t="s">
        <v>20</v>
      </c>
      <c r="G107">
        <f t="shared" si="7"/>
        <v>-1</v>
      </c>
      <c r="H107" t="s">
        <v>24</v>
      </c>
      <c r="I107" t="s">
        <v>16</v>
      </c>
      <c r="J107">
        <v>30</v>
      </c>
      <c r="K107">
        <v>18</v>
      </c>
      <c r="L107">
        <f t="shared" si="4"/>
        <v>12</v>
      </c>
      <c r="M107">
        <v>295</v>
      </c>
      <c r="N107">
        <v>2</v>
      </c>
      <c r="O107">
        <v>280</v>
      </c>
      <c r="P107">
        <v>4</v>
      </c>
      <c r="Q107" s="5">
        <f>(INDEX($W$4:$W$35,MATCH(E107,$V$4:$V$35,0))-INDEX($W$4:$W$35,MATCH(H107,$V$4:$V$35,0)))+(G107*$W$38/2)</f>
        <v>2.2551894614559433</v>
      </c>
      <c r="R107" s="4">
        <f t="shared" si="5"/>
        <v>-9.7448105385440567</v>
      </c>
      <c r="S107" s="5">
        <f t="shared" si="6"/>
        <v>94.961332432119306</v>
      </c>
    </row>
    <row r="108" spans="1:19" x14ac:dyDescent="0.35">
      <c r="A108" s="1">
        <v>7</v>
      </c>
      <c r="B108" t="s">
        <v>49</v>
      </c>
      <c r="C108" s="2">
        <v>44494</v>
      </c>
      <c r="D108" t="s">
        <v>50</v>
      </c>
      <c r="E108" t="s">
        <v>41</v>
      </c>
      <c r="F108" t="s">
        <v>20</v>
      </c>
      <c r="G108">
        <f t="shared" si="7"/>
        <v>-1</v>
      </c>
      <c r="H108" t="s">
        <v>26</v>
      </c>
      <c r="I108" t="s">
        <v>16</v>
      </c>
      <c r="J108">
        <v>13</v>
      </c>
      <c r="K108">
        <v>10</v>
      </c>
      <c r="L108">
        <f t="shared" si="4"/>
        <v>3</v>
      </c>
      <c r="M108">
        <v>304</v>
      </c>
      <c r="N108">
        <v>1</v>
      </c>
      <c r="O108">
        <v>219</v>
      </c>
      <c r="P108">
        <v>0</v>
      </c>
      <c r="Q108" s="5">
        <f>(INDEX($W$4:$W$35,MATCH(E108,$V$4:$V$35,0))-INDEX($W$4:$W$35,MATCH(H108,$V$4:$V$35,0)))+(G108*$W$38/2)</f>
        <v>1.1960885772961849</v>
      </c>
      <c r="R108" s="4">
        <f t="shared" si="5"/>
        <v>-1.8039114227038151</v>
      </c>
      <c r="S108" s="5">
        <f t="shared" si="6"/>
        <v>3.2540964209613024</v>
      </c>
    </row>
    <row r="109" spans="1:19" x14ac:dyDescent="0.35">
      <c r="A109" s="1">
        <v>8</v>
      </c>
      <c r="B109" t="s">
        <v>12</v>
      </c>
      <c r="C109" s="2">
        <v>44497</v>
      </c>
      <c r="D109" t="s">
        <v>13</v>
      </c>
      <c r="E109" t="s">
        <v>42</v>
      </c>
      <c r="F109" t="s">
        <v>20</v>
      </c>
      <c r="G109">
        <f t="shared" si="7"/>
        <v>-1</v>
      </c>
      <c r="H109" t="s">
        <v>28</v>
      </c>
      <c r="I109" t="s">
        <v>16</v>
      </c>
      <c r="J109">
        <v>24</v>
      </c>
      <c r="K109">
        <v>21</v>
      </c>
      <c r="L109">
        <f t="shared" si="4"/>
        <v>3</v>
      </c>
      <c r="M109">
        <v>335</v>
      </c>
      <c r="N109">
        <v>0</v>
      </c>
      <c r="O109">
        <v>334</v>
      </c>
      <c r="P109">
        <v>3</v>
      </c>
      <c r="Q109" s="5">
        <f>(INDEX($W$4:$W$35,MATCH(E109,$V$4:$V$35,0))-INDEX($W$4:$W$35,MATCH(H109,$V$4:$V$35,0)))+(G109*$W$38/2)</f>
        <v>-2.3695856703562139</v>
      </c>
      <c r="R109" s="4">
        <f t="shared" si="5"/>
        <v>-5.3695856703562139</v>
      </c>
      <c r="S109" s="5">
        <f t="shared" si="6"/>
        <v>28.832450271294793</v>
      </c>
    </row>
    <row r="110" spans="1:19" x14ac:dyDescent="0.35">
      <c r="A110" s="1">
        <v>8</v>
      </c>
      <c r="B110" t="s">
        <v>17</v>
      </c>
      <c r="C110" s="2">
        <v>44500</v>
      </c>
      <c r="D110" t="s">
        <v>18</v>
      </c>
      <c r="E110" t="s">
        <v>22</v>
      </c>
      <c r="F110" t="s">
        <v>20</v>
      </c>
      <c r="G110">
        <f t="shared" si="7"/>
        <v>-1</v>
      </c>
      <c r="H110" t="s">
        <v>21</v>
      </c>
      <c r="I110" t="s">
        <v>16</v>
      </c>
      <c r="J110">
        <v>19</v>
      </c>
      <c r="K110">
        <v>13</v>
      </c>
      <c r="L110">
        <f t="shared" si="4"/>
        <v>6</v>
      </c>
      <c r="M110">
        <v>332</v>
      </c>
      <c r="N110">
        <v>1</v>
      </c>
      <c r="O110">
        <v>213</v>
      </c>
      <c r="P110">
        <v>2</v>
      </c>
      <c r="Q110" s="5">
        <f>(INDEX($W$4:$W$35,MATCH(E110,$V$4:$V$35,0))-INDEX($W$4:$W$35,MATCH(H110,$V$4:$V$35,0)))+(G110*$W$38/2)</f>
        <v>2.8704686198301816</v>
      </c>
      <c r="R110" s="4">
        <f t="shared" si="5"/>
        <v>-3.1295313801698184</v>
      </c>
      <c r="S110" s="5">
        <f t="shared" si="6"/>
        <v>9.7939666594676087</v>
      </c>
    </row>
    <row r="111" spans="1:19" x14ac:dyDescent="0.35">
      <c r="A111" s="1">
        <v>8</v>
      </c>
      <c r="B111" t="s">
        <v>17</v>
      </c>
      <c r="C111" s="2">
        <v>44500</v>
      </c>
      <c r="D111" t="s">
        <v>18</v>
      </c>
      <c r="E111" t="s">
        <v>31</v>
      </c>
      <c r="G111">
        <f t="shared" si="7"/>
        <v>1</v>
      </c>
      <c r="H111" t="s">
        <v>45</v>
      </c>
      <c r="I111" t="s">
        <v>16</v>
      </c>
      <c r="J111">
        <v>26</v>
      </c>
      <c r="K111">
        <v>11</v>
      </c>
      <c r="L111">
        <f t="shared" si="4"/>
        <v>15</v>
      </c>
      <c r="M111">
        <v>351</v>
      </c>
      <c r="N111">
        <v>0</v>
      </c>
      <c r="O111">
        <v>262</v>
      </c>
      <c r="P111">
        <v>2</v>
      </c>
      <c r="Q111" s="5">
        <f>(INDEX($W$4:$W$35,MATCH(E111,$V$4:$V$35,0))-INDEX($W$4:$W$35,MATCH(H111,$V$4:$V$35,0)))+(G111*$W$38/2)</f>
        <v>13.653378442489119</v>
      </c>
      <c r="R111" s="4">
        <f t="shared" si="5"/>
        <v>-1.3466215575108809</v>
      </c>
      <c r="S111" s="5">
        <f t="shared" si="6"/>
        <v>1.8133896191530305</v>
      </c>
    </row>
    <row r="112" spans="1:19" x14ac:dyDescent="0.35">
      <c r="A112" s="1">
        <v>8</v>
      </c>
      <c r="B112" t="s">
        <v>17</v>
      </c>
      <c r="C112" s="2">
        <v>44500</v>
      </c>
      <c r="D112" t="s">
        <v>18</v>
      </c>
      <c r="E112" t="s">
        <v>19</v>
      </c>
      <c r="F112" t="s">
        <v>20</v>
      </c>
      <c r="G112">
        <f t="shared" si="7"/>
        <v>-1</v>
      </c>
      <c r="H112" t="s">
        <v>25</v>
      </c>
      <c r="I112" t="s">
        <v>16</v>
      </c>
      <c r="J112">
        <v>44</v>
      </c>
      <c r="K112">
        <v>6</v>
      </c>
      <c r="L112">
        <f t="shared" si="4"/>
        <v>38</v>
      </c>
      <c r="M112">
        <v>350</v>
      </c>
      <c r="N112">
        <v>0</v>
      </c>
      <c r="O112">
        <v>228</v>
      </c>
      <c r="P112">
        <v>1</v>
      </c>
      <c r="Q112" s="5">
        <f>(INDEX($W$4:$W$35,MATCH(E112,$V$4:$V$35,0))-INDEX($W$4:$W$35,MATCH(H112,$V$4:$V$35,0)))+(G112*$W$38/2)</f>
        <v>11.562269552972351</v>
      </c>
      <c r="R112" s="4">
        <f t="shared" si="5"/>
        <v>-26.437730447027647</v>
      </c>
      <c r="S112" s="5">
        <f t="shared" si="6"/>
        <v>698.9535911896927</v>
      </c>
    </row>
    <row r="113" spans="1:19" x14ac:dyDescent="0.35">
      <c r="A113" s="1">
        <v>8</v>
      </c>
      <c r="B113" t="s">
        <v>17</v>
      </c>
      <c r="C113" s="2">
        <v>44500</v>
      </c>
      <c r="D113" t="s">
        <v>18</v>
      </c>
      <c r="E113" t="s">
        <v>24</v>
      </c>
      <c r="F113" t="s">
        <v>20</v>
      </c>
      <c r="G113">
        <f t="shared" si="7"/>
        <v>-1</v>
      </c>
      <c r="H113" t="s">
        <v>48</v>
      </c>
      <c r="I113" t="s">
        <v>16</v>
      </c>
      <c r="J113">
        <v>33</v>
      </c>
      <c r="K113">
        <v>22</v>
      </c>
      <c r="L113">
        <f t="shared" si="4"/>
        <v>11</v>
      </c>
      <c r="M113">
        <v>467</v>
      </c>
      <c r="N113">
        <v>0</v>
      </c>
      <c r="O113">
        <v>324</v>
      </c>
      <c r="P113">
        <v>1</v>
      </c>
      <c r="Q113" s="5">
        <f>(INDEX($W$4:$W$35,MATCH(E113,$V$4:$V$35,0))-INDEX($W$4:$W$35,MATCH(H113,$V$4:$V$35,0)))+(G113*$W$38/2)</f>
        <v>8.4563723294391675</v>
      </c>
      <c r="R113" s="4">
        <f t="shared" si="5"/>
        <v>-2.5436276705608325</v>
      </c>
      <c r="S113" s="5">
        <f t="shared" si="6"/>
        <v>6.4700417264427275</v>
      </c>
    </row>
    <row r="114" spans="1:19" x14ac:dyDescent="0.35">
      <c r="A114" s="1">
        <v>8</v>
      </c>
      <c r="B114" t="s">
        <v>17</v>
      </c>
      <c r="C114" s="2">
        <v>44500</v>
      </c>
      <c r="D114" t="s">
        <v>18</v>
      </c>
      <c r="E114" t="s">
        <v>47</v>
      </c>
      <c r="F114" t="s">
        <v>20</v>
      </c>
      <c r="G114">
        <f t="shared" si="7"/>
        <v>-1</v>
      </c>
      <c r="H114" t="s">
        <v>34</v>
      </c>
      <c r="I114" t="s">
        <v>16</v>
      </c>
      <c r="J114">
        <v>38</v>
      </c>
      <c r="K114">
        <v>22</v>
      </c>
      <c r="L114">
        <f t="shared" si="4"/>
        <v>16</v>
      </c>
      <c r="M114">
        <v>467</v>
      </c>
      <c r="N114">
        <v>0</v>
      </c>
      <c r="O114">
        <v>323</v>
      </c>
      <c r="P114">
        <v>1</v>
      </c>
      <c r="Q114" s="5">
        <f>(INDEX($W$4:$W$35,MATCH(E114,$V$4:$V$35,0))-INDEX($W$4:$W$35,MATCH(H114,$V$4:$V$35,0)))+(G114*$W$38/2)</f>
        <v>14.660121288872753</v>
      </c>
      <c r="R114" s="4">
        <f t="shared" si="5"/>
        <v>-1.3398787111272465</v>
      </c>
      <c r="S114" s="5">
        <f t="shared" si="6"/>
        <v>1.7952749605320113</v>
      </c>
    </row>
    <row r="115" spans="1:19" x14ac:dyDescent="0.35">
      <c r="A115" s="1">
        <v>8</v>
      </c>
      <c r="B115" t="s">
        <v>17</v>
      </c>
      <c r="C115" s="2">
        <v>44500</v>
      </c>
      <c r="D115" t="s">
        <v>18</v>
      </c>
      <c r="E115" t="s">
        <v>23</v>
      </c>
      <c r="G115">
        <f t="shared" si="7"/>
        <v>1</v>
      </c>
      <c r="H115" t="s">
        <v>36</v>
      </c>
      <c r="I115" t="s">
        <v>16</v>
      </c>
      <c r="J115">
        <v>34</v>
      </c>
      <c r="K115">
        <v>31</v>
      </c>
      <c r="L115">
        <f t="shared" si="4"/>
        <v>3</v>
      </c>
      <c r="M115">
        <v>511</v>
      </c>
      <c r="N115">
        <v>3</v>
      </c>
      <c r="O115">
        <v>318</v>
      </c>
      <c r="P115">
        <v>1</v>
      </c>
      <c r="Q115" s="5">
        <f>(INDEX($W$4:$W$35,MATCH(E115,$V$4:$V$35,0))-INDEX($W$4:$W$35,MATCH(H115,$V$4:$V$35,0)))+(G115*$W$38/2)</f>
        <v>-12.953391907762045</v>
      </c>
      <c r="R115" s="4">
        <f t="shared" si="5"/>
        <v>-15.953391907762045</v>
      </c>
      <c r="S115" s="5">
        <f t="shared" si="6"/>
        <v>254.51071336264749</v>
      </c>
    </row>
    <row r="116" spans="1:19" x14ac:dyDescent="0.35">
      <c r="A116" s="1">
        <v>8</v>
      </c>
      <c r="B116" t="s">
        <v>17</v>
      </c>
      <c r="C116" s="2">
        <v>44500</v>
      </c>
      <c r="D116" t="s">
        <v>18</v>
      </c>
      <c r="E116" t="s">
        <v>30</v>
      </c>
      <c r="F116" t="s">
        <v>20</v>
      </c>
      <c r="G116">
        <f t="shared" si="7"/>
        <v>-1</v>
      </c>
      <c r="H116" t="s">
        <v>44</v>
      </c>
      <c r="I116" t="s">
        <v>16</v>
      </c>
      <c r="J116">
        <v>15</v>
      </c>
      <c r="K116">
        <v>10</v>
      </c>
      <c r="L116">
        <f t="shared" si="4"/>
        <v>5</v>
      </c>
      <c r="M116">
        <v>370</v>
      </c>
      <c r="N116">
        <v>0</v>
      </c>
      <c r="O116">
        <v>306</v>
      </c>
      <c r="P116">
        <v>1</v>
      </c>
      <c r="Q116" s="5">
        <f>(INDEX($W$4:$W$35,MATCH(E116,$V$4:$V$35,0))-INDEX($W$4:$W$35,MATCH(H116,$V$4:$V$35,0)))+(G116*$W$38/2)</f>
        <v>-3.7120452943520048</v>
      </c>
      <c r="R116" s="4">
        <f t="shared" si="5"/>
        <v>-8.7120452943520057</v>
      </c>
      <c r="S116" s="5">
        <f t="shared" si="6"/>
        <v>75.899733210840921</v>
      </c>
    </row>
    <row r="117" spans="1:19" x14ac:dyDescent="0.35">
      <c r="A117" s="1">
        <v>8</v>
      </c>
      <c r="B117" t="s">
        <v>17</v>
      </c>
      <c r="C117" s="2">
        <v>44500</v>
      </c>
      <c r="D117" t="s">
        <v>18</v>
      </c>
      <c r="E117" t="s">
        <v>29</v>
      </c>
      <c r="F117" t="s">
        <v>20</v>
      </c>
      <c r="G117">
        <f t="shared" si="7"/>
        <v>-1</v>
      </c>
      <c r="H117" t="s">
        <v>27</v>
      </c>
      <c r="I117" t="s">
        <v>16</v>
      </c>
      <c r="J117">
        <v>34</v>
      </c>
      <c r="K117">
        <v>31</v>
      </c>
      <c r="L117">
        <f t="shared" si="4"/>
        <v>3</v>
      </c>
      <c r="M117">
        <v>340</v>
      </c>
      <c r="N117">
        <v>2</v>
      </c>
      <c r="O117">
        <v>307</v>
      </c>
      <c r="P117">
        <v>3</v>
      </c>
      <c r="Q117" s="5">
        <f>(INDEX($W$4:$W$35,MATCH(E117,$V$4:$V$35,0))-INDEX($W$4:$W$35,MATCH(H117,$V$4:$V$35,0)))+(G117*$W$38/2)</f>
        <v>-4.8779220215774863</v>
      </c>
      <c r="R117" s="4">
        <f t="shared" si="5"/>
        <v>-7.8779220215774863</v>
      </c>
      <c r="S117" s="5">
        <f t="shared" si="6"/>
        <v>62.061655378055512</v>
      </c>
    </row>
    <row r="118" spans="1:19" x14ac:dyDescent="0.35">
      <c r="A118" s="1">
        <v>8</v>
      </c>
      <c r="B118" t="s">
        <v>17</v>
      </c>
      <c r="C118" s="2">
        <v>44500</v>
      </c>
      <c r="D118" t="s">
        <v>53</v>
      </c>
      <c r="E118" t="s">
        <v>26</v>
      </c>
      <c r="G118">
        <f t="shared" si="7"/>
        <v>1</v>
      </c>
      <c r="H118" t="s">
        <v>35</v>
      </c>
      <c r="I118" t="s">
        <v>16</v>
      </c>
      <c r="J118">
        <v>31</v>
      </c>
      <c r="K118">
        <v>7</v>
      </c>
      <c r="L118">
        <f t="shared" si="4"/>
        <v>24</v>
      </c>
      <c r="M118">
        <v>229</v>
      </c>
      <c r="N118">
        <v>0</v>
      </c>
      <c r="O118">
        <v>309</v>
      </c>
      <c r="P118">
        <v>1</v>
      </c>
      <c r="Q118" s="5">
        <f>(INDEX($W$4:$W$35,MATCH(E118,$V$4:$V$35,0))-INDEX($W$4:$W$35,MATCH(H118,$V$4:$V$35,0)))+(G118*$W$38/2)</f>
        <v>13.257371372848727</v>
      </c>
      <c r="R118" s="4">
        <f t="shared" si="5"/>
        <v>-10.742628627151273</v>
      </c>
      <c r="S118" s="5">
        <f t="shared" si="6"/>
        <v>115.40406982089004</v>
      </c>
    </row>
    <row r="119" spans="1:19" x14ac:dyDescent="0.35">
      <c r="A119" s="1">
        <v>8</v>
      </c>
      <c r="B119" t="s">
        <v>17</v>
      </c>
      <c r="C119" s="2">
        <v>44500</v>
      </c>
      <c r="D119" t="s">
        <v>53</v>
      </c>
      <c r="E119" t="s">
        <v>46</v>
      </c>
      <c r="F119" t="s">
        <v>20</v>
      </c>
      <c r="G119">
        <f t="shared" si="7"/>
        <v>-1</v>
      </c>
      <c r="H119" t="s">
        <v>32</v>
      </c>
      <c r="I119" t="s">
        <v>16</v>
      </c>
      <c r="J119">
        <v>27</v>
      </c>
      <c r="K119">
        <v>24</v>
      </c>
      <c r="L119">
        <f t="shared" si="4"/>
        <v>3</v>
      </c>
      <c r="M119">
        <v>352</v>
      </c>
      <c r="N119">
        <v>1</v>
      </c>
      <c r="O119">
        <v>369</v>
      </c>
      <c r="P119">
        <v>2</v>
      </c>
      <c r="Q119" s="5">
        <f>(INDEX($W$4:$W$35,MATCH(E119,$V$4:$V$35,0))-INDEX($W$4:$W$35,MATCH(H119,$V$4:$V$35,0)))+(G119*$W$38/2)</f>
        <v>6.9619716818157347</v>
      </c>
      <c r="R119" s="4">
        <f t="shared" si="5"/>
        <v>3.9619716818157347</v>
      </c>
      <c r="S119" s="5">
        <f t="shared" si="6"/>
        <v>15.697219607509801</v>
      </c>
    </row>
    <row r="120" spans="1:19" x14ac:dyDescent="0.35">
      <c r="A120" s="1">
        <v>8</v>
      </c>
      <c r="B120" t="s">
        <v>17</v>
      </c>
      <c r="C120" s="2">
        <v>44500</v>
      </c>
      <c r="D120" t="s">
        <v>38</v>
      </c>
      <c r="E120" t="s">
        <v>41</v>
      </c>
      <c r="G120">
        <f t="shared" si="7"/>
        <v>1</v>
      </c>
      <c r="H120" t="s">
        <v>14</v>
      </c>
      <c r="I120" t="s">
        <v>16</v>
      </c>
      <c r="J120">
        <v>36</v>
      </c>
      <c r="K120">
        <v>27</v>
      </c>
      <c r="L120">
        <f t="shared" si="4"/>
        <v>9</v>
      </c>
      <c r="M120">
        <v>361</v>
      </c>
      <c r="N120">
        <v>0</v>
      </c>
      <c r="O120">
        <v>421</v>
      </c>
      <c r="P120">
        <v>3</v>
      </c>
      <c r="Q120" s="5">
        <f>(INDEX($W$4:$W$35,MATCH(E120,$V$4:$V$35,0))-INDEX($W$4:$W$35,MATCH(H120,$V$4:$V$35,0)))+(G120*$W$38/2)</f>
        <v>-6.0592198790055551</v>
      </c>
      <c r="R120" s="4">
        <f t="shared" si="5"/>
        <v>-15.059219879005555</v>
      </c>
      <c r="S120" s="5">
        <f t="shared" si="6"/>
        <v>226.78010336423608</v>
      </c>
    </row>
    <row r="121" spans="1:19" x14ac:dyDescent="0.35">
      <c r="A121" s="1">
        <v>8</v>
      </c>
      <c r="B121" t="s">
        <v>17</v>
      </c>
      <c r="C121" s="2">
        <v>44500</v>
      </c>
      <c r="D121" t="s">
        <v>38</v>
      </c>
      <c r="E121" t="s">
        <v>39</v>
      </c>
      <c r="G121">
        <f t="shared" si="7"/>
        <v>1</v>
      </c>
      <c r="H121" t="s">
        <v>33</v>
      </c>
      <c r="I121" t="s">
        <v>16</v>
      </c>
      <c r="J121">
        <v>17</v>
      </c>
      <c r="K121">
        <v>10</v>
      </c>
      <c r="L121">
        <f t="shared" si="4"/>
        <v>7</v>
      </c>
      <c r="M121">
        <v>273</v>
      </c>
      <c r="N121">
        <v>1</v>
      </c>
      <c r="O121">
        <v>342</v>
      </c>
      <c r="P121">
        <v>2</v>
      </c>
      <c r="Q121" s="5">
        <f>(INDEX($W$4:$W$35,MATCH(E121,$V$4:$V$35,0))-INDEX($W$4:$W$35,MATCH(H121,$V$4:$V$35,0)))+(G121*$W$38/2)</f>
        <v>6.4078771717259944</v>
      </c>
      <c r="R121" s="4">
        <f t="shared" si="5"/>
        <v>-0.59212282827400564</v>
      </c>
      <c r="S121" s="5">
        <f t="shared" si="6"/>
        <v>0.35060944376320757</v>
      </c>
    </row>
    <row r="122" spans="1:19" x14ac:dyDescent="0.35">
      <c r="A122" s="1">
        <v>8</v>
      </c>
      <c r="B122" t="s">
        <v>17</v>
      </c>
      <c r="C122" s="2">
        <v>44500</v>
      </c>
      <c r="D122" t="s">
        <v>13</v>
      </c>
      <c r="E122" t="s">
        <v>15</v>
      </c>
      <c r="F122" t="s">
        <v>20</v>
      </c>
      <c r="G122">
        <f t="shared" si="7"/>
        <v>-1</v>
      </c>
      <c r="H122" t="s">
        <v>37</v>
      </c>
      <c r="I122" t="s">
        <v>16</v>
      </c>
      <c r="J122">
        <v>20</v>
      </c>
      <c r="K122">
        <v>16</v>
      </c>
      <c r="L122">
        <f t="shared" si="4"/>
        <v>4</v>
      </c>
      <c r="M122">
        <v>419</v>
      </c>
      <c r="N122">
        <v>2</v>
      </c>
      <c r="O122">
        <v>278</v>
      </c>
      <c r="P122">
        <v>0</v>
      </c>
      <c r="Q122" s="5">
        <f>(INDEX($W$4:$W$35,MATCH(E122,$V$4:$V$35,0))-INDEX($W$4:$W$35,MATCH(H122,$V$4:$V$35,0)))+(G122*$W$38/2)</f>
        <v>8.1304221799791687</v>
      </c>
      <c r="R122" s="4">
        <f t="shared" si="5"/>
        <v>4.1304221799791687</v>
      </c>
      <c r="S122" s="5">
        <f t="shared" si="6"/>
        <v>17.060387384863869</v>
      </c>
    </row>
    <row r="123" spans="1:19" x14ac:dyDescent="0.35">
      <c r="A123" s="1">
        <v>8</v>
      </c>
      <c r="B123" t="s">
        <v>49</v>
      </c>
      <c r="C123" s="2">
        <v>44501</v>
      </c>
      <c r="D123" t="s">
        <v>50</v>
      </c>
      <c r="E123" t="s">
        <v>43</v>
      </c>
      <c r="G123">
        <f t="shared" si="7"/>
        <v>1</v>
      </c>
      <c r="H123" t="s">
        <v>40</v>
      </c>
      <c r="I123" t="s">
        <v>16</v>
      </c>
      <c r="J123">
        <v>20</v>
      </c>
      <c r="K123">
        <v>17</v>
      </c>
      <c r="L123">
        <f t="shared" si="4"/>
        <v>3</v>
      </c>
      <c r="M123">
        <v>368</v>
      </c>
      <c r="N123">
        <v>2</v>
      </c>
      <c r="O123">
        <v>300</v>
      </c>
      <c r="P123">
        <v>1</v>
      </c>
      <c r="Q123" s="5">
        <f>(INDEX($W$4:$W$35,MATCH(E123,$V$4:$V$35,0))-INDEX($W$4:$W$35,MATCH(H123,$V$4:$V$35,0)))+(G123*$W$38/2)</f>
        <v>14.836383718576029</v>
      </c>
      <c r="R123" s="4">
        <f t="shared" si="5"/>
        <v>11.836383718576029</v>
      </c>
      <c r="S123" s="5">
        <f t="shared" si="6"/>
        <v>140.09997953337168</v>
      </c>
    </row>
    <row r="124" spans="1:19" x14ac:dyDescent="0.35">
      <c r="A124" s="1">
        <v>9</v>
      </c>
      <c r="B124" t="s">
        <v>12</v>
      </c>
      <c r="C124" s="2">
        <v>44504</v>
      </c>
      <c r="D124" t="s">
        <v>13</v>
      </c>
      <c r="E124" t="s">
        <v>27</v>
      </c>
      <c r="G124">
        <f t="shared" si="7"/>
        <v>1</v>
      </c>
      <c r="H124" t="s">
        <v>23</v>
      </c>
      <c r="I124" t="s">
        <v>16</v>
      </c>
      <c r="J124">
        <v>45</v>
      </c>
      <c r="K124">
        <v>30</v>
      </c>
      <c r="L124">
        <f t="shared" si="4"/>
        <v>15</v>
      </c>
      <c r="M124">
        <v>532</v>
      </c>
      <c r="N124">
        <v>0</v>
      </c>
      <c r="O124">
        <v>486</v>
      </c>
      <c r="P124">
        <v>2</v>
      </c>
      <c r="Q124" s="5">
        <f>(INDEX($W$4:$W$35,MATCH(E124,$V$4:$V$35,0))-INDEX($W$4:$W$35,MATCH(H124,$V$4:$V$35,0)))+(G124*$W$38/2)</f>
        <v>18.42416016880982</v>
      </c>
      <c r="R124" s="4">
        <f t="shared" si="5"/>
        <v>3.42416016880982</v>
      </c>
      <c r="S124" s="5">
        <f t="shared" si="6"/>
        <v>11.724872861663695</v>
      </c>
    </row>
    <row r="125" spans="1:19" x14ac:dyDescent="0.35">
      <c r="A125" s="1">
        <v>9</v>
      </c>
      <c r="B125" t="s">
        <v>17</v>
      </c>
      <c r="C125" s="2">
        <v>44507</v>
      </c>
      <c r="D125" t="s">
        <v>18</v>
      </c>
      <c r="E125" t="s">
        <v>35</v>
      </c>
      <c r="G125">
        <f t="shared" si="7"/>
        <v>1</v>
      </c>
      <c r="H125" t="s">
        <v>31</v>
      </c>
      <c r="I125" t="s">
        <v>16</v>
      </c>
      <c r="J125">
        <v>9</v>
      </c>
      <c r="K125">
        <v>6</v>
      </c>
      <c r="L125">
        <f t="shared" si="4"/>
        <v>3</v>
      </c>
      <c r="M125">
        <v>218</v>
      </c>
      <c r="N125">
        <v>1</v>
      </c>
      <c r="O125">
        <v>301</v>
      </c>
      <c r="P125">
        <v>3</v>
      </c>
      <c r="Q125" s="5">
        <f>(INDEX($W$4:$W$35,MATCH(E125,$V$4:$V$35,0))-INDEX($W$4:$W$35,MATCH(H125,$V$4:$V$35,0)))+(G125*$W$38/2)</f>
        <v>-21.777203943535675</v>
      </c>
      <c r="R125" s="4">
        <f t="shared" si="5"/>
        <v>-24.777203943535675</v>
      </c>
      <c r="S125" s="5">
        <f t="shared" si="6"/>
        <v>613.90983525955983</v>
      </c>
    </row>
    <row r="126" spans="1:19" x14ac:dyDescent="0.35">
      <c r="A126" s="1">
        <v>9</v>
      </c>
      <c r="B126" t="s">
        <v>17</v>
      </c>
      <c r="C126" s="2">
        <v>44507</v>
      </c>
      <c r="D126" t="s">
        <v>18</v>
      </c>
      <c r="E126" t="s">
        <v>52</v>
      </c>
      <c r="G126">
        <f t="shared" si="7"/>
        <v>1</v>
      </c>
      <c r="H126" t="s">
        <v>37</v>
      </c>
      <c r="I126" t="s">
        <v>16</v>
      </c>
      <c r="J126">
        <v>34</v>
      </c>
      <c r="K126">
        <v>31</v>
      </c>
      <c r="L126">
        <f t="shared" si="4"/>
        <v>3</v>
      </c>
      <c r="M126">
        <v>500</v>
      </c>
      <c r="N126">
        <v>2</v>
      </c>
      <c r="O126">
        <v>318</v>
      </c>
      <c r="P126">
        <v>0</v>
      </c>
      <c r="Q126" s="5">
        <f>(INDEX($W$4:$W$35,MATCH(E126,$V$4:$V$35,0))-INDEX($W$4:$W$35,MATCH(H126,$V$4:$V$35,0)))+(G126*$W$38/2)</f>
        <v>0.28179402432053802</v>
      </c>
      <c r="R126" s="4">
        <f t="shared" si="5"/>
        <v>-2.7182059756794619</v>
      </c>
      <c r="S126" s="5">
        <f t="shared" si="6"/>
        <v>7.3886437262195352</v>
      </c>
    </row>
    <row r="127" spans="1:19" x14ac:dyDescent="0.35">
      <c r="A127" s="1">
        <v>9</v>
      </c>
      <c r="B127" t="s">
        <v>17</v>
      </c>
      <c r="C127" s="2">
        <v>44507</v>
      </c>
      <c r="D127" t="s">
        <v>18</v>
      </c>
      <c r="E127" t="s">
        <v>21</v>
      </c>
      <c r="F127" t="s">
        <v>20</v>
      </c>
      <c r="G127">
        <f t="shared" si="7"/>
        <v>-1</v>
      </c>
      <c r="H127" t="s">
        <v>41</v>
      </c>
      <c r="I127" t="s">
        <v>16</v>
      </c>
      <c r="J127">
        <v>27</v>
      </c>
      <c r="K127">
        <v>25</v>
      </c>
      <c r="L127">
        <f t="shared" si="4"/>
        <v>2</v>
      </c>
      <c r="M127">
        <v>366</v>
      </c>
      <c r="N127">
        <v>0</v>
      </c>
      <c r="O127">
        <v>376</v>
      </c>
      <c r="P127">
        <v>1</v>
      </c>
      <c r="Q127" s="5">
        <f>(INDEX($W$4:$W$35,MATCH(E127,$V$4:$V$35,0))-INDEX($W$4:$W$35,MATCH(H127,$V$4:$V$35,0)))+(G127*$W$38/2)</f>
        <v>-11.795920847068055</v>
      </c>
      <c r="R127" s="4">
        <f t="shared" si="5"/>
        <v>-13.795920847068055</v>
      </c>
      <c r="S127" s="5">
        <f t="shared" si="6"/>
        <v>190.32743201856698</v>
      </c>
    </row>
    <row r="128" spans="1:19" x14ac:dyDescent="0.35">
      <c r="A128" s="1">
        <v>9</v>
      </c>
      <c r="B128" t="s">
        <v>17</v>
      </c>
      <c r="C128" s="2">
        <v>44507</v>
      </c>
      <c r="D128" t="s">
        <v>18</v>
      </c>
      <c r="E128" t="s">
        <v>39</v>
      </c>
      <c r="F128" t="s">
        <v>20</v>
      </c>
      <c r="G128">
        <f t="shared" si="7"/>
        <v>-1</v>
      </c>
      <c r="H128" t="s">
        <v>15</v>
      </c>
      <c r="I128" t="s">
        <v>16</v>
      </c>
      <c r="J128">
        <v>30</v>
      </c>
      <c r="K128">
        <v>16</v>
      </c>
      <c r="L128">
        <f t="shared" si="4"/>
        <v>14</v>
      </c>
      <c r="M128">
        <v>407</v>
      </c>
      <c r="N128">
        <v>0</v>
      </c>
      <c r="O128">
        <v>290</v>
      </c>
      <c r="P128">
        <v>2</v>
      </c>
      <c r="Q128" s="5">
        <f>(INDEX($W$4:$W$35,MATCH(E128,$V$4:$V$35,0))-INDEX($W$4:$W$35,MATCH(H128,$V$4:$V$35,0)))+(G128*$W$38/2)</f>
        <v>-10.34924511658088</v>
      </c>
      <c r="R128" s="4">
        <f t="shared" si="5"/>
        <v>-24.349245116580882</v>
      </c>
      <c r="S128" s="5">
        <f t="shared" si="6"/>
        <v>592.88573774733788</v>
      </c>
    </row>
    <row r="129" spans="1:19" x14ac:dyDescent="0.35">
      <c r="A129" s="1">
        <v>9</v>
      </c>
      <c r="B129" t="s">
        <v>17</v>
      </c>
      <c r="C129" s="2">
        <v>44507</v>
      </c>
      <c r="D129" t="s">
        <v>18</v>
      </c>
      <c r="E129" t="s">
        <v>45</v>
      </c>
      <c r="G129">
        <f t="shared" si="7"/>
        <v>1</v>
      </c>
      <c r="H129" t="s">
        <v>34</v>
      </c>
      <c r="I129" t="s">
        <v>16</v>
      </c>
      <c r="J129">
        <v>17</v>
      </c>
      <c r="K129">
        <v>9</v>
      </c>
      <c r="L129">
        <f t="shared" si="4"/>
        <v>8</v>
      </c>
      <c r="M129">
        <v>262</v>
      </c>
      <c r="N129">
        <v>5</v>
      </c>
      <c r="O129">
        <v>272</v>
      </c>
      <c r="P129">
        <v>4</v>
      </c>
      <c r="Q129" s="5">
        <f>(INDEX($W$4:$W$35,MATCH(E129,$V$4:$V$35,0))-INDEX($W$4:$W$35,MATCH(H129,$V$4:$V$35,0)))+(G129*$W$38/2)</f>
        <v>9.1628297796387148</v>
      </c>
      <c r="R129" s="4">
        <f t="shared" si="5"/>
        <v>1.1628297796387148</v>
      </c>
      <c r="S129" s="5">
        <f t="shared" si="6"/>
        <v>1.3521730964146221</v>
      </c>
    </row>
    <row r="130" spans="1:19" x14ac:dyDescent="0.35">
      <c r="A130" s="1">
        <v>9</v>
      </c>
      <c r="B130" t="s">
        <v>17</v>
      </c>
      <c r="C130" s="2">
        <v>44507</v>
      </c>
      <c r="D130" t="s">
        <v>18</v>
      </c>
      <c r="E130" t="s">
        <v>44</v>
      </c>
      <c r="F130" t="s">
        <v>20</v>
      </c>
      <c r="G130">
        <f t="shared" si="7"/>
        <v>-1</v>
      </c>
      <c r="H130" t="s">
        <v>36</v>
      </c>
      <c r="I130" t="s">
        <v>16</v>
      </c>
      <c r="J130">
        <v>41</v>
      </c>
      <c r="K130">
        <v>16</v>
      </c>
      <c r="L130">
        <f t="shared" si="4"/>
        <v>25</v>
      </c>
      <c r="M130">
        <v>361</v>
      </c>
      <c r="N130">
        <v>0</v>
      </c>
      <c r="O130">
        <v>348</v>
      </c>
      <c r="P130">
        <v>3</v>
      </c>
      <c r="Q130" s="5">
        <f>(INDEX($W$4:$W$35,MATCH(E130,$V$4:$V$35,0))-INDEX($W$4:$W$35,MATCH(H130,$V$4:$V$35,0)))+(G130*$W$38/2)</f>
        <v>-5.1016761926870693</v>
      </c>
      <c r="R130" s="4">
        <f t="shared" si="5"/>
        <v>-30.101676192687069</v>
      </c>
      <c r="S130" s="5">
        <f t="shared" si="6"/>
        <v>906.1109096093835</v>
      </c>
    </row>
    <row r="131" spans="1:19" x14ac:dyDescent="0.35">
      <c r="A131" s="1">
        <v>9</v>
      </c>
      <c r="B131" t="s">
        <v>17</v>
      </c>
      <c r="C131" s="2">
        <v>44507</v>
      </c>
      <c r="D131" t="s">
        <v>18</v>
      </c>
      <c r="E131" t="s">
        <v>40</v>
      </c>
      <c r="G131">
        <f t="shared" si="7"/>
        <v>1</v>
      </c>
      <c r="H131" t="s">
        <v>51</v>
      </c>
      <c r="I131" t="s">
        <v>16</v>
      </c>
      <c r="J131">
        <v>23</v>
      </c>
      <c r="K131">
        <v>16</v>
      </c>
      <c r="L131">
        <f t="shared" ref="L131:L194" si="8">J131-K131</f>
        <v>7</v>
      </c>
      <c r="M131">
        <v>247</v>
      </c>
      <c r="N131">
        <v>1</v>
      </c>
      <c r="O131">
        <v>403</v>
      </c>
      <c r="P131">
        <v>3</v>
      </c>
      <c r="Q131" s="5">
        <f>(INDEX($W$4:$W$35,MATCH(E131,$V$4:$V$35,0))-INDEX($W$4:$W$35,MATCH(H131,$V$4:$V$35,0)))+(G131*$W$38/2)</f>
        <v>-1.2318186838972618</v>
      </c>
      <c r="R131" s="4">
        <f t="shared" ref="R131:R194" si="9">Q131-L131</f>
        <v>-8.2318186838972611</v>
      </c>
      <c r="S131" s="5">
        <f t="shared" ref="S131:S194" si="10">R131^2</f>
        <v>67.762838844560036</v>
      </c>
    </row>
    <row r="132" spans="1:19" x14ac:dyDescent="0.35">
      <c r="A132" s="1">
        <v>9</v>
      </c>
      <c r="B132" t="s">
        <v>17</v>
      </c>
      <c r="C132" s="2">
        <v>44507</v>
      </c>
      <c r="D132" t="s">
        <v>18</v>
      </c>
      <c r="E132" t="s">
        <v>46</v>
      </c>
      <c r="F132" t="s">
        <v>20</v>
      </c>
      <c r="G132">
        <f t="shared" ref="G132:G195" si="11">1-(F132="@")*2</f>
        <v>-1</v>
      </c>
      <c r="H132" t="s">
        <v>22</v>
      </c>
      <c r="I132" t="s">
        <v>16</v>
      </c>
      <c r="J132">
        <v>24</v>
      </c>
      <c r="K132">
        <v>6</v>
      </c>
      <c r="L132">
        <f t="shared" si="8"/>
        <v>18</v>
      </c>
      <c r="M132">
        <v>273</v>
      </c>
      <c r="N132">
        <v>2</v>
      </c>
      <c r="O132">
        <v>240</v>
      </c>
      <c r="P132">
        <v>3</v>
      </c>
      <c r="Q132" s="5">
        <f>(INDEX($W$4:$W$35,MATCH(E132,$V$4:$V$35,0))-INDEX($W$4:$W$35,MATCH(H132,$V$4:$V$35,0)))+(G132*$W$38/2)</f>
        <v>12.242689008566716</v>
      </c>
      <c r="R132" s="4">
        <f t="shared" si="9"/>
        <v>-5.7573109914332843</v>
      </c>
      <c r="S132" s="5">
        <f t="shared" si="10"/>
        <v>33.146629852078505</v>
      </c>
    </row>
    <row r="133" spans="1:19" x14ac:dyDescent="0.35">
      <c r="A133" s="1">
        <v>9</v>
      </c>
      <c r="B133" t="s">
        <v>17</v>
      </c>
      <c r="C133" s="2">
        <v>44507</v>
      </c>
      <c r="D133" t="s">
        <v>53</v>
      </c>
      <c r="E133" t="s">
        <v>32</v>
      </c>
      <c r="F133" t="s">
        <v>20</v>
      </c>
      <c r="G133">
        <f t="shared" si="11"/>
        <v>-1</v>
      </c>
      <c r="H133" t="s">
        <v>19</v>
      </c>
      <c r="I133" t="s">
        <v>16</v>
      </c>
      <c r="J133">
        <v>27</v>
      </c>
      <c r="K133">
        <v>24</v>
      </c>
      <c r="L133">
        <f t="shared" si="8"/>
        <v>3</v>
      </c>
      <c r="M133">
        <v>445</v>
      </c>
      <c r="N133">
        <v>0</v>
      </c>
      <c r="O133">
        <v>331</v>
      </c>
      <c r="P133">
        <v>0</v>
      </c>
      <c r="Q133" s="5">
        <f>(INDEX($W$4:$W$35,MATCH(E133,$V$4:$V$35,0))-INDEX($W$4:$W$35,MATCH(H133,$V$4:$V$35,0)))+(G133*$W$38/2)</f>
        <v>-4.5506166074119401</v>
      </c>
      <c r="R133" s="4">
        <f t="shared" si="9"/>
        <v>-7.5506166074119401</v>
      </c>
      <c r="S133" s="5">
        <f t="shared" si="10"/>
        <v>57.011811152124999</v>
      </c>
    </row>
    <row r="134" spans="1:19" x14ac:dyDescent="0.35">
      <c r="A134" s="1">
        <v>9</v>
      </c>
      <c r="B134" t="s">
        <v>17</v>
      </c>
      <c r="C134" s="2">
        <v>44507</v>
      </c>
      <c r="D134" t="s">
        <v>38</v>
      </c>
      <c r="E134" t="s">
        <v>43</v>
      </c>
      <c r="G134">
        <f t="shared" si="11"/>
        <v>1</v>
      </c>
      <c r="H134" t="s">
        <v>42</v>
      </c>
      <c r="I134" t="s">
        <v>16</v>
      </c>
      <c r="J134">
        <v>13</v>
      </c>
      <c r="K134">
        <v>7</v>
      </c>
      <c r="L134">
        <f t="shared" si="8"/>
        <v>6</v>
      </c>
      <c r="M134">
        <v>237</v>
      </c>
      <c r="N134">
        <v>0</v>
      </c>
      <c r="O134">
        <v>301</v>
      </c>
      <c r="P134">
        <v>2</v>
      </c>
      <c r="Q134" s="5">
        <f>(INDEX($W$4:$W$35,MATCH(E134,$V$4:$V$35,0))-INDEX($W$4:$W$35,MATCH(H134,$V$4:$V$35,0)))+(G134*$W$38/2)</f>
        <v>5.4562552366927086</v>
      </c>
      <c r="R134" s="4">
        <f t="shared" si="9"/>
        <v>-0.54374476330729138</v>
      </c>
      <c r="S134" s="5">
        <f t="shared" si="10"/>
        <v>0.2956583676241023</v>
      </c>
    </row>
    <row r="135" spans="1:19" x14ac:dyDescent="0.35">
      <c r="A135" s="1">
        <v>9</v>
      </c>
      <c r="B135" t="s">
        <v>17</v>
      </c>
      <c r="C135" s="2">
        <v>44507</v>
      </c>
      <c r="D135" t="s">
        <v>38</v>
      </c>
      <c r="E135" t="s">
        <v>28</v>
      </c>
      <c r="F135" t="s">
        <v>20</v>
      </c>
      <c r="G135">
        <f t="shared" si="11"/>
        <v>-1</v>
      </c>
      <c r="H135" t="s">
        <v>24</v>
      </c>
      <c r="I135" t="s">
        <v>16</v>
      </c>
      <c r="J135">
        <v>31</v>
      </c>
      <c r="K135">
        <v>17</v>
      </c>
      <c r="L135">
        <f t="shared" si="8"/>
        <v>14</v>
      </c>
      <c r="M135">
        <v>437</v>
      </c>
      <c r="N135">
        <v>0</v>
      </c>
      <c r="O135">
        <v>337</v>
      </c>
      <c r="P135">
        <v>3</v>
      </c>
      <c r="Q135" s="5">
        <f>(INDEX($W$4:$W$35,MATCH(E135,$V$4:$V$35,0))-INDEX($W$4:$W$35,MATCH(H135,$V$4:$V$35,0)))+(G135*$W$38/2)</f>
        <v>1.0818550511868079</v>
      </c>
      <c r="R135" s="4">
        <f t="shared" si="9"/>
        <v>-12.918144948813191</v>
      </c>
      <c r="S135" s="5">
        <f t="shared" si="10"/>
        <v>166.87846891854778</v>
      </c>
    </row>
    <row r="136" spans="1:19" x14ac:dyDescent="0.35">
      <c r="A136" s="1">
        <v>9</v>
      </c>
      <c r="B136" t="s">
        <v>17</v>
      </c>
      <c r="C136" s="2">
        <v>44507</v>
      </c>
      <c r="D136" t="s">
        <v>13</v>
      </c>
      <c r="E136" t="s">
        <v>29</v>
      </c>
      <c r="F136" t="s">
        <v>20</v>
      </c>
      <c r="G136">
        <f t="shared" si="11"/>
        <v>-1</v>
      </c>
      <c r="H136" t="s">
        <v>47</v>
      </c>
      <c r="I136" t="s">
        <v>16</v>
      </c>
      <c r="J136">
        <v>28</v>
      </c>
      <c r="K136">
        <v>16</v>
      </c>
      <c r="L136">
        <f t="shared" si="8"/>
        <v>12</v>
      </c>
      <c r="M136">
        <v>194</v>
      </c>
      <c r="N136">
        <v>1</v>
      </c>
      <c r="O136">
        <v>347</v>
      </c>
      <c r="P136">
        <v>2</v>
      </c>
      <c r="Q136" s="5">
        <f>(INDEX($W$4:$W$35,MATCH(E136,$V$4:$V$35,0))-INDEX($W$4:$W$35,MATCH(H136,$V$4:$V$35,0)))+(G136*$W$38/2)</f>
        <v>-4.2078538815216984</v>
      </c>
      <c r="R136" s="4">
        <f t="shared" si="9"/>
        <v>-16.2078538815217</v>
      </c>
      <c r="S136" s="5">
        <f t="shared" si="10"/>
        <v>262.69452744475802</v>
      </c>
    </row>
    <row r="137" spans="1:19" x14ac:dyDescent="0.35">
      <c r="A137" s="1">
        <v>9</v>
      </c>
      <c r="B137" t="s">
        <v>49</v>
      </c>
      <c r="C137" s="2">
        <v>44508</v>
      </c>
      <c r="D137" t="s">
        <v>50</v>
      </c>
      <c r="E137" t="s">
        <v>30</v>
      </c>
      <c r="G137">
        <f t="shared" si="11"/>
        <v>1</v>
      </c>
      <c r="H137" t="s">
        <v>48</v>
      </c>
      <c r="I137" t="s">
        <v>16</v>
      </c>
      <c r="J137">
        <v>29</v>
      </c>
      <c r="K137">
        <v>27</v>
      </c>
      <c r="L137">
        <f t="shared" si="8"/>
        <v>2</v>
      </c>
      <c r="M137">
        <v>280</v>
      </c>
      <c r="N137">
        <v>1</v>
      </c>
      <c r="O137">
        <v>414</v>
      </c>
      <c r="P137">
        <v>2</v>
      </c>
      <c r="Q137" s="5">
        <f>(INDEX($W$4:$W$35,MATCH(E137,$V$4:$V$35,0))-INDEX($W$4:$W$35,MATCH(H137,$V$4:$V$35,0)))+(G137*$W$38/2)</f>
        <v>3.7269311196716428</v>
      </c>
      <c r="R137" s="4">
        <f t="shared" si="9"/>
        <v>1.7269311196716428</v>
      </c>
      <c r="S137" s="5">
        <f t="shared" si="10"/>
        <v>2.982291092090354</v>
      </c>
    </row>
    <row r="138" spans="1:19" x14ac:dyDescent="0.35">
      <c r="A138" s="1">
        <v>10</v>
      </c>
      <c r="B138" t="s">
        <v>12</v>
      </c>
      <c r="C138" s="2">
        <v>44511</v>
      </c>
      <c r="D138" t="s">
        <v>13</v>
      </c>
      <c r="E138" t="s">
        <v>45</v>
      </c>
      <c r="G138">
        <f t="shared" si="11"/>
        <v>1</v>
      </c>
      <c r="H138" t="s">
        <v>52</v>
      </c>
      <c r="I138" t="s">
        <v>16</v>
      </c>
      <c r="J138">
        <v>22</v>
      </c>
      <c r="K138">
        <v>10</v>
      </c>
      <c r="L138">
        <f t="shared" si="8"/>
        <v>12</v>
      </c>
      <c r="M138">
        <v>350</v>
      </c>
      <c r="N138">
        <v>0</v>
      </c>
      <c r="O138">
        <v>304</v>
      </c>
      <c r="P138">
        <v>2</v>
      </c>
      <c r="Q138" s="5">
        <f>(INDEX($W$4:$W$35,MATCH(E138,$V$4:$V$35,0))-INDEX($W$4:$W$35,MATCH(H138,$V$4:$V$35,0)))+(G138*$W$38/2)</f>
        <v>-0.91669940554085372</v>
      </c>
      <c r="R138" s="4">
        <f t="shared" si="9"/>
        <v>-12.916699405540854</v>
      </c>
      <c r="S138" s="5">
        <f t="shared" si="10"/>
        <v>166.84112353309945</v>
      </c>
    </row>
    <row r="139" spans="1:19" x14ac:dyDescent="0.35">
      <c r="A139" s="1">
        <v>10</v>
      </c>
      <c r="B139" t="s">
        <v>17</v>
      </c>
      <c r="C139" s="2">
        <v>44514</v>
      </c>
      <c r="D139" t="s">
        <v>18</v>
      </c>
      <c r="E139" t="s">
        <v>15</v>
      </c>
      <c r="G139">
        <f t="shared" si="11"/>
        <v>1</v>
      </c>
      <c r="H139" t="s">
        <v>21</v>
      </c>
      <c r="I139" t="s">
        <v>16</v>
      </c>
      <c r="J139">
        <v>43</v>
      </c>
      <c r="K139">
        <v>3</v>
      </c>
      <c r="L139">
        <f t="shared" si="8"/>
        <v>40</v>
      </c>
      <c r="M139">
        <v>431</v>
      </c>
      <c r="N139">
        <v>1</v>
      </c>
      <c r="O139">
        <v>214</v>
      </c>
      <c r="P139">
        <v>3</v>
      </c>
      <c r="Q139" s="5">
        <f>(INDEX($W$4:$W$35,MATCH(E139,$V$4:$V$35,0))-INDEX($W$4:$W$35,MATCH(H139,$V$4:$V$35,0)))+(G139*$W$38/2)</f>
        <v>19.445799014071603</v>
      </c>
      <c r="R139" s="4">
        <f t="shared" si="9"/>
        <v>-20.554200985928397</v>
      </c>
      <c r="S139" s="5">
        <f t="shared" si="10"/>
        <v>422.47517816993985</v>
      </c>
    </row>
    <row r="140" spans="1:19" x14ac:dyDescent="0.35">
      <c r="A140" s="1">
        <v>10</v>
      </c>
      <c r="B140" t="s">
        <v>17</v>
      </c>
      <c r="C140" s="2">
        <v>44514</v>
      </c>
      <c r="D140" t="s">
        <v>18</v>
      </c>
      <c r="E140" t="s">
        <v>30</v>
      </c>
      <c r="G140">
        <f t="shared" si="11"/>
        <v>1</v>
      </c>
      <c r="H140" t="s">
        <v>25</v>
      </c>
      <c r="I140" t="s">
        <v>16</v>
      </c>
      <c r="J140">
        <v>16</v>
      </c>
      <c r="K140">
        <v>16</v>
      </c>
      <c r="L140">
        <f t="shared" si="8"/>
        <v>0</v>
      </c>
      <c r="M140">
        <v>387</v>
      </c>
      <c r="N140">
        <v>3</v>
      </c>
      <c r="O140">
        <v>306</v>
      </c>
      <c r="P140">
        <v>0</v>
      </c>
      <c r="Q140" s="5">
        <f>(INDEX($W$4:$W$35,MATCH(E140,$V$4:$V$35,0))-INDEX($W$4:$W$35,MATCH(H140,$V$4:$V$35,0)))+(G140*$W$38/2)</f>
        <v>5.5951563969762752</v>
      </c>
      <c r="R140" s="4">
        <f t="shared" si="9"/>
        <v>5.5951563969762752</v>
      </c>
      <c r="S140" s="5">
        <f t="shared" si="10"/>
        <v>31.305775106624534</v>
      </c>
    </row>
    <row r="141" spans="1:19" x14ac:dyDescent="0.35">
      <c r="A141" s="1">
        <v>10</v>
      </c>
      <c r="B141" t="s">
        <v>17</v>
      </c>
      <c r="C141" s="2">
        <v>44514</v>
      </c>
      <c r="D141" t="s">
        <v>18</v>
      </c>
      <c r="E141" t="s">
        <v>29</v>
      </c>
      <c r="G141">
        <f t="shared" si="11"/>
        <v>1</v>
      </c>
      <c r="H141" t="s">
        <v>41</v>
      </c>
      <c r="I141" t="s">
        <v>16</v>
      </c>
      <c r="J141">
        <v>23</v>
      </c>
      <c r="K141">
        <v>21</v>
      </c>
      <c r="L141">
        <f t="shared" si="8"/>
        <v>2</v>
      </c>
      <c r="M141">
        <v>264</v>
      </c>
      <c r="N141">
        <v>0</v>
      </c>
      <c r="O141">
        <v>373</v>
      </c>
      <c r="P141">
        <v>1</v>
      </c>
      <c r="Q141" s="5">
        <f>(INDEX($W$4:$W$35,MATCH(E141,$V$4:$V$35,0))-INDEX($W$4:$W$35,MATCH(H141,$V$4:$V$35,0)))+(G141*$W$38/2)</f>
        <v>1.2168252444968848</v>
      </c>
      <c r="R141" s="4">
        <f t="shared" si="9"/>
        <v>-0.78317475550311522</v>
      </c>
      <c r="S141" s="5">
        <f t="shared" si="10"/>
        <v>0.61336269765736429</v>
      </c>
    </row>
    <row r="142" spans="1:19" x14ac:dyDescent="0.35">
      <c r="A142" s="1">
        <v>10</v>
      </c>
      <c r="B142" t="s">
        <v>17</v>
      </c>
      <c r="C142" s="2">
        <v>44514</v>
      </c>
      <c r="D142" t="s">
        <v>18</v>
      </c>
      <c r="E142" t="s">
        <v>31</v>
      </c>
      <c r="F142" t="s">
        <v>20</v>
      </c>
      <c r="G142">
        <f t="shared" si="11"/>
        <v>-1</v>
      </c>
      <c r="H142" t="s">
        <v>23</v>
      </c>
      <c r="I142" t="s">
        <v>16</v>
      </c>
      <c r="J142">
        <v>45</v>
      </c>
      <c r="K142">
        <v>17</v>
      </c>
      <c r="L142">
        <f t="shared" si="8"/>
        <v>28</v>
      </c>
      <c r="M142">
        <v>489</v>
      </c>
      <c r="N142">
        <v>2</v>
      </c>
      <c r="O142">
        <v>366</v>
      </c>
      <c r="P142">
        <v>5</v>
      </c>
      <c r="Q142" s="5">
        <f>(INDEX($W$4:$W$35,MATCH(E142,$V$4:$V$35,0))-INDEX($W$4:$W$35,MATCH(H142,$V$4:$V$35,0)))+(G142*$W$38/2)</f>
        <v>20.695993907106697</v>
      </c>
      <c r="R142" s="4">
        <f t="shared" si="9"/>
        <v>-7.304006092893303</v>
      </c>
      <c r="S142" s="5">
        <f t="shared" si="10"/>
        <v>53.348505005022496</v>
      </c>
    </row>
    <row r="143" spans="1:19" x14ac:dyDescent="0.35">
      <c r="A143" s="1">
        <v>10</v>
      </c>
      <c r="B143" t="s">
        <v>17</v>
      </c>
      <c r="C143" s="2">
        <v>44514</v>
      </c>
      <c r="D143" t="s">
        <v>18</v>
      </c>
      <c r="E143" t="s">
        <v>33</v>
      </c>
      <c r="G143">
        <f t="shared" si="11"/>
        <v>1</v>
      </c>
      <c r="H143" t="s">
        <v>14</v>
      </c>
      <c r="I143" t="s">
        <v>16</v>
      </c>
      <c r="J143">
        <v>29</v>
      </c>
      <c r="K143">
        <v>19</v>
      </c>
      <c r="L143">
        <f t="shared" si="8"/>
        <v>10</v>
      </c>
      <c r="M143">
        <v>320</v>
      </c>
      <c r="N143">
        <v>1</v>
      </c>
      <c r="O143">
        <v>273</v>
      </c>
      <c r="P143">
        <v>2</v>
      </c>
      <c r="Q143" s="5">
        <f>(INDEX($W$4:$W$35,MATCH(E143,$V$4:$V$35,0))-INDEX($W$4:$W$35,MATCH(H143,$V$4:$V$35,0)))+(G143*$W$38/2)</f>
        <v>-13.080789978347918</v>
      </c>
      <c r="R143" s="4">
        <f t="shared" si="9"/>
        <v>-23.080789978347916</v>
      </c>
      <c r="S143" s="5">
        <f t="shared" si="10"/>
        <v>532.72286602460554</v>
      </c>
    </row>
    <row r="144" spans="1:19" x14ac:dyDescent="0.35">
      <c r="A144" s="1">
        <v>10</v>
      </c>
      <c r="B144" t="s">
        <v>17</v>
      </c>
      <c r="C144" s="2">
        <v>44514</v>
      </c>
      <c r="D144" t="s">
        <v>18</v>
      </c>
      <c r="E144" t="s">
        <v>46</v>
      </c>
      <c r="G144">
        <f t="shared" si="11"/>
        <v>1</v>
      </c>
      <c r="H144" t="s">
        <v>44</v>
      </c>
      <c r="I144" t="s">
        <v>16</v>
      </c>
      <c r="J144">
        <v>45</v>
      </c>
      <c r="K144">
        <v>7</v>
      </c>
      <c r="L144">
        <f t="shared" si="8"/>
        <v>38</v>
      </c>
      <c r="M144">
        <v>452</v>
      </c>
      <c r="N144">
        <v>0</v>
      </c>
      <c r="O144">
        <v>217</v>
      </c>
      <c r="P144">
        <v>1</v>
      </c>
      <c r="Q144" s="5">
        <f>(INDEX($W$4:$W$35,MATCH(E144,$V$4:$V$35,0))-INDEX($W$4:$W$35,MATCH(H144,$V$4:$V$35,0)))+(G144*$W$38/2)</f>
        <v>10.923445001930762</v>
      </c>
      <c r="R144" s="4">
        <f t="shared" si="9"/>
        <v>-27.076554998069238</v>
      </c>
      <c r="S144" s="5">
        <f t="shared" si="10"/>
        <v>733.13983056346819</v>
      </c>
    </row>
    <row r="145" spans="1:19" x14ac:dyDescent="0.35">
      <c r="A145" s="1">
        <v>10</v>
      </c>
      <c r="B145" t="s">
        <v>17</v>
      </c>
      <c r="C145" s="2">
        <v>44514</v>
      </c>
      <c r="D145" t="s">
        <v>18</v>
      </c>
      <c r="E145" t="s">
        <v>27</v>
      </c>
      <c r="G145">
        <f t="shared" si="11"/>
        <v>1</v>
      </c>
      <c r="H145" t="s">
        <v>35</v>
      </c>
      <c r="I145" t="s">
        <v>16</v>
      </c>
      <c r="J145">
        <v>23</v>
      </c>
      <c r="K145">
        <v>17</v>
      </c>
      <c r="L145">
        <f t="shared" si="8"/>
        <v>6</v>
      </c>
      <c r="M145">
        <v>295</v>
      </c>
      <c r="N145">
        <v>0</v>
      </c>
      <c r="O145">
        <v>331</v>
      </c>
      <c r="P145">
        <v>1</v>
      </c>
      <c r="Q145" s="5">
        <f>(INDEX($W$4:$W$35,MATCH(E145,$V$4:$V$35,0))-INDEX($W$4:$W$35,MATCH(H145,$V$4:$V$35,0)))+(G145*$W$38/2)</f>
        <v>19.505370205238801</v>
      </c>
      <c r="R145" s="4">
        <f t="shared" si="9"/>
        <v>13.505370205238801</v>
      </c>
      <c r="S145" s="5">
        <f t="shared" si="10"/>
        <v>182.39502438055194</v>
      </c>
    </row>
    <row r="146" spans="1:19" x14ac:dyDescent="0.35">
      <c r="A146" s="1">
        <v>10</v>
      </c>
      <c r="B146" t="s">
        <v>17</v>
      </c>
      <c r="C146" s="2">
        <v>44514</v>
      </c>
      <c r="D146" t="s">
        <v>53</v>
      </c>
      <c r="E146" t="s">
        <v>37</v>
      </c>
      <c r="F146" t="s">
        <v>20</v>
      </c>
      <c r="G146">
        <f t="shared" si="11"/>
        <v>-1</v>
      </c>
      <c r="H146" t="s">
        <v>32</v>
      </c>
      <c r="I146" t="s">
        <v>16</v>
      </c>
      <c r="J146">
        <v>27</v>
      </c>
      <c r="K146">
        <v>20</v>
      </c>
      <c r="L146">
        <f t="shared" si="8"/>
        <v>7</v>
      </c>
      <c r="M146">
        <v>381</v>
      </c>
      <c r="N146">
        <v>1</v>
      </c>
      <c r="O146">
        <v>253</v>
      </c>
      <c r="P146">
        <v>1</v>
      </c>
      <c r="Q146" s="5">
        <f>(INDEX($W$4:$W$35,MATCH(E146,$V$4:$V$35,0))-INDEX($W$4:$W$35,MATCH(H146,$V$4:$V$35,0)))+(G146*$W$38/2)</f>
        <v>-1.0071571564106605</v>
      </c>
      <c r="R146" s="4">
        <f t="shared" si="9"/>
        <v>-8.0071571564106598</v>
      </c>
      <c r="S146" s="5">
        <f t="shared" si="10"/>
        <v>64.114565727458441</v>
      </c>
    </row>
    <row r="147" spans="1:19" x14ac:dyDescent="0.35">
      <c r="A147" s="1">
        <v>10</v>
      </c>
      <c r="B147" t="s">
        <v>17</v>
      </c>
      <c r="C147" s="2">
        <v>44514</v>
      </c>
      <c r="D147" t="s">
        <v>53</v>
      </c>
      <c r="E147" t="s">
        <v>22</v>
      </c>
      <c r="F147" t="s">
        <v>20</v>
      </c>
      <c r="G147">
        <f t="shared" si="11"/>
        <v>-1</v>
      </c>
      <c r="H147" t="s">
        <v>28</v>
      </c>
      <c r="I147" t="s">
        <v>16</v>
      </c>
      <c r="J147">
        <v>34</v>
      </c>
      <c r="K147">
        <v>10</v>
      </c>
      <c r="L147">
        <f t="shared" si="8"/>
        <v>24</v>
      </c>
      <c r="M147">
        <v>341</v>
      </c>
      <c r="N147">
        <v>2</v>
      </c>
      <c r="O147">
        <v>169</v>
      </c>
      <c r="P147">
        <v>2</v>
      </c>
      <c r="Q147" s="5">
        <f>(INDEX($W$4:$W$35,MATCH(E147,$V$4:$V$35,0))-INDEX($W$4:$W$35,MATCH(H147,$V$4:$V$35,0)))+(G147*$W$38/2)</f>
        <v>-10.718354050101661</v>
      </c>
      <c r="R147" s="4">
        <f t="shared" si="9"/>
        <v>-34.718354050101659</v>
      </c>
      <c r="S147" s="5">
        <f t="shared" si="10"/>
        <v>1205.3641079482104</v>
      </c>
    </row>
    <row r="148" spans="1:19" x14ac:dyDescent="0.35">
      <c r="A148" s="1">
        <v>10</v>
      </c>
      <c r="B148" t="s">
        <v>17</v>
      </c>
      <c r="C148" s="2">
        <v>44514</v>
      </c>
      <c r="D148" t="s">
        <v>38</v>
      </c>
      <c r="E148" t="s">
        <v>19</v>
      </c>
      <c r="F148" t="s">
        <v>20</v>
      </c>
      <c r="G148">
        <f t="shared" si="11"/>
        <v>-1</v>
      </c>
      <c r="H148" t="s">
        <v>39</v>
      </c>
      <c r="I148" t="s">
        <v>16</v>
      </c>
      <c r="J148">
        <v>30</v>
      </c>
      <c r="K148">
        <v>13</v>
      </c>
      <c r="L148">
        <f t="shared" si="8"/>
        <v>17</v>
      </c>
      <c r="M148">
        <v>386</v>
      </c>
      <c r="N148">
        <v>1</v>
      </c>
      <c r="O148">
        <v>308</v>
      </c>
      <c r="P148">
        <v>1</v>
      </c>
      <c r="Q148" s="5">
        <f>(INDEX($W$4:$W$35,MATCH(E148,$V$4:$V$35,0))-INDEX($W$4:$W$35,MATCH(H148,$V$4:$V$35,0)))+(G148*$W$38/2)</f>
        <v>2.5624116455218964</v>
      </c>
      <c r="R148" s="4">
        <f t="shared" si="9"/>
        <v>-14.437588354478104</v>
      </c>
      <c r="S148" s="5">
        <f t="shared" si="10"/>
        <v>208.44395749336175</v>
      </c>
    </row>
    <row r="149" spans="1:19" x14ac:dyDescent="0.35">
      <c r="A149" s="1">
        <v>10</v>
      </c>
      <c r="B149" t="s">
        <v>17</v>
      </c>
      <c r="C149" s="2">
        <v>44514</v>
      </c>
      <c r="D149" t="s">
        <v>38</v>
      </c>
      <c r="E149" t="s">
        <v>42</v>
      </c>
      <c r="G149">
        <f t="shared" si="11"/>
        <v>1</v>
      </c>
      <c r="H149" t="s">
        <v>26</v>
      </c>
      <c r="I149" t="s">
        <v>16</v>
      </c>
      <c r="J149">
        <v>17</v>
      </c>
      <c r="K149">
        <v>0</v>
      </c>
      <c r="L149">
        <f t="shared" si="8"/>
        <v>17</v>
      </c>
      <c r="M149">
        <v>393</v>
      </c>
      <c r="N149">
        <v>1</v>
      </c>
      <c r="O149">
        <v>208</v>
      </c>
      <c r="P149">
        <v>2</v>
      </c>
      <c r="Q149" s="5">
        <f>(INDEX($W$4:$W$35,MATCH(E149,$V$4:$V$35,0))-INDEX($W$4:$W$35,MATCH(H149,$V$4:$V$35,0)))+(G149*$W$38/2)</f>
        <v>4.7907527737256892</v>
      </c>
      <c r="R149" s="4">
        <f t="shared" si="9"/>
        <v>-12.209247226274311</v>
      </c>
      <c r="S149" s="5">
        <f t="shared" si="10"/>
        <v>149.06571783228696</v>
      </c>
    </row>
    <row r="150" spans="1:19" x14ac:dyDescent="0.35">
      <c r="A150" s="1">
        <v>10</v>
      </c>
      <c r="B150" t="s">
        <v>17</v>
      </c>
      <c r="C150" s="2">
        <v>44514</v>
      </c>
      <c r="D150" t="s">
        <v>13</v>
      </c>
      <c r="E150" t="s">
        <v>43</v>
      </c>
      <c r="F150" t="s">
        <v>20</v>
      </c>
      <c r="G150">
        <f t="shared" si="11"/>
        <v>-1</v>
      </c>
      <c r="H150" t="s">
        <v>51</v>
      </c>
      <c r="I150" t="s">
        <v>16</v>
      </c>
      <c r="J150">
        <v>41</v>
      </c>
      <c r="K150">
        <v>14</v>
      </c>
      <c r="L150">
        <f t="shared" si="8"/>
        <v>27</v>
      </c>
      <c r="M150">
        <v>516</v>
      </c>
      <c r="N150">
        <v>1</v>
      </c>
      <c r="O150">
        <v>299</v>
      </c>
      <c r="P150">
        <v>2</v>
      </c>
      <c r="Q150" s="5">
        <f>(INDEX($W$4:$W$35,MATCH(E150,$V$4:$V$35,0))-INDEX($W$4:$W$35,MATCH(H150,$V$4:$V$35,0)))+(G150*$W$38/2)</f>
        <v>10.476054001737319</v>
      </c>
      <c r="R150" s="4">
        <f t="shared" si="9"/>
        <v>-16.523945998262683</v>
      </c>
      <c r="S150" s="5">
        <f t="shared" si="10"/>
        <v>273.04079135350133</v>
      </c>
    </row>
    <row r="151" spans="1:19" x14ac:dyDescent="0.35">
      <c r="A151" s="1">
        <v>10</v>
      </c>
      <c r="B151" t="s">
        <v>49</v>
      </c>
      <c r="C151" s="2">
        <v>44515</v>
      </c>
      <c r="D151" t="s">
        <v>50</v>
      </c>
      <c r="E151" t="s">
        <v>24</v>
      </c>
      <c r="G151">
        <f t="shared" si="11"/>
        <v>1</v>
      </c>
      <c r="H151" t="s">
        <v>47</v>
      </c>
      <c r="I151" t="s">
        <v>16</v>
      </c>
      <c r="J151">
        <v>31</v>
      </c>
      <c r="K151">
        <v>10</v>
      </c>
      <c r="L151">
        <f t="shared" si="8"/>
        <v>21</v>
      </c>
      <c r="M151">
        <v>335</v>
      </c>
      <c r="N151">
        <v>0</v>
      </c>
      <c r="O151">
        <v>278</v>
      </c>
      <c r="P151">
        <v>2</v>
      </c>
      <c r="Q151" s="5">
        <f>(INDEX($W$4:$W$35,MATCH(E151,$V$4:$V$35,0))-INDEX($W$4:$W$35,MATCH(H151,$V$4:$V$35,0)))+(G151*$W$38/2)</f>
        <v>-1.5851213214001556</v>
      </c>
      <c r="R151" s="4">
        <f t="shared" si="9"/>
        <v>-22.585121321400155</v>
      </c>
      <c r="S151" s="5">
        <f t="shared" si="10"/>
        <v>510.08770510236388</v>
      </c>
    </row>
    <row r="152" spans="1:19" x14ac:dyDescent="0.35">
      <c r="A152" s="1">
        <v>11</v>
      </c>
      <c r="B152" t="s">
        <v>12</v>
      </c>
      <c r="C152" s="2">
        <v>44518</v>
      </c>
      <c r="D152" t="s">
        <v>13</v>
      </c>
      <c r="E152" t="s">
        <v>46</v>
      </c>
      <c r="F152" t="s">
        <v>20</v>
      </c>
      <c r="G152">
        <f t="shared" si="11"/>
        <v>-1</v>
      </c>
      <c r="H152" t="s">
        <v>21</v>
      </c>
      <c r="I152" t="s">
        <v>16</v>
      </c>
      <c r="J152">
        <v>25</v>
      </c>
      <c r="K152">
        <v>0</v>
      </c>
      <c r="L152">
        <f t="shared" si="8"/>
        <v>25</v>
      </c>
      <c r="M152">
        <v>308</v>
      </c>
      <c r="N152">
        <v>1</v>
      </c>
      <c r="O152">
        <v>165</v>
      </c>
      <c r="P152">
        <v>4</v>
      </c>
      <c r="Q152" s="5">
        <f>(INDEX($W$4:$W$35,MATCH(E152,$V$4:$V$35,0))-INDEX($W$4:$W$35,MATCH(H152,$V$4:$V$35,0)))+(G152*$W$38/2)</f>
        <v>16.155994639377376</v>
      </c>
      <c r="R152" s="4">
        <f t="shared" si="9"/>
        <v>-8.8440053606226243</v>
      </c>
      <c r="S152" s="5">
        <f t="shared" si="10"/>
        <v>78.216430818721719</v>
      </c>
    </row>
    <row r="153" spans="1:19" x14ac:dyDescent="0.35">
      <c r="A153" s="1">
        <v>11</v>
      </c>
      <c r="B153" t="s">
        <v>17</v>
      </c>
      <c r="C153" s="2">
        <v>44521</v>
      </c>
      <c r="D153" t="s">
        <v>18</v>
      </c>
      <c r="E153" t="s">
        <v>27</v>
      </c>
      <c r="F153" t="s">
        <v>20</v>
      </c>
      <c r="G153">
        <f t="shared" si="11"/>
        <v>-1</v>
      </c>
      <c r="H153" t="s">
        <v>31</v>
      </c>
      <c r="I153" t="s">
        <v>16</v>
      </c>
      <c r="J153">
        <v>41</v>
      </c>
      <c r="K153">
        <v>15</v>
      </c>
      <c r="L153">
        <f t="shared" si="8"/>
        <v>26</v>
      </c>
      <c r="M153">
        <v>370</v>
      </c>
      <c r="N153">
        <v>0</v>
      </c>
      <c r="O153">
        <v>311</v>
      </c>
      <c r="P153">
        <v>4</v>
      </c>
      <c r="Q153" s="5">
        <f>(INDEX($W$4:$W$35,MATCH(E153,$V$4:$V$35,0))-INDEX($W$4:$W$35,MATCH(H153,$V$4:$V$35,0)))+(G153*$W$38/2)</f>
        <v>-5.4003447712383261</v>
      </c>
      <c r="R153" s="4">
        <f t="shared" si="9"/>
        <v>-31.400344771238327</v>
      </c>
      <c r="S153" s="5">
        <f t="shared" si="10"/>
        <v>985.98165175263409</v>
      </c>
    </row>
    <row r="154" spans="1:19" x14ac:dyDescent="0.35">
      <c r="A154" s="1">
        <v>11</v>
      </c>
      <c r="B154" t="s">
        <v>17</v>
      </c>
      <c r="C154" s="2">
        <v>44521</v>
      </c>
      <c r="D154" t="s">
        <v>18</v>
      </c>
      <c r="E154" t="s">
        <v>52</v>
      </c>
      <c r="F154" t="s">
        <v>20</v>
      </c>
      <c r="G154">
        <f t="shared" si="11"/>
        <v>-1</v>
      </c>
      <c r="H154" t="s">
        <v>48</v>
      </c>
      <c r="I154" t="s">
        <v>16</v>
      </c>
      <c r="J154">
        <v>16</v>
      </c>
      <c r="K154">
        <v>13</v>
      </c>
      <c r="L154">
        <f t="shared" si="8"/>
        <v>3</v>
      </c>
      <c r="M154">
        <v>299</v>
      </c>
      <c r="N154">
        <v>1</v>
      </c>
      <c r="O154">
        <v>353</v>
      </c>
      <c r="P154">
        <v>1</v>
      </c>
      <c r="Q154" s="5">
        <f>(INDEX($W$4:$W$35,MATCH(E154,$V$4:$V$35,0))-INDEX($W$4:$W$35,MATCH(H154,$V$4:$V$35,0)))+(G154*$W$38/2)</f>
        <v>5.460901547146138</v>
      </c>
      <c r="R154" s="4">
        <f t="shared" si="9"/>
        <v>2.460901547146138</v>
      </c>
      <c r="S154" s="5">
        <f t="shared" si="10"/>
        <v>6.0560364247462557</v>
      </c>
    </row>
    <row r="155" spans="1:19" x14ac:dyDescent="0.35">
      <c r="A155" s="1">
        <v>11</v>
      </c>
      <c r="B155" t="s">
        <v>17</v>
      </c>
      <c r="C155" s="2">
        <v>44521</v>
      </c>
      <c r="D155" t="s">
        <v>18</v>
      </c>
      <c r="E155" t="s">
        <v>34</v>
      </c>
      <c r="F155" t="s">
        <v>20</v>
      </c>
      <c r="G155">
        <f t="shared" si="11"/>
        <v>-1</v>
      </c>
      <c r="H155" t="s">
        <v>29</v>
      </c>
      <c r="I155" t="s">
        <v>16</v>
      </c>
      <c r="J155">
        <v>22</v>
      </c>
      <c r="K155">
        <v>13</v>
      </c>
      <c r="L155">
        <f t="shared" si="8"/>
        <v>9</v>
      </c>
      <c r="M155">
        <v>190</v>
      </c>
      <c r="N155">
        <v>0</v>
      </c>
      <c r="O155">
        <v>420</v>
      </c>
      <c r="P155">
        <v>5</v>
      </c>
      <c r="Q155" s="5">
        <f>(INDEX($W$4:$W$35,MATCH(E155,$V$4:$V$35,0))-INDEX($W$4:$W$35,MATCH(H155,$V$4:$V$35,0)))+(G155*$W$38/2)</f>
        <v>-13.580778440292503</v>
      </c>
      <c r="R155" s="4">
        <f t="shared" si="9"/>
        <v>-22.580778440292505</v>
      </c>
      <c r="S155" s="5">
        <f t="shared" si="10"/>
        <v>509.89155496957881</v>
      </c>
    </row>
    <row r="156" spans="1:19" x14ac:dyDescent="0.35">
      <c r="A156" s="1">
        <v>11</v>
      </c>
      <c r="B156" t="s">
        <v>17</v>
      </c>
      <c r="C156" s="2">
        <v>44521</v>
      </c>
      <c r="D156" t="s">
        <v>18</v>
      </c>
      <c r="E156" t="s">
        <v>24</v>
      </c>
      <c r="F156" t="s">
        <v>20</v>
      </c>
      <c r="G156">
        <f t="shared" si="11"/>
        <v>-1</v>
      </c>
      <c r="H156" t="s">
        <v>35</v>
      </c>
      <c r="I156" t="s">
        <v>16</v>
      </c>
      <c r="J156">
        <v>30</v>
      </c>
      <c r="K156">
        <v>10</v>
      </c>
      <c r="L156">
        <f t="shared" si="8"/>
        <v>20</v>
      </c>
      <c r="M156">
        <v>333</v>
      </c>
      <c r="N156">
        <v>0</v>
      </c>
      <c r="O156">
        <v>200</v>
      </c>
      <c r="P156">
        <v>2</v>
      </c>
      <c r="Q156" s="5">
        <f>(INDEX($W$4:$W$35,MATCH(E156,$V$4:$V$35,0))-INDEX($W$4:$W$35,MATCH(H156,$V$4:$V$35,0)))+(G156*$W$38/2)</f>
        <v>14.121669710841408</v>
      </c>
      <c r="R156" s="4">
        <f t="shared" si="9"/>
        <v>-5.8783302891585922</v>
      </c>
      <c r="S156" s="5">
        <f t="shared" si="10"/>
        <v>34.55476698843934</v>
      </c>
    </row>
    <row r="157" spans="1:19" x14ac:dyDescent="0.35">
      <c r="A157" s="1">
        <v>11</v>
      </c>
      <c r="B157" t="s">
        <v>17</v>
      </c>
      <c r="C157" s="2">
        <v>44521</v>
      </c>
      <c r="D157" t="s">
        <v>18</v>
      </c>
      <c r="E157" t="s">
        <v>19</v>
      </c>
      <c r="G157">
        <f t="shared" si="11"/>
        <v>1</v>
      </c>
      <c r="H157" t="s">
        <v>41</v>
      </c>
      <c r="I157" t="s">
        <v>16</v>
      </c>
      <c r="J157">
        <v>40</v>
      </c>
      <c r="K157">
        <v>29</v>
      </c>
      <c r="L157">
        <f t="shared" si="8"/>
        <v>11</v>
      </c>
      <c r="M157">
        <v>380</v>
      </c>
      <c r="N157">
        <v>1</v>
      </c>
      <c r="O157">
        <v>323</v>
      </c>
      <c r="P157">
        <v>3</v>
      </c>
      <c r="Q157" s="5">
        <f>(INDEX($W$4:$W$35,MATCH(E157,$V$4:$V$35,0))-INDEX($W$4:$W$35,MATCH(H157,$V$4:$V$35,0)))+(G157*$W$38/2)</f>
        <v>2.991555728886012</v>
      </c>
      <c r="R157" s="4">
        <f t="shared" si="9"/>
        <v>-8.0084442711139872</v>
      </c>
      <c r="S157" s="5">
        <f t="shared" si="10"/>
        <v>64.135179643538436</v>
      </c>
    </row>
    <row r="158" spans="1:19" x14ac:dyDescent="0.35">
      <c r="A158" s="1">
        <v>11</v>
      </c>
      <c r="B158" t="s">
        <v>17</v>
      </c>
      <c r="C158" s="2">
        <v>44521</v>
      </c>
      <c r="D158" t="s">
        <v>18</v>
      </c>
      <c r="E158" t="s">
        <v>37</v>
      </c>
      <c r="G158">
        <f t="shared" si="11"/>
        <v>1</v>
      </c>
      <c r="H158" t="s">
        <v>42</v>
      </c>
      <c r="I158" t="s">
        <v>16</v>
      </c>
      <c r="J158">
        <v>34</v>
      </c>
      <c r="K158">
        <v>31</v>
      </c>
      <c r="L158">
        <f t="shared" si="8"/>
        <v>3</v>
      </c>
      <c r="M158">
        <v>408</v>
      </c>
      <c r="N158">
        <v>0</v>
      </c>
      <c r="O158">
        <v>467</v>
      </c>
      <c r="P158">
        <v>0</v>
      </c>
      <c r="Q158" s="5">
        <f>(INDEX($W$4:$W$35,MATCH(E158,$V$4:$V$35,0))-INDEX($W$4:$W$35,MATCH(H158,$V$4:$V$35,0)))+(G158*$W$38/2)</f>
        <v>-1.9895341874441608</v>
      </c>
      <c r="R158" s="4">
        <f t="shared" si="9"/>
        <v>-4.9895341874441606</v>
      </c>
      <c r="S158" s="5">
        <f t="shared" si="10"/>
        <v>24.895451407674059</v>
      </c>
    </row>
    <row r="159" spans="1:19" x14ac:dyDescent="0.35">
      <c r="A159" s="1">
        <v>11</v>
      </c>
      <c r="B159" t="s">
        <v>17</v>
      </c>
      <c r="C159" s="2">
        <v>44521</v>
      </c>
      <c r="D159" t="s">
        <v>18</v>
      </c>
      <c r="E159" t="s">
        <v>33</v>
      </c>
      <c r="F159" t="s">
        <v>20</v>
      </c>
      <c r="G159">
        <f t="shared" si="11"/>
        <v>-1</v>
      </c>
      <c r="H159" t="s">
        <v>22</v>
      </c>
      <c r="I159" t="s">
        <v>16</v>
      </c>
      <c r="J159">
        <v>27</v>
      </c>
      <c r="K159">
        <v>21</v>
      </c>
      <c r="L159">
        <f t="shared" si="8"/>
        <v>6</v>
      </c>
      <c r="M159">
        <v>369</v>
      </c>
      <c r="N159">
        <v>1</v>
      </c>
      <c r="O159">
        <v>297</v>
      </c>
      <c r="P159">
        <v>0</v>
      </c>
      <c r="Q159" s="5">
        <f>(INDEX($W$4:$W$35,MATCH(E159,$V$4:$V$35,0))-INDEX($W$4:$W$35,MATCH(H159,$V$4:$V$35,0)))+(G159*$W$38/2)</f>
        <v>-1.2246289050459362</v>
      </c>
      <c r="R159" s="4">
        <f t="shared" si="9"/>
        <v>-7.224628905045936</v>
      </c>
      <c r="S159" s="5">
        <f t="shared" si="10"/>
        <v>52.195262815625242</v>
      </c>
    </row>
    <row r="160" spans="1:19" x14ac:dyDescent="0.35">
      <c r="A160" s="1">
        <v>11</v>
      </c>
      <c r="B160" t="s">
        <v>17</v>
      </c>
      <c r="C160" s="2">
        <v>44521</v>
      </c>
      <c r="D160" t="s">
        <v>18</v>
      </c>
      <c r="E160" t="s">
        <v>45</v>
      </c>
      <c r="F160" t="s">
        <v>20</v>
      </c>
      <c r="G160">
        <f t="shared" si="11"/>
        <v>-1</v>
      </c>
      <c r="H160" t="s">
        <v>23</v>
      </c>
      <c r="I160" t="s">
        <v>16</v>
      </c>
      <c r="J160">
        <v>24</v>
      </c>
      <c r="K160">
        <v>17</v>
      </c>
      <c r="L160">
        <f t="shared" si="8"/>
        <v>7</v>
      </c>
      <c r="M160">
        <v>388</v>
      </c>
      <c r="N160">
        <v>1</v>
      </c>
      <c r="O160">
        <v>380</v>
      </c>
      <c r="P160">
        <v>1</v>
      </c>
      <c r="Q160" s="5">
        <f>(INDEX($W$4:$W$35,MATCH(E160,$V$4:$V$35,0))-INDEX($W$4:$W$35,MATCH(H160,$V$4:$V$35,0)))+(G160*$W$38/2)</f>
        <v>8.0854524755980623</v>
      </c>
      <c r="R160" s="4">
        <f t="shared" si="9"/>
        <v>1.0854524755980623</v>
      </c>
      <c r="S160" s="5">
        <f t="shared" si="10"/>
        <v>1.1782070767819621</v>
      </c>
    </row>
    <row r="161" spans="1:19" x14ac:dyDescent="0.35">
      <c r="A161" s="1">
        <v>11</v>
      </c>
      <c r="B161" t="s">
        <v>17</v>
      </c>
      <c r="C161" s="2">
        <v>44521</v>
      </c>
      <c r="D161" t="s">
        <v>18</v>
      </c>
      <c r="E161" t="s">
        <v>44</v>
      </c>
      <c r="G161">
        <f t="shared" si="11"/>
        <v>1</v>
      </c>
      <c r="H161" t="s">
        <v>25</v>
      </c>
      <c r="I161" t="s">
        <v>16</v>
      </c>
      <c r="J161">
        <v>13</v>
      </c>
      <c r="K161">
        <v>10</v>
      </c>
      <c r="L161">
        <f t="shared" si="8"/>
        <v>3</v>
      </c>
      <c r="M161">
        <v>349</v>
      </c>
      <c r="N161">
        <v>2</v>
      </c>
      <c r="O161">
        <v>245</v>
      </c>
      <c r="P161">
        <v>2</v>
      </c>
      <c r="Q161" s="5">
        <f>(INDEX($W$4:$W$35,MATCH(E161,$V$4:$V$35,0))-INDEX($W$4:$W$35,MATCH(H161,$V$4:$V$35,0)))+(G161*$W$38/2)</f>
        <v>8.2643646803477981</v>
      </c>
      <c r="R161" s="4">
        <f t="shared" si="9"/>
        <v>5.2643646803477981</v>
      </c>
      <c r="S161" s="5">
        <f t="shared" si="10"/>
        <v>27.713535487693374</v>
      </c>
    </row>
    <row r="162" spans="1:19" x14ac:dyDescent="0.35">
      <c r="A162" s="1">
        <v>11</v>
      </c>
      <c r="B162" t="s">
        <v>17</v>
      </c>
      <c r="C162" s="2">
        <v>44521</v>
      </c>
      <c r="D162" t="s">
        <v>53</v>
      </c>
      <c r="E162" t="s">
        <v>36</v>
      </c>
      <c r="F162" t="s">
        <v>20</v>
      </c>
      <c r="G162">
        <f t="shared" si="11"/>
        <v>-1</v>
      </c>
      <c r="H162" t="s">
        <v>51</v>
      </c>
      <c r="I162" t="s">
        <v>16</v>
      </c>
      <c r="J162">
        <v>32</v>
      </c>
      <c r="K162">
        <v>13</v>
      </c>
      <c r="L162">
        <f t="shared" si="8"/>
        <v>19</v>
      </c>
      <c r="M162">
        <v>288</v>
      </c>
      <c r="N162">
        <v>1</v>
      </c>
      <c r="O162">
        <v>278</v>
      </c>
      <c r="P162">
        <v>2</v>
      </c>
      <c r="Q162" s="5">
        <f>(INDEX($W$4:$W$35,MATCH(E162,$V$4:$V$35,0))-INDEX($W$4:$W$35,MATCH(H162,$V$4:$V$35,0)))+(G162*$W$38/2)</f>
        <v>5.1776246065831515</v>
      </c>
      <c r="R162" s="4">
        <f t="shared" si="9"/>
        <v>-13.822375393416849</v>
      </c>
      <c r="S162" s="5">
        <f t="shared" si="10"/>
        <v>191.05806151653559</v>
      </c>
    </row>
    <row r="163" spans="1:19" x14ac:dyDescent="0.35">
      <c r="A163" s="1">
        <v>11</v>
      </c>
      <c r="B163" t="s">
        <v>17</v>
      </c>
      <c r="C163" s="2">
        <v>44521</v>
      </c>
      <c r="D163" t="s">
        <v>38</v>
      </c>
      <c r="E163" t="s">
        <v>43</v>
      </c>
      <c r="G163">
        <f t="shared" si="11"/>
        <v>1</v>
      </c>
      <c r="H163" t="s">
        <v>15</v>
      </c>
      <c r="I163" t="s">
        <v>16</v>
      </c>
      <c r="J163">
        <v>19</v>
      </c>
      <c r="K163">
        <v>9</v>
      </c>
      <c r="L163">
        <f t="shared" si="8"/>
        <v>10</v>
      </c>
      <c r="M163">
        <v>370</v>
      </c>
      <c r="N163">
        <v>2</v>
      </c>
      <c r="O163">
        <v>276</v>
      </c>
      <c r="P163">
        <v>3</v>
      </c>
      <c r="Q163" s="5">
        <f>(INDEX($W$4:$W$35,MATCH(E163,$V$4:$V$35,0))-INDEX($W$4:$W$35,MATCH(H163,$V$4:$V$35,0)))+(G163*$W$38/2)</f>
        <v>-0.68463275584229932</v>
      </c>
      <c r="R163" s="4">
        <f t="shared" si="9"/>
        <v>-10.6846327558423</v>
      </c>
      <c r="S163" s="5">
        <f t="shared" si="10"/>
        <v>114.16137712721822</v>
      </c>
    </row>
    <row r="164" spans="1:19" x14ac:dyDescent="0.35">
      <c r="A164" s="1">
        <v>11</v>
      </c>
      <c r="B164" t="s">
        <v>17</v>
      </c>
      <c r="C164" s="2">
        <v>44521</v>
      </c>
      <c r="D164" t="s">
        <v>38</v>
      </c>
      <c r="E164" t="s">
        <v>28</v>
      </c>
      <c r="F164" t="s">
        <v>20</v>
      </c>
      <c r="G164">
        <f t="shared" si="11"/>
        <v>-1</v>
      </c>
      <c r="H164" t="s">
        <v>26</v>
      </c>
      <c r="I164" t="s">
        <v>16</v>
      </c>
      <c r="J164">
        <v>23</v>
      </c>
      <c r="K164">
        <v>13</v>
      </c>
      <c r="L164">
        <f t="shared" si="8"/>
        <v>10</v>
      </c>
      <c r="M164">
        <v>413</v>
      </c>
      <c r="N164">
        <v>0</v>
      </c>
      <c r="O164">
        <v>266</v>
      </c>
      <c r="P164">
        <v>0</v>
      </c>
      <c r="Q164" s="5">
        <f>(INDEX($W$4:$W$35,MATCH(E164,$V$4:$V$35,0))-INDEX($W$4:$W$35,MATCH(H164,$V$4:$V$35,0)))+(G164*$W$38/2)</f>
        <v>4.031827411140454</v>
      </c>
      <c r="R164" s="4">
        <f t="shared" si="9"/>
        <v>-5.968172588859546</v>
      </c>
      <c r="S164" s="5">
        <f t="shared" si="10"/>
        <v>35.619084050414457</v>
      </c>
    </row>
    <row r="165" spans="1:19" x14ac:dyDescent="0.35">
      <c r="A165" s="1">
        <v>11</v>
      </c>
      <c r="B165" t="s">
        <v>17</v>
      </c>
      <c r="C165" s="2">
        <v>44521</v>
      </c>
      <c r="D165" t="s">
        <v>13</v>
      </c>
      <c r="E165" t="s">
        <v>32</v>
      </c>
      <c r="G165">
        <f t="shared" si="11"/>
        <v>1</v>
      </c>
      <c r="H165" t="s">
        <v>30</v>
      </c>
      <c r="I165" t="s">
        <v>16</v>
      </c>
      <c r="J165">
        <v>41</v>
      </c>
      <c r="K165">
        <v>37</v>
      </c>
      <c r="L165">
        <f t="shared" si="8"/>
        <v>4</v>
      </c>
      <c r="M165">
        <v>533</v>
      </c>
      <c r="N165">
        <v>1</v>
      </c>
      <c r="O165">
        <v>300</v>
      </c>
      <c r="P165">
        <v>0</v>
      </c>
      <c r="Q165" s="5">
        <f>(INDEX($W$4:$W$35,MATCH(E165,$V$4:$V$35,0))-INDEX($W$4:$W$35,MATCH(H165,$V$4:$V$35,0)))+(G165*$W$38/2)</f>
        <v>5.587844592506066</v>
      </c>
      <c r="R165" s="4">
        <f t="shared" si="9"/>
        <v>1.587844592506066</v>
      </c>
      <c r="S165" s="5">
        <f t="shared" si="10"/>
        <v>2.5212504499507546</v>
      </c>
    </row>
    <row r="166" spans="1:19" x14ac:dyDescent="0.35">
      <c r="A166" s="1">
        <v>11</v>
      </c>
      <c r="B166" t="s">
        <v>49</v>
      </c>
      <c r="C166" s="2">
        <v>44522</v>
      </c>
      <c r="D166" t="s">
        <v>50</v>
      </c>
      <c r="E166" t="s">
        <v>14</v>
      </c>
      <c r="G166">
        <f t="shared" si="11"/>
        <v>1</v>
      </c>
      <c r="H166" t="s">
        <v>40</v>
      </c>
      <c r="I166" t="s">
        <v>16</v>
      </c>
      <c r="J166">
        <v>30</v>
      </c>
      <c r="K166">
        <v>10</v>
      </c>
      <c r="L166">
        <f t="shared" si="8"/>
        <v>20</v>
      </c>
      <c r="M166">
        <v>402</v>
      </c>
      <c r="N166">
        <v>1</v>
      </c>
      <c r="O166">
        <v>215</v>
      </c>
      <c r="P166">
        <v>3</v>
      </c>
      <c r="Q166" s="5">
        <f>(INDEX($W$4:$W$35,MATCH(E166,$V$4:$V$35,0))-INDEX($W$4:$W$35,MATCH(H166,$V$4:$V$35,0)))+(G166*$W$38/2)</f>
        <v>16.016032208381304</v>
      </c>
      <c r="R166" s="4">
        <f t="shared" si="9"/>
        <v>-3.9839677916186957</v>
      </c>
      <c r="S166" s="5">
        <f t="shared" si="10"/>
        <v>15.871999364655148</v>
      </c>
    </row>
    <row r="167" spans="1:19" x14ac:dyDescent="0.35">
      <c r="A167" s="1">
        <v>12</v>
      </c>
      <c r="B167" t="s">
        <v>12</v>
      </c>
      <c r="C167" s="2">
        <v>44525</v>
      </c>
      <c r="D167" t="s">
        <v>55</v>
      </c>
      <c r="E167" t="s">
        <v>48</v>
      </c>
      <c r="F167" t="s">
        <v>20</v>
      </c>
      <c r="G167">
        <f t="shared" si="11"/>
        <v>-1</v>
      </c>
      <c r="H167" t="s">
        <v>25</v>
      </c>
      <c r="I167" t="s">
        <v>16</v>
      </c>
      <c r="J167">
        <v>16</v>
      </c>
      <c r="K167">
        <v>14</v>
      </c>
      <c r="L167">
        <f t="shared" si="8"/>
        <v>2</v>
      </c>
      <c r="M167">
        <v>378</v>
      </c>
      <c r="N167">
        <v>1</v>
      </c>
      <c r="O167">
        <v>239</v>
      </c>
      <c r="P167">
        <v>1</v>
      </c>
      <c r="Q167" s="5">
        <f>(INDEX($W$4:$W$35,MATCH(E167,$V$4:$V$35,0))-INDEX($W$4:$W$35,MATCH(H167,$V$4:$V$35,0)))+(G167*$W$38/2)</f>
        <v>0.82538826632414941</v>
      </c>
      <c r="R167" s="4">
        <f t="shared" si="9"/>
        <v>-1.1746117336758506</v>
      </c>
      <c r="S167" s="5">
        <f t="shared" si="10"/>
        <v>1.3797127248889873</v>
      </c>
    </row>
    <row r="168" spans="1:19" x14ac:dyDescent="0.35">
      <c r="A168" s="1">
        <v>12</v>
      </c>
      <c r="B168" t="s">
        <v>12</v>
      </c>
      <c r="C168" s="2">
        <v>44525</v>
      </c>
      <c r="D168" t="s">
        <v>56</v>
      </c>
      <c r="E168" t="s">
        <v>51</v>
      </c>
      <c r="F168" t="s">
        <v>20</v>
      </c>
      <c r="G168">
        <f t="shared" si="11"/>
        <v>-1</v>
      </c>
      <c r="H168" t="s">
        <v>15</v>
      </c>
      <c r="I168" t="s">
        <v>16</v>
      </c>
      <c r="J168">
        <v>36</v>
      </c>
      <c r="K168">
        <v>33</v>
      </c>
      <c r="L168">
        <f t="shared" si="8"/>
        <v>3</v>
      </c>
      <c r="M168">
        <v>509</v>
      </c>
      <c r="N168">
        <v>0</v>
      </c>
      <c r="O168">
        <v>437</v>
      </c>
      <c r="P168">
        <v>0</v>
      </c>
      <c r="Q168" s="5">
        <f>(INDEX($W$4:$W$35,MATCH(E168,$V$4:$V$35,0))-INDEX($W$4:$W$35,MATCH(H168,$V$4:$V$35,0)))+(G168*$W$38/2)</f>
        <v>-14.289197790521067</v>
      </c>
      <c r="R168" s="4">
        <f t="shared" si="9"/>
        <v>-17.289197790521065</v>
      </c>
      <c r="S168" s="5">
        <f t="shared" si="10"/>
        <v>298.91636023975849</v>
      </c>
    </row>
    <row r="169" spans="1:19" x14ac:dyDescent="0.35">
      <c r="A169" s="1">
        <v>12</v>
      </c>
      <c r="B169" t="s">
        <v>12</v>
      </c>
      <c r="C169" s="2">
        <v>44525</v>
      </c>
      <c r="D169" t="s">
        <v>13</v>
      </c>
      <c r="E169" t="s">
        <v>31</v>
      </c>
      <c r="F169" t="s">
        <v>20</v>
      </c>
      <c r="G169">
        <f t="shared" si="11"/>
        <v>-1</v>
      </c>
      <c r="H169" t="s">
        <v>41</v>
      </c>
      <c r="I169" t="s">
        <v>16</v>
      </c>
      <c r="J169">
        <v>31</v>
      </c>
      <c r="K169">
        <v>6</v>
      </c>
      <c r="L169">
        <f t="shared" si="8"/>
        <v>25</v>
      </c>
      <c r="M169">
        <v>361</v>
      </c>
      <c r="N169">
        <v>2</v>
      </c>
      <c r="O169">
        <v>190</v>
      </c>
      <c r="P169">
        <v>1</v>
      </c>
      <c r="Q169" s="5">
        <f>(INDEX($W$4:$W$35,MATCH(E169,$V$4:$V$35,0))-INDEX($W$4:$W$35,MATCH(H169,$V$4:$V$35,0)))+(G169*$W$38/2)</f>
        <v>7.3237439933907655</v>
      </c>
      <c r="R169" s="4">
        <f t="shared" si="9"/>
        <v>-17.676256006609236</v>
      </c>
      <c r="S169" s="5">
        <f t="shared" si="10"/>
        <v>312.45002641118913</v>
      </c>
    </row>
    <row r="170" spans="1:19" x14ac:dyDescent="0.35">
      <c r="A170" s="1">
        <v>12</v>
      </c>
      <c r="B170" t="s">
        <v>17</v>
      </c>
      <c r="C170" s="2">
        <v>44528</v>
      </c>
      <c r="D170" t="s">
        <v>18</v>
      </c>
      <c r="E170" t="s">
        <v>21</v>
      </c>
      <c r="F170" t="s">
        <v>20</v>
      </c>
      <c r="G170">
        <f t="shared" si="11"/>
        <v>-1</v>
      </c>
      <c r="H170" t="s">
        <v>35</v>
      </c>
      <c r="I170" t="s">
        <v>16</v>
      </c>
      <c r="J170">
        <v>21</v>
      </c>
      <c r="K170">
        <v>14</v>
      </c>
      <c r="L170">
        <f t="shared" si="8"/>
        <v>7</v>
      </c>
      <c r="M170">
        <v>332</v>
      </c>
      <c r="N170">
        <v>1</v>
      </c>
      <c r="O170">
        <v>357</v>
      </c>
      <c r="P170">
        <v>2</v>
      </c>
      <c r="Q170" s="5">
        <f>(INDEX($W$4:$W$35,MATCH(E170,$V$4:$V$35,0))-INDEX($W$4:$W$35,MATCH(H170,$V$4:$V$35,0)))+(G170*$W$38/2)</f>
        <v>2.6575391030768571</v>
      </c>
      <c r="R170" s="4">
        <f t="shared" si="9"/>
        <v>-4.3424608969231429</v>
      </c>
      <c r="S170" s="5">
        <f t="shared" si="10"/>
        <v>18.856966641306546</v>
      </c>
    </row>
    <row r="171" spans="1:19" x14ac:dyDescent="0.35">
      <c r="A171" s="1">
        <v>12</v>
      </c>
      <c r="B171" t="s">
        <v>17</v>
      </c>
      <c r="C171" s="2">
        <v>44528</v>
      </c>
      <c r="D171" t="s">
        <v>18</v>
      </c>
      <c r="E171" t="s">
        <v>23</v>
      </c>
      <c r="F171" t="s">
        <v>20</v>
      </c>
      <c r="G171">
        <f t="shared" si="11"/>
        <v>-1</v>
      </c>
      <c r="H171" t="s">
        <v>34</v>
      </c>
      <c r="I171" t="s">
        <v>16</v>
      </c>
      <c r="J171">
        <v>21</v>
      </c>
      <c r="K171">
        <v>14</v>
      </c>
      <c r="L171">
        <f t="shared" si="8"/>
        <v>7</v>
      </c>
      <c r="M171">
        <v>266</v>
      </c>
      <c r="N171">
        <v>1</v>
      </c>
      <c r="O171">
        <v>202</v>
      </c>
      <c r="P171">
        <v>1</v>
      </c>
      <c r="Q171" s="5">
        <f>(INDEX($W$4:$W$35,MATCH(E171,$V$4:$V$35,0))-INDEX($W$4:$W$35,MATCH(H171,$V$4:$V$35,0)))+(G171*$W$38/2)</f>
        <v>-2.0511337289007958</v>
      </c>
      <c r="R171" s="4">
        <f t="shared" si="9"/>
        <v>-9.0511337289007958</v>
      </c>
      <c r="S171" s="5">
        <f t="shared" si="10"/>
        <v>81.92302177844563</v>
      </c>
    </row>
    <row r="172" spans="1:19" x14ac:dyDescent="0.35">
      <c r="A172" s="1">
        <v>12</v>
      </c>
      <c r="B172" t="s">
        <v>17</v>
      </c>
      <c r="C172" s="2">
        <v>44528</v>
      </c>
      <c r="D172" t="s">
        <v>18</v>
      </c>
      <c r="E172" t="s">
        <v>36</v>
      </c>
      <c r="G172">
        <f t="shared" si="11"/>
        <v>1</v>
      </c>
      <c r="H172" t="s">
        <v>30</v>
      </c>
      <c r="I172" t="s">
        <v>16</v>
      </c>
      <c r="J172">
        <v>41</v>
      </c>
      <c r="K172">
        <v>10</v>
      </c>
      <c r="L172">
        <f t="shared" si="8"/>
        <v>31</v>
      </c>
      <c r="M172">
        <v>370</v>
      </c>
      <c r="N172">
        <v>1</v>
      </c>
      <c r="O172">
        <v>301</v>
      </c>
      <c r="P172">
        <v>3</v>
      </c>
      <c r="Q172" s="5">
        <f>(INDEX($W$4:$W$35,MATCH(E172,$V$4:$V$35,0))-INDEX($W$4:$W$35,MATCH(H172,$V$4:$V$35,0)))+(G172*$W$38/2)</f>
        <v>7.7708844760585922</v>
      </c>
      <c r="R172" s="4">
        <f t="shared" si="9"/>
        <v>-23.22911552394141</v>
      </c>
      <c r="S172" s="5">
        <f t="shared" si="10"/>
        <v>539.59180802461583</v>
      </c>
    </row>
    <row r="173" spans="1:19" x14ac:dyDescent="0.35">
      <c r="A173" s="1">
        <v>12</v>
      </c>
      <c r="B173" t="s">
        <v>17</v>
      </c>
      <c r="C173" s="2">
        <v>44528</v>
      </c>
      <c r="D173" t="s">
        <v>18</v>
      </c>
      <c r="E173" t="s">
        <v>40</v>
      </c>
      <c r="G173">
        <f t="shared" si="11"/>
        <v>1</v>
      </c>
      <c r="H173" t="s">
        <v>19</v>
      </c>
      <c r="I173" t="s">
        <v>16</v>
      </c>
      <c r="J173">
        <v>13</v>
      </c>
      <c r="K173">
        <v>7</v>
      </c>
      <c r="L173">
        <f t="shared" si="8"/>
        <v>6</v>
      </c>
      <c r="M173">
        <v>264</v>
      </c>
      <c r="N173">
        <v>0</v>
      </c>
      <c r="O173">
        <v>332</v>
      </c>
      <c r="P173">
        <v>4</v>
      </c>
      <c r="Q173" s="5">
        <f>(INDEX($W$4:$W$35,MATCH(E173,$V$4:$V$35,0))-INDEX($W$4:$W$35,MATCH(H173,$V$4:$V$35,0)))+(G173*$W$38/2)</f>
        <v>-8.7770200143398274</v>
      </c>
      <c r="R173" s="4">
        <f t="shared" si="9"/>
        <v>-14.777020014339827</v>
      </c>
      <c r="S173" s="5">
        <f t="shared" si="10"/>
        <v>218.36032050419982</v>
      </c>
    </row>
    <row r="174" spans="1:19" x14ac:dyDescent="0.35">
      <c r="A174" s="1">
        <v>12</v>
      </c>
      <c r="B174" t="s">
        <v>17</v>
      </c>
      <c r="C174" s="2">
        <v>44528</v>
      </c>
      <c r="D174" t="s">
        <v>18</v>
      </c>
      <c r="E174" t="s">
        <v>45</v>
      </c>
      <c r="G174">
        <f t="shared" si="11"/>
        <v>1</v>
      </c>
      <c r="H174" t="s">
        <v>22</v>
      </c>
      <c r="I174" t="s">
        <v>16</v>
      </c>
      <c r="J174">
        <v>33</v>
      </c>
      <c r="K174">
        <v>10</v>
      </c>
      <c r="L174">
        <f t="shared" si="8"/>
        <v>23</v>
      </c>
      <c r="M174">
        <v>315</v>
      </c>
      <c r="N174">
        <v>1</v>
      </c>
      <c r="O174">
        <v>198</v>
      </c>
      <c r="P174">
        <v>3</v>
      </c>
      <c r="Q174" s="5">
        <f>(INDEX($W$4:$W$35,MATCH(E174,$V$4:$V$35,0))-INDEX($W$4:$W$35,MATCH(H174,$V$4:$V$35,0)))+(G174*$W$38/2)</f>
        <v>3.6386547891200038</v>
      </c>
      <c r="R174" s="4">
        <f t="shared" si="9"/>
        <v>-19.361345210879996</v>
      </c>
      <c r="S174" s="5">
        <f t="shared" si="10"/>
        <v>374.86168837486576</v>
      </c>
    </row>
    <row r="175" spans="1:19" x14ac:dyDescent="0.35">
      <c r="A175" s="1">
        <v>12</v>
      </c>
      <c r="B175" t="s">
        <v>17</v>
      </c>
      <c r="C175" s="2">
        <v>44528</v>
      </c>
      <c r="D175" t="s">
        <v>18</v>
      </c>
      <c r="E175" t="s">
        <v>14</v>
      </c>
      <c r="F175" t="s">
        <v>20</v>
      </c>
      <c r="G175">
        <f t="shared" si="11"/>
        <v>-1</v>
      </c>
      <c r="H175" t="s">
        <v>27</v>
      </c>
      <c r="I175" t="s">
        <v>16</v>
      </c>
      <c r="J175">
        <v>38</v>
      </c>
      <c r="K175">
        <v>31</v>
      </c>
      <c r="L175">
        <f t="shared" si="8"/>
        <v>7</v>
      </c>
      <c r="M175">
        <v>359</v>
      </c>
      <c r="N175">
        <v>2</v>
      </c>
      <c r="O175">
        <v>392</v>
      </c>
      <c r="P175">
        <v>5</v>
      </c>
      <c r="Q175" s="5">
        <f>(INDEX($W$4:$W$35,MATCH(E175,$V$4:$V$35,0))-INDEX($W$4:$W$35,MATCH(H175,$V$4:$V$35,0)))+(G175*$W$38/2)</f>
        <v>2.0501466348921502</v>
      </c>
      <c r="R175" s="4">
        <f t="shared" si="9"/>
        <v>-4.9498533651078498</v>
      </c>
      <c r="S175" s="5">
        <f t="shared" si="10"/>
        <v>24.501048336069505</v>
      </c>
    </row>
    <row r="176" spans="1:19" x14ac:dyDescent="0.35">
      <c r="A176" s="1">
        <v>12</v>
      </c>
      <c r="B176" t="s">
        <v>17</v>
      </c>
      <c r="C176" s="2">
        <v>44528</v>
      </c>
      <c r="D176" t="s">
        <v>18</v>
      </c>
      <c r="E176" t="s">
        <v>46</v>
      </c>
      <c r="G176">
        <f t="shared" si="11"/>
        <v>1</v>
      </c>
      <c r="H176" t="s">
        <v>29</v>
      </c>
      <c r="I176" t="s">
        <v>16</v>
      </c>
      <c r="J176">
        <v>36</v>
      </c>
      <c r="K176">
        <v>13</v>
      </c>
      <c r="L176">
        <f t="shared" si="8"/>
        <v>23</v>
      </c>
      <c r="M176">
        <v>394</v>
      </c>
      <c r="N176">
        <v>0</v>
      </c>
      <c r="O176">
        <v>355</v>
      </c>
      <c r="P176">
        <v>4</v>
      </c>
      <c r="Q176" s="5">
        <f>(INDEX($W$4:$W$35,MATCH(E176,$V$4:$V$35,0))-INDEX($W$4:$W$35,MATCH(H176,$V$4:$V$35,0)))+(G176*$W$38/2)</f>
        <v>7.3145965917343698</v>
      </c>
      <c r="R176" s="4">
        <f t="shared" si="9"/>
        <v>-15.68540340826563</v>
      </c>
      <c r="S176" s="5">
        <f t="shared" si="10"/>
        <v>246.03188008003104</v>
      </c>
    </row>
    <row r="177" spans="1:19" x14ac:dyDescent="0.35">
      <c r="A177" s="1">
        <v>12</v>
      </c>
      <c r="B177" t="s">
        <v>17</v>
      </c>
      <c r="C177" s="2">
        <v>44528</v>
      </c>
      <c r="D177" t="s">
        <v>53</v>
      </c>
      <c r="E177" t="s">
        <v>39</v>
      </c>
      <c r="G177">
        <f t="shared" si="11"/>
        <v>1</v>
      </c>
      <c r="H177" t="s">
        <v>32</v>
      </c>
      <c r="I177" t="s">
        <v>16</v>
      </c>
      <c r="J177">
        <v>28</v>
      </c>
      <c r="K177">
        <v>13</v>
      </c>
      <c r="L177">
        <f t="shared" si="8"/>
        <v>15</v>
      </c>
      <c r="M177">
        <v>302</v>
      </c>
      <c r="N177">
        <v>1</v>
      </c>
      <c r="O177">
        <v>357</v>
      </c>
      <c r="P177">
        <v>2</v>
      </c>
      <c r="Q177" s="5">
        <f>(INDEX($W$4:$W$35,MATCH(E177,$V$4:$V$35,0))-INDEX($W$4:$W$35,MATCH(H177,$V$4:$V$35,0)))+(G177*$W$38/2)</f>
        <v>0.94536795090956116</v>
      </c>
      <c r="R177" s="4">
        <f t="shared" si="9"/>
        <v>-14.054632049090438</v>
      </c>
      <c r="S177" s="5">
        <f t="shared" si="10"/>
        <v>197.53268203532008</v>
      </c>
    </row>
    <row r="178" spans="1:19" x14ac:dyDescent="0.35">
      <c r="A178" s="1">
        <v>12</v>
      </c>
      <c r="B178" t="s">
        <v>17</v>
      </c>
      <c r="C178" s="2">
        <v>44528</v>
      </c>
      <c r="D178" t="s">
        <v>38</v>
      </c>
      <c r="E178" t="s">
        <v>24</v>
      </c>
      <c r="G178">
        <f t="shared" si="11"/>
        <v>1</v>
      </c>
      <c r="H178" t="s">
        <v>37</v>
      </c>
      <c r="I178" t="s">
        <v>16</v>
      </c>
      <c r="J178">
        <v>34</v>
      </c>
      <c r="K178">
        <v>26</v>
      </c>
      <c r="L178">
        <f t="shared" si="8"/>
        <v>8</v>
      </c>
      <c r="M178">
        <v>423</v>
      </c>
      <c r="N178">
        <v>1</v>
      </c>
      <c r="O178">
        <v>323</v>
      </c>
      <c r="P178">
        <v>2</v>
      </c>
      <c r="Q178" s="5">
        <f>(INDEX($W$4:$W$35,MATCH(E178,$V$4:$V$35,0))-INDEX($W$4:$W$35,MATCH(H178,$V$4:$V$35,0)))+(G178*$W$38/2)</f>
        <v>3.2772648066135668</v>
      </c>
      <c r="R178" s="4">
        <f t="shared" si="9"/>
        <v>-4.7227351933864332</v>
      </c>
      <c r="S178" s="5">
        <f t="shared" si="10"/>
        <v>22.304227706850792</v>
      </c>
    </row>
    <row r="179" spans="1:19" x14ac:dyDescent="0.35">
      <c r="A179" s="1">
        <v>12</v>
      </c>
      <c r="B179" t="s">
        <v>17</v>
      </c>
      <c r="C179" s="2">
        <v>44528</v>
      </c>
      <c r="D179" t="s">
        <v>38</v>
      </c>
      <c r="E179" t="s">
        <v>42</v>
      </c>
      <c r="G179">
        <f t="shared" si="11"/>
        <v>1</v>
      </c>
      <c r="H179" t="s">
        <v>47</v>
      </c>
      <c r="I179" t="s">
        <v>16</v>
      </c>
      <c r="J179">
        <v>36</v>
      </c>
      <c r="K179">
        <v>28</v>
      </c>
      <c r="L179">
        <f t="shared" si="8"/>
        <v>8</v>
      </c>
      <c r="M179">
        <v>399</v>
      </c>
      <c r="N179">
        <v>1</v>
      </c>
      <c r="O179">
        <v>353</v>
      </c>
      <c r="P179">
        <v>3</v>
      </c>
      <c r="Q179" s="5">
        <f>(INDEX($W$4:$W$35,MATCH(E179,$V$4:$V$35,0))-INDEX($W$4:$W$35,MATCH(H179,$V$4:$V$35,0)))+(G179*$W$38/2)</f>
        <v>-0.78717791860859587</v>
      </c>
      <c r="R179" s="4">
        <f t="shared" si="9"/>
        <v>-8.7871779186085952</v>
      </c>
      <c r="S179" s="5">
        <f t="shared" si="10"/>
        <v>77.214495773282479</v>
      </c>
    </row>
    <row r="180" spans="1:19" x14ac:dyDescent="0.35">
      <c r="A180" s="1">
        <v>12</v>
      </c>
      <c r="B180" t="s">
        <v>17</v>
      </c>
      <c r="C180" s="2">
        <v>44528</v>
      </c>
      <c r="D180" t="s">
        <v>13</v>
      </c>
      <c r="E180" t="s">
        <v>52</v>
      </c>
      <c r="G180">
        <f t="shared" si="11"/>
        <v>1</v>
      </c>
      <c r="H180" t="s">
        <v>44</v>
      </c>
      <c r="I180" t="s">
        <v>16</v>
      </c>
      <c r="J180">
        <v>16</v>
      </c>
      <c r="K180">
        <v>10</v>
      </c>
      <c r="L180">
        <f t="shared" si="8"/>
        <v>6</v>
      </c>
      <c r="M180">
        <v>303</v>
      </c>
      <c r="N180">
        <v>4</v>
      </c>
      <c r="O180">
        <v>262</v>
      </c>
      <c r="P180">
        <v>2</v>
      </c>
      <c r="Q180" s="5">
        <f>(INDEX($W$4:$W$35,MATCH(E180,$V$4:$V$35,0))-INDEX($W$4:$W$35,MATCH(H180,$V$4:$V$35,0)))+(G180*$W$38/2)</f>
        <v>2.1932731770444223</v>
      </c>
      <c r="R180" s="4">
        <f t="shared" si="9"/>
        <v>-3.8067268229555777</v>
      </c>
      <c r="S180" s="5">
        <f t="shared" si="10"/>
        <v>14.491169104609467</v>
      </c>
    </row>
    <row r="181" spans="1:19" x14ac:dyDescent="0.35">
      <c r="A181" s="1">
        <v>12</v>
      </c>
      <c r="B181" t="s">
        <v>49</v>
      </c>
      <c r="C181" s="2">
        <v>44529</v>
      </c>
      <c r="D181" t="s">
        <v>50</v>
      </c>
      <c r="E181" t="s">
        <v>33</v>
      </c>
      <c r="G181">
        <f t="shared" si="11"/>
        <v>1</v>
      </c>
      <c r="H181" t="s">
        <v>26</v>
      </c>
      <c r="I181" t="s">
        <v>16</v>
      </c>
      <c r="J181">
        <v>17</v>
      </c>
      <c r="K181">
        <v>15</v>
      </c>
      <c r="L181">
        <f t="shared" si="8"/>
        <v>2</v>
      </c>
      <c r="M181">
        <v>371</v>
      </c>
      <c r="N181">
        <v>1</v>
      </c>
      <c r="O181">
        <v>267</v>
      </c>
      <c r="P181">
        <v>1</v>
      </c>
      <c r="Q181" s="5">
        <f>(INDEX($W$4:$W$35,MATCH(E181,$V$4:$V$35,0))-INDEX($W$4:$W$35,MATCH(H181,$V$4:$V$35,0)))+(G181*$W$38/2)</f>
        <v>-3.7398075000852113</v>
      </c>
      <c r="R181" s="4">
        <f t="shared" si="9"/>
        <v>-5.7398075000852113</v>
      </c>
      <c r="S181" s="5">
        <f t="shared" si="10"/>
        <v>32.94539013803444</v>
      </c>
    </row>
    <row r="182" spans="1:19" x14ac:dyDescent="0.35">
      <c r="A182" s="1">
        <v>13</v>
      </c>
      <c r="B182" t="s">
        <v>12</v>
      </c>
      <c r="C182" s="2">
        <v>44532</v>
      </c>
      <c r="D182" t="s">
        <v>13</v>
      </c>
      <c r="E182" t="s">
        <v>15</v>
      </c>
      <c r="F182" t="s">
        <v>20</v>
      </c>
      <c r="G182">
        <f t="shared" si="11"/>
        <v>-1</v>
      </c>
      <c r="H182" t="s">
        <v>41</v>
      </c>
      <c r="I182" t="s">
        <v>16</v>
      </c>
      <c r="J182">
        <v>27</v>
      </c>
      <c r="K182">
        <v>17</v>
      </c>
      <c r="L182">
        <f t="shared" si="8"/>
        <v>10</v>
      </c>
      <c r="M182">
        <v>377</v>
      </c>
      <c r="N182">
        <v>1</v>
      </c>
      <c r="O182">
        <v>405</v>
      </c>
      <c r="P182">
        <v>4</v>
      </c>
      <c r="Q182" s="5">
        <f>(INDEX($W$4:$W$35,MATCH(E182,$V$4:$V$35,0))-INDEX($W$4:$W$35,MATCH(H182,$V$4:$V$35,0)))+(G182*$W$38/2)</f>
        <v>6.6070411560230635</v>
      </c>
      <c r="R182" s="4">
        <f t="shared" si="9"/>
        <v>-3.3929588439769365</v>
      </c>
      <c r="S182" s="5">
        <f t="shared" si="10"/>
        <v>11.51216971692131</v>
      </c>
    </row>
    <row r="183" spans="1:19" x14ac:dyDescent="0.35">
      <c r="A183" s="1">
        <v>13</v>
      </c>
      <c r="B183" t="s">
        <v>17</v>
      </c>
      <c r="C183" s="2">
        <v>44535</v>
      </c>
      <c r="D183" t="s">
        <v>18</v>
      </c>
      <c r="E183" t="s">
        <v>19</v>
      </c>
      <c r="F183" t="s">
        <v>20</v>
      </c>
      <c r="G183">
        <f t="shared" si="11"/>
        <v>-1</v>
      </c>
      <c r="H183" t="s">
        <v>23</v>
      </c>
      <c r="I183" t="s">
        <v>16</v>
      </c>
      <c r="J183">
        <v>33</v>
      </c>
      <c r="K183">
        <v>18</v>
      </c>
      <c r="L183">
        <f t="shared" si="8"/>
        <v>15</v>
      </c>
      <c r="M183">
        <v>418</v>
      </c>
      <c r="N183">
        <v>0</v>
      </c>
      <c r="O183">
        <v>281</v>
      </c>
      <c r="P183">
        <v>1</v>
      </c>
      <c r="Q183" s="5">
        <f>(INDEX($W$4:$W$35,MATCH(E183,$V$4:$V$35,0))-INDEX($W$4:$W$35,MATCH(H183,$V$4:$V$35,0)))+(G183*$W$38/2)</f>
        <v>14.278131620640979</v>
      </c>
      <c r="R183" s="4">
        <f t="shared" si="9"/>
        <v>-0.72186837935902126</v>
      </c>
      <c r="S183" s="5">
        <f t="shared" si="10"/>
        <v>0.52109395711841988</v>
      </c>
    </row>
    <row r="184" spans="1:19" x14ac:dyDescent="0.35">
      <c r="A184" s="1">
        <v>13</v>
      </c>
      <c r="B184" t="s">
        <v>17</v>
      </c>
      <c r="C184" s="2">
        <v>44535</v>
      </c>
      <c r="D184" t="s">
        <v>18</v>
      </c>
      <c r="E184" t="s">
        <v>14</v>
      </c>
      <c r="F184" t="s">
        <v>20</v>
      </c>
      <c r="G184">
        <f t="shared" si="11"/>
        <v>-1</v>
      </c>
      <c r="H184" t="s">
        <v>21</v>
      </c>
      <c r="I184" t="s">
        <v>16</v>
      </c>
      <c r="J184">
        <v>30</v>
      </c>
      <c r="K184">
        <v>17</v>
      </c>
      <c r="L184">
        <f t="shared" si="8"/>
        <v>13</v>
      </c>
      <c r="M184">
        <v>425</v>
      </c>
      <c r="N184">
        <v>1</v>
      </c>
      <c r="O184">
        <v>380</v>
      </c>
      <c r="P184">
        <v>1</v>
      </c>
      <c r="Q184" s="5">
        <f>(INDEX($W$4:$W$35,MATCH(E184,$V$4:$V$35,0))-INDEX($W$4:$W$35,MATCH(H184,$V$4:$V$35,0)))+(G184*$W$38/2)</f>
        <v>16.812303715093126</v>
      </c>
      <c r="R184" s="4">
        <f t="shared" si="9"/>
        <v>3.812303715093126</v>
      </c>
      <c r="S184" s="5">
        <f t="shared" si="10"/>
        <v>14.533659616112852</v>
      </c>
    </row>
    <row r="185" spans="1:19" x14ac:dyDescent="0.35">
      <c r="A185" s="1">
        <v>13</v>
      </c>
      <c r="B185" t="s">
        <v>17</v>
      </c>
      <c r="C185" s="2">
        <v>44535</v>
      </c>
      <c r="D185" t="s">
        <v>18</v>
      </c>
      <c r="E185" t="s">
        <v>25</v>
      </c>
      <c r="G185">
        <f t="shared" si="11"/>
        <v>1</v>
      </c>
      <c r="H185" t="s">
        <v>37</v>
      </c>
      <c r="I185" t="s">
        <v>16</v>
      </c>
      <c r="J185">
        <v>29</v>
      </c>
      <c r="K185">
        <v>27</v>
      </c>
      <c r="L185">
        <f t="shared" si="8"/>
        <v>2</v>
      </c>
      <c r="M185">
        <v>372</v>
      </c>
      <c r="N185">
        <v>2</v>
      </c>
      <c r="O185">
        <v>426</v>
      </c>
      <c r="P185">
        <v>1</v>
      </c>
      <c r="Q185" s="5">
        <f>(INDEX($W$4:$W$35,MATCH(E185,$V$4:$V$35,0))-INDEX($W$4:$W$35,MATCH(H185,$V$4:$V$35,0)))+(G185*$W$38/2)</f>
        <v>-8.0901698111107159</v>
      </c>
      <c r="R185" s="4">
        <f t="shared" si="9"/>
        <v>-10.090169811110716</v>
      </c>
      <c r="S185" s="5">
        <f t="shared" si="10"/>
        <v>101.81152681705007</v>
      </c>
    </row>
    <row r="186" spans="1:19" x14ac:dyDescent="0.35">
      <c r="A186" s="1">
        <v>13</v>
      </c>
      <c r="B186" t="s">
        <v>17</v>
      </c>
      <c r="C186" s="2">
        <v>44535</v>
      </c>
      <c r="D186" t="s">
        <v>18</v>
      </c>
      <c r="E186" t="s">
        <v>28</v>
      </c>
      <c r="F186" t="s">
        <v>20</v>
      </c>
      <c r="G186">
        <f t="shared" si="11"/>
        <v>-1</v>
      </c>
      <c r="H186" t="s">
        <v>48</v>
      </c>
      <c r="I186" t="s">
        <v>16</v>
      </c>
      <c r="J186">
        <v>33</v>
      </c>
      <c r="K186">
        <v>22</v>
      </c>
      <c r="L186">
        <f t="shared" si="8"/>
        <v>11</v>
      </c>
      <c r="M186">
        <v>257</v>
      </c>
      <c r="N186">
        <v>0</v>
      </c>
      <c r="O186">
        <v>329</v>
      </c>
      <c r="P186">
        <v>4</v>
      </c>
      <c r="Q186" s="5">
        <f>(INDEX($W$4:$W$35,MATCH(E186,$V$4:$V$35,0))-INDEX($W$4:$W$35,MATCH(H186,$V$4:$V$35,0)))+(G186*$W$38/2)</f>
        <v>10.581064391606459</v>
      </c>
      <c r="R186" s="4">
        <f t="shared" si="9"/>
        <v>-0.41893560839354116</v>
      </c>
      <c r="S186" s="5">
        <f t="shared" si="10"/>
        <v>0.17550704398006647</v>
      </c>
    </row>
    <row r="187" spans="1:19" x14ac:dyDescent="0.35">
      <c r="A187" s="1">
        <v>13</v>
      </c>
      <c r="B187" t="s">
        <v>17</v>
      </c>
      <c r="C187" s="2">
        <v>44535</v>
      </c>
      <c r="D187" t="s">
        <v>18</v>
      </c>
      <c r="E187" t="s">
        <v>32</v>
      </c>
      <c r="F187" t="s">
        <v>20</v>
      </c>
      <c r="G187">
        <f t="shared" si="11"/>
        <v>-1</v>
      </c>
      <c r="H187" t="s">
        <v>36</v>
      </c>
      <c r="I187" t="s">
        <v>16</v>
      </c>
      <c r="J187">
        <v>41</v>
      </c>
      <c r="K187">
        <v>22</v>
      </c>
      <c r="L187">
        <f t="shared" si="8"/>
        <v>19</v>
      </c>
      <c r="M187">
        <v>363</v>
      </c>
      <c r="N187">
        <v>3</v>
      </c>
      <c r="O187">
        <v>356</v>
      </c>
      <c r="P187">
        <v>4</v>
      </c>
      <c r="Q187" s="5">
        <f>(INDEX($W$4:$W$35,MATCH(E187,$V$4:$V$35,0))-INDEX($W$4:$W$35,MATCH(H187,$V$4:$V$35,0)))+(G187*$W$38/2)</f>
        <v>-3.2258768945330081</v>
      </c>
      <c r="R187" s="4">
        <f t="shared" si="9"/>
        <v>-22.225876894533009</v>
      </c>
      <c r="S187" s="5">
        <f t="shared" si="10"/>
        <v>493.98960373093627</v>
      </c>
    </row>
    <row r="188" spans="1:19" x14ac:dyDescent="0.35">
      <c r="A188" s="1">
        <v>13</v>
      </c>
      <c r="B188" t="s">
        <v>17</v>
      </c>
      <c r="C188" s="2">
        <v>44535</v>
      </c>
      <c r="D188" t="s">
        <v>18</v>
      </c>
      <c r="E188" t="s">
        <v>45</v>
      </c>
      <c r="G188">
        <f t="shared" si="11"/>
        <v>1</v>
      </c>
      <c r="H188" t="s">
        <v>40</v>
      </c>
      <c r="I188" t="s">
        <v>16</v>
      </c>
      <c r="J188">
        <v>20</v>
      </c>
      <c r="K188">
        <v>9</v>
      </c>
      <c r="L188">
        <f t="shared" si="8"/>
        <v>11</v>
      </c>
      <c r="M188">
        <v>297</v>
      </c>
      <c r="N188">
        <v>0</v>
      </c>
      <c r="O188">
        <v>250</v>
      </c>
      <c r="P188">
        <v>1</v>
      </c>
      <c r="Q188" s="5">
        <f>(INDEX($W$4:$W$35,MATCH(E188,$V$4:$V$35,0))-INDEX($W$4:$W$35,MATCH(H188,$V$4:$V$35,0)))+(G188*$W$38/2)</f>
        <v>4.6700148912578774</v>
      </c>
      <c r="R188" s="4">
        <f t="shared" si="9"/>
        <v>-6.3299851087421226</v>
      </c>
      <c r="S188" s="5">
        <f t="shared" si="10"/>
        <v>40.068711476897022</v>
      </c>
    </row>
    <row r="189" spans="1:19" x14ac:dyDescent="0.35">
      <c r="A189" s="1">
        <v>13</v>
      </c>
      <c r="B189" t="s">
        <v>17</v>
      </c>
      <c r="C189" s="2">
        <v>44535</v>
      </c>
      <c r="D189" t="s">
        <v>18</v>
      </c>
      <c r="E189" t="s">
        <v>27</v>
      </c>
      <c r="F189" t="s">
        <v>20</v>
      </c>
      <c r="G189">
        <f t="shared" si="11"/>
        <v>-1</v>
      </c>
      <c r="H189" t="s">
        <v>34</v>
      </c>
      <c r="I189" t="s">
        <v>16</v>
      </c>
      <c r="J189">
        <v>31</v>
      </c>
      <c r="K189">
        <v>0</v>
      </c>
      <c r="L189">
        <f t="shared" si="8"/>
        <v>31</v>
      </c>
      <c r="M189">
        <v>389</v>
      </c>
      <c r="N189">
        <v>1</v>
      </c>
      <c r="O189">
        <v>141</v>
      </c>
      <c r="P189">
        <v>2</v>
      </c>
      <c r="Q189" s="5">
        <f>(INDEX($W$4:$W$35,MATCH(E189,$V$4:$V$35,0))-INDEX($W$4:$W$35,MATCH(H189,$V$4:$V$35,0)))+(G189*$W$38/2)</f>
        <v>15.33018942892854</v>
      </c>
      <c r="R189" s="4">
        <f t="shared" si="9"/>
        <v>-15.66981057107146</v>
      </c>
      <c r="S189" s="5">
        <f t="shared" si="10"/>
        <v>245.54296333326289</v>
      </c>
    </row>
    <row r="190" spans="1:19" x14ac:dyDescent="0.35">
      <c r="A190" s="1">
        <v>13</v>
      </c>
      <c r="B190" t="s">
        <v>17</v>
      </c>
      <c r="C190" s="2">
        <v>44535</v>
      </c>
      <c r="D190" t="s">
        <v>57</v>
      </c>
      <c r="E190" t="s">
        <v>26</v>
      </c>
      <c r="G190">
        <f t="shared" si="11"/>
        <v>1</v>
      </c>
      <c r="H190" t="s">
        <v>24</v>
      </c>
      <c r="I190" t="s">
        <v>16</v>
      </c>
      <c r="J190">
        <v>30</v>
      </c>
      <c r="K190">
        <v>23</v>
      </c>
      <c r="L190">
        <f t="shared" si="8"/>
        <v>7</v>
      </c>
      <c r="M190">
        <v>327</v>
      </c>
      <c r="N190">
        <v>3</v>
      </c>
      <c r="O190">
        <v>365</v>
      </c>
      <c r="P190">
        <v>3</v>
      </c>
      <c r="Q190" s="5">
        <f>(INDEX($W$4:$W$35,MATCH(E190,$V$4:$V$35,0))-INDEX($W$4:$W$35,MATCH(H190,$V$4:$V$35,0)))+(G190*$W$38/2)</f>
        <v>-1.9071353489731633</v>
      </c>
      <c r="R190" s="4">
        <f t="shared" si="9"/>
        <v>-8.9071353489731635</v>
      </c>
      <c r="S190" s="5">
        <f t="shared" si="10"/>
        <v>79.337060124927277</v>
      </c>
    </row>
    <row r="191" spans="1:19" x14ac:dyDescent="0.35">
      <c r="A191" s="1">
        <v>13</v>
      </c>
      <c r="B191" t="s">
        <v>17</v>
      </c>
      <c r="C191" s="2">
        <v>44535</v>
      </c>
      <c r="D191" t="s">
        <v>53</v>
      </c>
      <c r="E191" t="s">
        <v>33</v>
      </c>
      <c r="F191" t="s">
        <v>20</v>
      </c>
      <c r="G191">
        <f t="shared" si="11"/>
        <v>-1</v>
      </c>
      <c r="H191" t="s">
        <v>51</v>
      </c>
      <c r="I191" t="s">
        <v>16</v>
      </c>
      <c r="J191">
        <v>17</v>
      </c>
      <c r="K191">
        <v>15</v>
      </c>
      <c r="L191">
        <f t="shared" si="8"/>
        <v>2</v>
      </c>
      <c r="M191">
        <v>298</v>
      </c>
      <c r="N191">
        <v>1</v>
      </c>
      <c r="O191">
        <v>310</v>
      </c>
      <c r="P191">
        <v>0</v>
      </c>
      <c r="Q191" s="5">
        <f>(INDEX($W$4:$W$35,MATCH(E191,$V$4:$V$35,0))-INDEX($W$4:$W$35,MATCH(H191,$V$4:$V$35,0)))+(G191*$W$38/2)</f>
        <v>-2.4679244977858072</v>
      </c>
      <c r="R191" s="4">
        <f t="shared" si="9"/>
        <v>-4.4679244977858072</v>
      </c>
      <c r="S191" s="5">
        <f t="shared" si="10"/>
        <v>19.962349317914558</v>
      </c>
    </row>
    <row r="192" spans="1:19" x14ac:dyDescent="0.35">
      <c r="A192" s="1">
        <v>13</v>
      </c>
      <c r="B192" t="s">
        <v>17</v>
      </c>
      <c r="C192" s="2">
        <v>44535</v>
      </c>
      <c r="D192" t="s">
        <v>38</v>
      </c>
      <c r="E192" t="s">
        <v>30</v>
      </c>
      <c r="G192">
        <f t="shared" si="11"/>
        <v>1</v>
      </c>
      <c r="H192" t="s">
        <v>52</v>
      </c>
      <c r="I192" t="s">
        <v>16</v>
      </c>
      <c r="J192">
        <v>20</v>
      </c>
      <c r="K192">
        <v>19</v>
      </c>
      <c r="L192">
        <f t="shared" si="8"/>
        <v>1</v>
      </c>
      <c r="M192">
        <v>321</v>
      </c>
      <c r="N192">
        <v>0</v>
      </c>
      <c r="O192">
        <v>326</v>
      </c>
      <c r="P192">
        <v>1</v>
      </c>
      <c r="Q192" s="5">
        <f>(INDEX($W$4:$W$35,MATCH(E192,$V$4:$V$35,0))-INDEX($W$4:$W$35,MATCH(H192,$V$4:$V$35,0)))+(G192*$W$38/2)</f>
        <v>-2.7768074384549779</v>
      </c>
      <c r="R192" s="4">
        <f t="shared" si="9"/>
        <v>-3.7768074384549779</v>
      </c>
      <c r="S192" s="5">
        <f t="shared" si="10"/>
        <v>14.264274427168852</v>
      </c>
    </row>
    <row r="193" spans="1:19" x14ac:dyDescent="0.35">
      <c r="A193" s="1">
        <v>13</v>
      </c>
      <c r="B193" t="s">
        <v>17</v>
      </c>
      <c r="C193" s="2">
        <v>44535</v>
      </c>
      <c r="D193" t="s">
        <v>38</v>
      </c>
      <c r="E193" t="s">
        <v>47</v>
      </c>
      <c r="G193">
        <f t="shared" si="11"/>
        <v>1</v>
      </c>
      <c r="H193" t="s">
        <v>35</v>
      </c>
      <c r="I193" t="s">
        <v>16</v>
      </c>
      <c r="J193">
        <v>37</v>
      </c>
      <c r="K193">
        <v>7</v>
      </c>
      <c r="L193">
        <f t="shared" si="8"/>
        <v>30</v>
      </c>
      <c r="M193">
        <v>418</v>
      </c>
      <c r="N193">
        <v>0</v>
      </c>
      <c r="O193">
        <v>197</v>
      </c>
      <c r="P193">
        <v>2</v>
      </c>
      <c r="Q193" s="5">
        <f>(INDEX($W$4:$W$35,MATCH(E193,$V$4:$V$35,0))-INDEX($W$4:$W$35,MATCH(H193,$V$4:$V$35,0)))+(G193*$W$38/2)</f>
        <v>18.835302065183015</v>
      </c>
      <c r="R193" s="4">
        <f t="shared" si="9"/>
        <v>-11.164697934816985</v>
      </c>
      <c r="S193" s="5">
        <f t="shared" si="10"/>
        <v>124.65047997570665</v>
      </c>
    </row>
    <row r="194" spans="1:19" x14ac:dyDescent="0.35">
      <c r="A194" s="1">
        <v>13</v>
      </c>
      <c r="B194" t="s">
        <v>17</v>
      </c>
      <c r="C194" s="2">
        <v>44535</v>
      </c>
      <c r="D194" t="s">
        <v>13</v>
      </c>
      <c r="E194" t="s">
        <v>43</v>
      </c>
      <c r="G194">
        <f t="shared" si="11"/>
        <v>1</v>
      </c>
      <c r="H194" t="s">
        <v>39</v>
      </c>
      <c r="I194" t="s">
        <v>16</v>
      </c>
      <c r="J194">
        <v>22</v>
      </c>
      <c r="K194">
        <v>9</v>
      </c>
      <c r="L194">
        <f t="shared" si="8"/>
        <v>13</v>
      </c>
      <c r="M194">
        <v>267</v>
      </c>
      <c r="N194">
        <v>1</v>
      </c>
      <c r="O194">
        <v>404</v>
      </c>
      <c r="P194">
        <v>3</v>
      </c>
      <c r="Q194" s="5">
        <f>(INDEX($W$4:$W$35,MATCH(E194,$V$4:$V$35,0))-INDEX($W$4:$W$35,MATCH(H194,$V$4:$V$35,0)))+(G194*$W$38/2)</f>
        <v>8.6217753497580976</v>
      </c>
      <c r="R194" s="4">
        <f t="shared" si="9"/>
        <v>-4.3782246502419024</v>
      </c>
      <c r="S194" s="5">
        <f t="shared" si="10"/>
        <v>19.168851087985828</v>
      </c>
    </row>
    <row r="195" spans="1:19" x14ac:dyDescent="0.35">
      <c r="A195" s="1">
        <v>13</v>
      </c>
      <c r="B195" t="s">
        <v>49</v>
      </c>
      <c r="C195" s="2">
        <v>44536</v>
      </c>
      <c r="D195" t="s">
        <v>50</v>
      </c>
      <c r="E195" t="s">
        <v>46</v>
      </c>
      <c r="F195" t="s">
        <v>20</v>
      </c>
      <c r="G195">
        <f t="shared" si="11"/>
        <v>-1</v>
      </c>
      <c r="H195" t="s">
        <v>31</v>
      </c>
      <c r="I195" t="s">
        <v>16</v>
      </c>
      <c r="J195">
        <v>14</v>
      </c>
      <c r="K195">
        <v>10</v>
      </c>
      <c r="L195">
        <f t="shared" ref="L195:L258" si="12">J195-K195</f>
        <v>4</v>
      </c>
      <c r="M195">
        <v>241</v>
      </c>
      <c r="N195">
        <v>1</v>
      </c>
      <c r="O195">
        <v>230</v>
      </c>
      <c r="P195">
        <v>1</v>
      </c>
      <c r="Q195" s="5">
        <f>(INDEX($W$4:$W$35,MATCH(E195,$V$4:$V$35,0))-INDEX($W$4:$W$35,MATCH(H195,$V$4:$V$35,0)))+(G195*$W$38/2)</f>
        <v>-2.9636702010814417</v>
      </c>
      <c r="R195" s="4">
        <f t="shared" ref="R195:R258" si="13">Q195-L195</f>
        <v>-6.9636702010814417</v>
      </c>
      <c r="S195" s="5">
        <f t="shared" ref="S195:S258" si="14">R195^2</f>
        <v>48.492702669429647</v>
      </c>
    </row>
    <row r="196" spans="1:19" x14ac:dyDescent="0.35">
      <c r="A196" s="1">
        <v>14</v>
      </c>
      <c r="B196" t="s">
        <v>12</v>
      </c>
      <c r="C196" s="2">
        <v>44539</v>
      </c>
      <c r="D196" t="s">
        <v>13</v>
      </c>
      <c r="E196" t="s">
        <v>37</v>
      </c>
      <c r="G196">
        <f t="shared" ref="G196:G259" si="15">1-(F196="@")*2</f>
        <v>1</v>
      </c>
      <c r="H196" t="s">
        <v>30</v>
      </c>
      <c r="I196" t="s">
        <v>16</v>
      </c>
      <c r="J196">
        <v>36</v>
      </c>
      <c r="K196">
        <v>28</v>
      </c>
      <c r="L196">
        <f t="shared" si="12"/>
        <v>8</v>
      </c>
      <c r="M196">
        <v>458</v>
      </c>
      <c r="N196">
        <v>2</v>
      </c>
      <c r="O196">
        <v>375</v>
      </c>
      <c r="P196">
        <v>1</v>
      </c>
      <c r="Q196" s="5">
        <f>(INDEX($W$4:$W$35,MATCH(E196,$V$4:$V$35,0))-INDEX($W$4:$W$35,MATCH(H196,$V$4:$V$35,0)))+(G196*$W$38/2)</f>
        <v>5.6235244470758889</v>
      </c>
      <c r="R196" s="4">
        <f t="shared" si="13"/>
        <v>-2.3764755529241111</v>
      </c>
      <c r="S196" s="5">
        <f t="shared" si="14"/>
        <v>5.6476360536459591</v>
      </c>
    </row>
    <row r="197" spans="1:19" x14ac:dyDescent="0.35">
      <c r="A197" s="1">
        <v>14</v>
      </c>
      <c r="B197" t="s">
        <v>17</v>
      </c>
      <c r="C197" s="2">
        <v>44542</v>
      </c>
      <c r="D197" t="s">
        <v>18</v>
      </c>
      <c r="E197" t="s">
        <v>21</v>
      </c>
      <c r="F197" t="s">
        <v>20</v>
      </c>
      <c r="G197">
        <f t="shared" si="15"/>
        <v>-1</v>
      </c>
      <c r="H197" t="s">
        <v>22</v>
      </c>
      <c r="I197" t="s">
        <v>16</v>
      </c>
      <c r="J197">
        <v>29</v>
      </c>
      <c r="K197">
        <v>21</v>
      </c>
      <c r="L197">
        <f t="shared" si="12"/>
        <v>8</v>
      </c>
      <c r="M197">
        <v>318</v>
      </c>
      <c r="N197">
        <v>1</v>
      </c>
      <c r="O197">
        <v>334</v>
      </c>
      <c r="P197">
        <v>3</v>
      </c>
      <c r="Q197" s="5">
        <f>(INDEX($W$4:$W$35,MATCH(E197,$V$4:$V$35,0))-INDEX($W$4:$W$35,MATCH(H197,$V$4:$V$35,0)))+(G197*$W$38/2)</f>
        <v>-4.9561426417911472</v>
      </c>
      <c r="R197" s="4">
        <f t="shared" si="13"/>
        <v>-12.956142641791146</v>
      </c>
      <c r="S197" s="5">
        <f t="shared" si="14"/>
        <v>167.86163215443887</v>
      </c>
    </row>
    <row r="198" spans="1:19" x14ac:dyDescent="0.35">
      <c r="A198" s="1">
        <v>14</v>
      </c>
      <c r="B198" t="s">
        <v>17</v>
      </c>
      <c r="C198" s="2">
        <v>44542</v>
      </c>
      <c r="D198" t="s">
        <v>18</v>
      </c>
      <c r="E198" t="s">
        <v>24</v>
      </c>
      <c r="F198" t="s">
        <v>20</v>
      </c>
      <c r="G198">
        <f t="shared" si="15"/>
        <v>-1</v>
      </c>
      <c r="H198" t="s">
        <v>36</v>
      </c>
      <c r="I198" t="s">
        <v>16</v>
      </c>
      <c r="J198">
        <v>26</v>
      </c>
      <c r="K198">
        <v>23</v>
      </c>
      <c r="L198">
        <f t="shared" si="12"/>
        <v>3</v>
      </c>
      <c r="M198">
        <v>355</v>
      </c>
      <c r="N198">
        <v>0</v>
      </c>
      <c r="O198">
        <v>397</v>
      </c>
      <c r="P198">
        <v>2</v>
      </c>
      <c r="Q198" s="5">
        <f>(INDEX($W$4:$W$35,MATCH(E198,$V$4:$V$35,0))-INDEX($W$4:$W$35,MATCH(H198,$V$4:$V$35,0)))+(G198*$W$38/2)</f>
        <v>-0.9557692443301018</v>
      </c>
      <c r="R198" s="4">
        <f t="shared" si="13"/>
        <v>-3.955769244330102</v>
      </c>
      <c r="S198" s="5">
        <f t="shared" si="14"/>
        <v>15.648110314387946</v>
      </c>
    </row>
    <row r="199" spans="1:19" x14ac:dyDescent="0.35">
      <c r="A199" s="1">
        <v>14</v>
      </c>
      <c r="B199" t="s">
        <v>17</v>
      </c>
      <c r="C199" s="2">
        <v>44542</v>
      </c>
      <c r="D199" t="s">
        <v>18</v>
      </c>
      <c r="E199" t="s">
        <v>43</v>
      </c>
      <c r="G199">
        <f t="shared" si="15"/>
        <v>1</v>
      </c>
      <c r="H199" t="s">
        <v>51</v>
      </c>
      <c r="I199" t="s">
        <v>16</v>
      </c>
      <c r="J199">
        <v>48</v>
      </c>
      <c r="K199">
        <v>9</v>
      </c>
      <c r="L199">
        <f t="shared" si="12"/>
        <v>39</v>
      </c>
      <c r="M199">
        <v>372</v>
      </c>
      <c r="N199">
        <v>0</v>
      </c>
      <c r="O199">
        <v>290</v>
      </c>
      <c r="P199">
        <v>5</v>
      </c>
      <c r="Q199" s="5">
        <f>(INDEX($W$4:$W$35,MATCH(E199,$V$4:$V$35,0))-INDEX($W$4:$W$35,MATCH(H199,$V$4:$V$35,0)))+(G199*$W$38/2)</f>
        <v>12.561728023698285</v>
      </c>
      <c r="R199" s="4">
        <f t="shared" si="13"/>
        <v>-26.438271976301714</v>
      </c>
      <c r="S199" s="5">
        <f t="shared" si="14"/>
        <v>698.98222509290053</v>
      </c>
    </row>
    <row r="200" spans="1:19" x14ac:dyDescent="0.35">
      <c r="A200" s="1">
        <v>14</v>
      </c>
      <c r="B200" t="s">
        <v>17</v>
      </c>
      <c r="C200" s="2">
        <v>44542</v>
      </c>
      <c r="D200" t="s">
        <v>18</v>
      </c>
      <c r="E200" t="s">
        <v>41</v>
      </c>
      <c r="F200" t="s">
        <v>20</v>
      </c>
      <c r="G200">
        <f t="shared" si="15"/>
        <v>-1</v>
      </c>
      <c r="H200" t="s">
        <v>23</v>
      </c>
      <c r="I200" t="s">
        <v>16</v>
      </c>
      <c r="J200">
        <v>30</v>
      </c>
      <c r="K200">
        <v>9</v>
      </c>
      <c r="L200">
        <f t="shared" si="12"/>
        <v>21</v>
      </c>
      <c r="M200">
        <v>344</v>
      </c>
      <c r="N200">
        <v>0</v>
      </c>
      <c r="O200">
        <v>256</v>
      </c>
      <c r="P200">
        <v>0</v>
      </c>
      <c r="Q200" s="5">
        <f>(INDEX($W$4:$W$35,MATCH(E200,$V$4:$V$35,0))-INDEX($W$4:$W$35,MATCH(H200,$V$4:$V$35,0)))+(G200*$W$38/2)</f>
        <v>12.329412902735449</v>
      </c>
      <c r="R200" s="4">
        <f t="shared" si="13"/>
        <v>-8.6705870972645513</v>
      </c>
      <c r="S200" s="5">
        <f t="shared" si="14"/>
        <v>75.179080611250512</v>
      </c>
    </row>
    <row r="201" spans="1:19" x14ac:dyDescent="0.35">
      <c r="A201" s="1">
        <v>14</v>
      </c>
      <c r="B201" t="s">
        <v>17</v>
      </c>
      <c r="C201" s="2">
        <v>44542</v>
      </c>
      <c r="D201" t="s">
        <v>18</v>
      </c>
      <c r="E201" t="s">
        <v>15</v>
      </c>
      <c r="F201" t="s">
        <v>20</v>
      </c>
      <c r="G201">
        <f t="shared" si="15"/>
        <v>-1</v>
      </c>
      <c r="H201" t="s">
        <v>33</v>
      </c>
      <c r="I201" t="s">
        <v>16</v>
      </c>
      <c r="J201">
        <v>27</v>
      </c>
      <c r="K201">
        <v>20</v>
      </c>
      <c r="L201">
        <f t="shared" si="12"/>
        <v>7</v>
      </c>
      <c r="M201">
        <v>323</v>
      </c>
      <c r="N201">
        <v>2</v>
      </c>
      <c r="O201">
        <v>224</v>
      </c>
      <c r="P201">
        <v>4</v>
      </c>
      <c r="Q201" s="5">
        <f>(INDEX($W$4:$W$35,MATCH(E201,$V$4:$V$35,0))-INDEX($W$4:$W$35,MATCH(H201,$V$4:$V$35,0)))+(G201*$W$38/2)</f>
        <v>13.628611255365426</v>
      </c>
      <c r="R201" s="4">
        <f t="shared" si="13"/>
        <v>6.6286112553654259</v>
      </c>
      <c r="S201" s="5">
        <f t="shared" si="14"/>
        <v>43.938487174757206</v>
      </c>
    </row>
    <row r="202" spans="1:19" x14ac:dyDescent="0.35">
      <c r="A202" s="1">
        <v>14</v>
      </c>
      <c r="B202" t="s">
        <v>17</v>
      </c>
      <c r="C202" s="2">
        <v>44542</v>
      </c>
      <c r="D202" t="s">
        <v>18</v>
      </c>
      <c r="E202" t="s">
        <v>26</v>
      </c>
      <c r="F202" t="s">
        <v>20</v>
      </c>
      <c r="G202">
        <f t="shared" si="15"/>
        <v>-1</v>
      </c>
      <c r="H202" t="s">
        <v>34</v>
      </c>
      <c r="I202" t="s">
        <v>16</v>
      </c>
      <c r="J202">
        <v>33</v>
      </c>
      <c r="K202">
        <v>13</v>
      </c>
      <c r="L202">
        <f t="shared" si="12"/>
        <v>20</v>
      </c>
      <c r="M202">
        <v>453</v>
      </c>
      <c r="N202">
        <v>0</v>
      </c>
      <c r="O202">
        <v>380</v>
      </c>
      <c r="P202">
        <v>0</v>
      </c>
      <c r="Q202" s="5">
        <f>(INDEX($W$4:$W$35,MATCH(E202,$V$4:$V$35,0))-INDEX($W$4:$W$35,MATCH(H202,$V$4:$V$35,0)))+(G202*$W$38/2)</f>
        <v>9.0821905965384673</v>
      </c>
      <c r="R202" s="4">
        <f t="shared" si="13"/>
        <v>-10.917809403461533</v>
      </c>
      <c r="S202" s="5">
        <f t="shared" si="14"/>
        <v>119.19856217031307</v>
      </c>
    </row>
    <row r="203" spans="1:19" x14ac:dyDescent="0.35">
      <c r="A203" s="1">
        <v>14</v>
      </c>
      <c r="B203" t="s">
        <v>17</v>
      </c>
      <c r="C203" s="2">
        <v>44542</v>
      </c>
      <c r="D203" t="s">
        <v>18</v>
      </c>
      <c r="E203" t="s">
        <v>29</v>
      </c>
      <c r="G203">
        <f t="shared" si="15"/>
        <v>1</v>
      </c>
      <c r="H203" t="s">
        <v>35</v>
      </c>
      <c r="I203" t="s">
        <v>16</v>
      </c>
      <c r="J203">
        <v>20</v>
      </c>
      <c r="K203">
        <v>0</v>
      </c>
      <c r="L203">
        <f t="shared" si="12"/>
        <v>20</v>
      </c>
      <c r="M203">
        <v>263</v>
      </c>
      <c r="N203">
        <v>0</v>
      </c>
      <c r="O203">
        <v>192</v>
      </c>
      <c r="P203">
        <v>4</v>
      </c>
      <c r="Q203" s="5">
        <f>(INDEX($W$4:$W$35,MATCH(E203,$V$4:$V$35,0))-INDEX($W$4:$W$35,MATCH(H203,$V$4:$V$35,0)))+(G203*$W$38/2)</f>
        <v>15.670285194641798</v>
      </c>
      <c r="R203" s="4">
        <f t="shared" si="13"/>
        <v>-4.3297148053582024</v>
      </c>
      <c r="S203" s="5">
        <f t="shared" si="14"/>
        <v>18.746430295738016</v>
      </c>
    </row>
    <row r="204" spans="1:19" x14ac:dyDescent="0.35">
      <c r="A204" s="1">
        <v>14</v>
      </c>
      <c r="B204" t="s">
        <v>17</v>
      </c>
      <c r="C204" s="2">
        <v>44542</v>
      </c>
      <c r="D204" t="s">
        <v>18</v>
      </c>
      <c r="E204" t="s">
        <v>44</v>
      </c>
      <c r="G204">
        <f t="shared" si="15"/>
        <v>1</v>
      </c>
      <c r="H204" t="s">
        <v>52</v>
      </c>
      <c r="I204" t="s">
        <v>16</v>
      </c>
      <c r="J204">
        <v>24</v>
      </c>
      <c r="K204">
        <v>22</v>
      </c>
      <c r="L204">
        <f t="shared" si="12"/>
        <v>2</v>
      </c>
      <c r="M204">
        <v>290</v>
      </c>
      <c r="N204">
        <v>1</v>
      </c>
      <c r="O204">
        <v>389</v>
      </c>
      <c r="P204">
        <v>2</v>
      </c>
      <c r="Q204" s="5">
        <f>(INDEX($W$4:$W$35,MATCH(E204,$V$4:$V$35,0))-INDEX($W$4:$W$35,MATCH(H204,$V$4:$V$35,0)))+(G204*$W$38/2)</f>
        <v>-0.10759915508345608</v>
      </c>
      <c r="R204" s="4">
        <f t="shared" si="13"/>
        <v>-2.1075991550834559</v>
      </c>
      <c r="S204" s="5">
        <f t="shared" si="14"/>
        <v>4.4419741985084968</v>
      </c>
    </row>
    <row r="205" spans="1:19" x14ac:dyDescent="0.35">
      <c r="A205" s="1">
        <v>14</v>
      </c>
      <c r="B205" t="s">
        <v>17</v>
      </c>
      <c r="C205" s="2">
        <v>44542</v>
      </c>
      <c r="D205" t="s">
        <v>53</v>
      </c>
      <c r="E205" t="s">
        <v>32</v>
      </c>
      <c r="G205">
        <f t="shared" si="15"/>
        <v>1</v>
      </c>
      <c r="H205" t="s">
        <v>40</v>
      </c>
      <c r="I205" t="s">
        <v>16</v>
      </c>
      <c r="J205">
        <v>37</v>
      </c>
      <c r="K205">
        <v>21</v>
      </c>
      <c r="L205">
        <f t="shared" si="12"/>
        <v>16</v>
      </c>
      <c r="M205">
        <v>423</v>
      </c>
      <c r="N205">
        <v>0</v>
      </c>
      <c r="O205">
        <v>316</v>
      </c>
      <c r="P205">
        <v>2</v>
      </c>
      <c r="Q205" s="5">
        <f>(INDEX($W$4:$W$35,MATCH(E205,$V$4:$V$35,0))-INDEX($W$4:$W$35,MATCH(H205,$V$4:$V$35,0)))+(G205*$W$38/2)</f>
        <v>7.3549144398693365</v>
      </c>
      <c r="R205" s="4">
        <f t="shared" si="13"/>
        <v>-8.6450855601306635</v>
      </c>
      <c r="S205" s="5">
        <f t="shared" si="14"/>
        <v>74.737504341979715</v>
      </c>
    </row>
    <row r="206" spans="1:19" x14ac:dyDescent="0.35">
      <c r="A206" s="1">
        <v>14</v>
      </c>
      <c r="B206" t="s">
        <v>17</v>
      </c>
      <c r="C206" s="2">
        <v>44542</v>
      </c>
      <c r="D206" t="s">
        <v>53</v>
      </c>
      <c r="E206" t="s">
        <v>39</v>
      </c>
      <c r="G206">
        <f t="shared" si="15"/>
        <v>1</v>
      </c>
      <c r="H206" t="s">
        <v>25</v>
      </c>
      <c r="I206" t="s">
        <v>16</v>
      </c>
      <c r="J206">
        <v>38</v>
      </c>
      <c r="K206">
        <v>10</v>
      </c>
      <c r="L206">
        <f t="shared" si="12"/>
        <v>28</v>
      </c>
      <c r="M206">
        <v>358</v>
      </c>
      <c r="N206">
        <v>0</v>
      </c>
      <c r="O206">
        <v>316</v>
      </c>
      <c r="P206">
        <v>2</v>
      </c>
      <c r="Q206" s="5">
        <f>(INDEX($W$4:$W$35,MATCH(E206,$V$4:$V$35,0))-INDEX($W$4:$W$35,MATCH(H206,$V$4:$V$35,0)))+(G206*$W$38/2)</f>
        <v>10.042694918430938</v>
      </c>
      <c r="R206" s="4">
        <f t="shared" si="13"/>
        <v>-17.957305081569061</v>
      </c>
      <c r="S206" s="5">
        <f t="shared" si="14"/>
        <v>322.46480579254603</v>
      </c>
    </row>
    <row r="207" spans="1:19" x14ac:dyDescent="0.35">
      <c r="A207" s="1">
        <v>14</v>
      </c>
      <c r="B207" t="s">
        <v>17</v>
      </c>
      <c r="C207" s="2">
        <v>44542</v>
      </c>
      <c r="D207" t="s">
        <v>38</v>
      </c>
      <c r="E207" t="s">
        <v>14</v>
      </c>
      <c r="G207">
        <f t="shared" si="15"/>
        <v>1</v>
      </c>
      <c r="H207" t="s">
        <v>31</v>
      </c>
      <c r="I207" t="s">
        <v>16</v>
      </c>
      <c r="J207">
        <v>33</v>
      </c>
      <c r="K207">
        <v>27</v>
      </c>
      <c r="L207">
        <f t="shared" si="12"/>
        <v>6</v>
      </c>
      <c r="M207">
        <v>488</v>
      </c>
      <c r="N207">
        <v>0</v>
      </c>
      <c r="O207">
        <v>466</v>
      </c>
      <c r="P207">
        <v>1</v>
      </c>
      <c r="Q207" s="5">
        <f>(INDEX($W$4:$W$35,MATCH(E207,$V$4:$V$35,0))-INDEX($W$4:$W$35,MATCH(H207,$V$4:$V$35,0)))+(G207*$W$38/2)</f>
        <v>-0.22168710340472741</v>
      </c>
      <c r="R207" s="4">
        <f t="shared" si="13"/>
        <v>-6.2216871034047276</v>
      </c>
      <c r="S207" s="5">
        <f t="shared" si="14"/>
        <v>38.709390412672711</v>
      </c>
    </row>
    <row r="208" spans="1:19" x14ac:dyDescent="0.35">
      <c r="A208" s="1">
        <v>14</v>
      </c>
      <c r="B208" t="s">
        <v>17</v>
      </c>
      <c r="C208" s="2">
        <v>44542</v>
      </c>
      <c r="D208" t="s">
        <v>13</v>
      </c>
      <c r="E208" t="s">
        <v>42</v>
      </c>
      <c r="G208">
        <f t="shared" si="15"/>
        <v>1</v>
      </c>
      <c r="H208" t="s">
        <v>48</v>
      </c>
      <c r="I208" t="s">
        <v>16</v>
      </c>
      <c r="J208">
        <v>45</v>
      </c>
      <c r="K208">
        <v>30</v>
      </c>
      <c r="L208">
        <f t="shared" si="12"/>
        <v>15</v>
      </c>
      <c r="M208">
        <v>439</v>
      </c>
      <c r="N208">
        <v>0</v>
      </c>
      <c r="O208">
        <v>347</v>
      </c>
      <c r="P208">
        <v>3</v>
      </c>
      <c r="Q208" s="5">
        <f>(INDEX($W$4:$W$35,MATCH(E208,$V$4:$V$35,0))-INDEX($W$4:$W$35,MATCH(H208,$V$4:$V$35,0)))+(G208*$W$38/2)</f>
        <v>11.339989754191693</v>
      </c>
      <c r="R208" s="4">
        <f t="shared" si="13"/>
        <v>-3.6600102458083068</v>
      </c>
      <c r="S208" s="5">
        <f t="shared" si="14"/>
        <v>13.395674999421782</v>
      </c>
    </row>
    <row r="209" spans="1:19" x14ac:dyDescent="0.35">
      <c r="A209" s="1">
        <v>14</v>
      </c>
      <c r="B209" t="s">
        <v>49</v>
      </c>
      <c r="C209" s="2">
        <v>44543</v>
      </c>
      <c r="D209" t="s">
        <v>50</v>
      </c>
      <c r="E209" t="s">
        <v>47</v>
      </c>
      <c r="F209" t="s">
        <v>20</v>
      </c>
      <c r="G209">
        <f t="shared" si="15"/>
        <v>-1</v>
      </c>
      <c r="H209" t="s">
        <v>28</v>
      </c>
      <c r="I209" t="s">
        <v>16</v>
      </c>
      <c r="J209">
        <v>30</v>
      </c>
      <c r="K209">
        <v>23</v>
      </c>
      <c r="L209">
        <f t="shared" si="12"/>
        <v>7</v>
      </c>
      <c r="M209">
        <v>356</v>
      </c>
      <c r="N209">
        <v>0</v>
      </c>
      <c r="O209">
        <v>447</v>
      </c>
      <c r="P209">
        <v>2</v>
      </c>
      <c r="Q209" s="5">
        <f>(INDEX($W$4:$W$35,MATCH(E209,$V$4:$V$35,0))-INDEX($W$4:$W$35,MATCH(H209,$V$4:$V$35,0)))+(G209*$W$38/2)</f>
        <v>-0.53957074076713529</v>
      </c>
      <c r="R209" s="4">
        <f t="shared" si="13"/>
        <v>-7.5395707407671351</v>
      </c>
      <c r="S209" s="5">
        <f t="shared" si="14"/>
        <v>56.845126955031887</v>
      </c>
    </row>
    <row r="210" spans="1:19" x14ac:dyDescent="0.35">
      <c r="A210" s="1">
        <v>15</v>
      </c>
      <c r="B210" t="s">
        <v>12</v>
      </c>
      <c r="C210" s="2">
        <v>44546</v>
      </c>
      <c r="D210" t="s">
        <v>13</v>
      </c>
      <c r="E210" t="s">
        <v>43</v>
      </c>
      <c r="F210" t="s">
        <v>20</v>
      </c>
      <c r="G210">
        <f t="shared" si="15"/>
        <v>-1</v>
      </c>
      <c r="H210" t="s">
        <v>32</v>
      </c>
      <c r="I210" t="s">
        <v>16</v>
      </c>
      <c r="J210">
        <v>34</v>
      </c>
      <c r="K210">
        <v>28</v>
      </c>
      <c r="L210">
        <f t="shared" si="12"/>
        <v>6</v>
      </c>
      <c r="M210">
        <v>496</v>
      </c>
      <c r="N210">
        <v>2</v>
      </c>
      <c r="O210">
        <v>428</v>
      </c>
      <c r="P210">
        <v>2</v>
      </c>
      <c r="Q210" s="5">
        <f>(INDEX($W$4:$W$35,MATCH(E210,$V$4:$V$35,0))-INDEX($W$4:$W$35,MATCH(H210,$V$4:$V$35,0)))+(G210*$W$38/2)</f>
        <v>6.4386322677262093</v>
      </c>
      <c r="R210" s="4">
        <f t="shared" si="13"/>
        <v>0.43863226772620934</v>
      </c>
      <c r="S210" s="5">
        <f t="shared" si="14"/>
        <v>0.19239826629063697</v>
      </c>
    </row>
    <row r="211" spans="1:19" x14ac:dyDescent="0.35">
      <c r="A211" s="1">
        <v>15</v>
      </c>
      <c r="B211" t="s">
        <v>58</v>
      </c>
      <c r="C211" s="2">
        <v>44548</v>
      </c>
      <c r="D211" t="s">
        <v>13</v>
      </c>
      <c r="E211" t="s">
        <v>27</v>
      </c>
      <c r="G211">
        <f t="shared" si="15"/>
        <v>1</v>
      </c>
      <c r="H211" t="s">
        <v>46</v>
      </c>
      <c r="I211" t="s">
        <v>16</v>
      </c>
      <c r="J211">
        <v>27</v>
      </c>
      <c r="K211">
        <v>17</v>
      </c>
      <c r="L211">
        <f t="shared" si="12"/>
        <v>10</v>
      </c>
      <c r="M211">
        <v>275</v>
      </c>
      <c r="N211">
        <v>1</v>
      </c>
      <c r="O211">
        <v>365</v>
      </c>
      <c r="P211">
        <v>2</v>
      </c>
      <c r="Q211" s="5">
        <f>(INDEX($W$4:$W$35,MATCH(E211,$V$4:$V$35,0))-INDEX($W$4:$W$35,MATCH(H211,$V$4:$V$35,0)))+(G211*$W$38/2)</f>
        <v>-1.3938375591764014</v>
      </c>
      <c r="R211" s="4">
        <f t="shared" si="13"/>
        <v>-11.393837559176401</v>
      </c>
      <c r="S211" s="5">
        <f t="shared" si="14"/>
        <v>129.81953432489885</v>
      </c>
    </row>
    <row r="212" spans="1:19" x14ac:dyDescent="0.35">
      <c r="A212" s="1">
        <v>15</v>
      </c>
      <c r="B212" t="s">
        <v>17</v>
      </c>
      <c r="C212" s="2">
        <v>44549</v>
      </c>
      <c r="D212" t="s">
        <v>18</v>
      </c>
      <c r="E212" t="s">
        <v>25</v>
      </c>
      <c r="G212">
        <f t="shared" si="15"/>
        <v>1</v>
      </c>
      <c r="H212" t="s">
        <v>28</v>
      </c>
      <c r="I212" t="s">
        <v>16</v>
      </c>
      <c r="J212">
        <v>30</v>
      </c>
      <c r="K212">
        <v>12</v>
      </c>
      <c r="L212">
        <f t="shared" si="12"/>
        <v>18</v>
      </c>
      <c r="M212">
        <v>338</v>
      </c>
      <c r="N212">
        <v>1</v>
      </c>
      <c r="O212">
        <v>398</v>
      </c>
      <c r="P212">
        <v>1</v>
      </c>
      <c r="Q212" s="5">
        <f>(INDEX($W$4:$W$35,MATCH(E212,$V$4:$V$35,0))-INDEX($W$4:$W$35,MATCH(H212,$V$4:$V$35,0)))+(G212*$W$38/2)</f>
        <v>-12.44928966891109</v>
      </c>
      <c r="R212" s="4">
        <f t="shared" si="13"/>
        <v>-30.449289668911092</v>
      </c>
      <c r="S212" s="5">
        <f t="shared" si="14"/>
        <v>927.15924134125578</v>
      </c>
    </row>
    <row r="213" spans="1:19" x14ac:dyDescent="0.35">
      <c r="A213" s="1">
        <v>15</v>
      </c>
      <c r="B213" t="s">
        <v>17</v>
      </c>
      <c r="C213" s="2">
        <v>44549</v>
      </c>
      <c r="D213" t="s">
        <v>18</v>
      </c>
      <c r="E213" t="s">
        <v>30</v>
      </c>
      <c r="G213">
        <f t="shared" si="15"/>
        <v>1</v>
      </c>
      <c r="H213" t="s">
        <v>29</v>
      </c>
      <c r="I213" t="s">
        <v>16</v>
      </c>
      <c r="J213">
        <v>19</v>
      </c>
      <c r="K213">
        <v>13</v>
      </c>
      <c r="L213">
        <f t="shared" si="12"/>
        <v>6</v>
      </c>
      <c r="M213">
        <v>168</v>
      </c>
      <c r="N213">
        <v>0</v>
      </c>
      <c r="O213">
        <v>318</v>
      </c>
      <c r="P213">
        <v>4</v>
      </c>
      <c r="Q213" s="5">
        <f>(INDEX($W$4:$W$35,MATCH(E213,$V$4:$V$35,0))-INDEX($W$4:$W$35,MATCH(H213,$V$4:$V$35,0)))+(G213*$W$38/2)</f>
        <v>-5.2352196825874309</v>
      </c>
      <c r="R213" s="4">
        <f t="shared" si="13"/>
        <v>-11.235219682587431</v>
      </c>
      <c r="S213" s="5">
        <f t="shared" si="14"/>
        <v>126.23016131600001</v>
      </c>
    </row>
    <row r="214" spans="1:19" x14ac:dyDescent="0.35">
      <c r="A214" s="1">
        <v>15</v>
      </c>
      <c r="B214" t="s">
        <v>17</v>
      </c>
      <c r="C214" s="2">
        <v>44549</v>
      </c>
      <c r="D214" t="s">
        <v>18</v>
      </c>
      <c r="E214" t="s">
        <v>15</v>
      </c>
      <c r="F214" t="s">
        <v>20</v>
      </c>
      <c r="G214">
        <f t="shared" si="15"/>
        <v>-1</v>
      </c>
      <c r="H214" t="s">
        <v>40</v>
      </c>
      <c r="I214" t="s">
        <v>16</v>
      </c>
      <c r="J214">
        <v>21</v>
      </c>
      <c r="K214">
        <v>6</v>
      </c>
      <c r="L214">
        <f t="shared" si="12"/>
        <v>15</v>
      </c>
      <c r="M214">
        <v>328</v>
      </c>
      <c r="N214">
        <v>1</v>
      </c>
      <c r="O214">
        <v>302</v>
      </c>
      <c r="P214">
        <v>4</v>
      </c>
      <c r="Q214" s="5">
        <f>(INDEX($W$4:$W$35,MATCH(E214,$V$4:$V$35,0))-INDEX($W$4:$W$35,MATCH(H214,$V$4:$V$35,0)))+(G214*$W$38/2)</f>
        <v>14.478179463437845</v>
      </c>
      <c r="R214" s="4">
        <f t="shared" si="13"/>
        <v>-0.52182053656215466</v>
      </c>
      <c r="S214" s="5">
        <f t="shared" si="14"/>
        <v>0.27229667237801497</v>
      </c>
    </row>
    <row r="215" spans="1:19" x14ac:dyDescent="0.35">
      <c r="A215" s="1">
        <v>15</v>
      </c>
      <c r="B215" t="s">
        <v>17</v>
      </c>
      <c r="C215" s="2">
        <v>44549</v>
      </c>
      <c r="D215" t="s">
        <v>18</v>
      </c>
      <c r="E215" t="s">
        <v>31</v>
      </c>
      <c r="G215">
        <f t="shared" si="15"/>
        <v>1</v>
      </c>
      <c r="H215" t="s">
        <v>22</v>
      </c>
      <c r="I215" t="s">
        <v>16</v>
      </c>
      <c r="J215">
        <v>31</v>
      </c>
      <c r="K215">
        <v>14</v>
      </c>
      <c r="L215">
        <f t="shared" si="12"/>
        <v>17</v>
      </c>
      <c r="M215">
        <v>312</v>
      </c>
      <c r="N215">
        <v>1</v>
      </c>
      <c r="O215">
        <v>275</v>
      </c>
      <c r="P215">
        <v>1</v>
      </c>
      <c r="Q215" s="5">
        <f>(INDEX($W$4:$W$35,MATCH(E215,$V$4:$V$35,0))-INDEX($W$4:$W$35,MATCH(H215,$V$4:$V$35,0)))+(G215*$W$38/2)</f>
        <v>16.24919622062864</v>
      </c>
      <c r="R215" s="4">
        <f t="shared" si="13"/>
        <v>-0.75080377937135978</v>
      </c>
      <c r="S215" s="5">
        <f t="shared" si="14"/>
        <v>0.56370631511831748</v>
      </c>
    </row>
    <row r="216" spans="1:19" x14ac:dyDescent="0.35">
      <c r="A216" s="1">
        <v>15</v>
      </c>
      <c r="B216" t="s">
        <v>17</v>
      </c>
      <c r="C216" s="2">
        <v>44549</v>
      </c>
      <c r="D216" t="s">
        <v>18</v>
      </c>
      <c r="E216" t="s">
        <v>42</v>
      </c>
      <c r="F216" t="s">
        <v>20</v>
      </c>
      <c r="G216">
        <f t="shared" si="15"/>
        <v>-1</v>
      </c>
      <c r="H216" t="s">
        <v>52</v>
      </c>
      <c r="I216" t="s">
        <v>16</v>
      </c>
      <c r="J216">
        <v>31</v>
      </c>
      <c r="K216">
        <v>30</v>
      </c>
      <c r="L216">
        <f t="shared" si="12"/>
        <v>1</v>
      </c>
      <c r="M216">
        <v>346</v>
      </c>
      <c r="N216">
        <v>0</v>
      </c>
      <c r="O216">
        <v>354</v>
      </c>
      <c r="P216">
        <v>0</v>
      </c>
      <c r="Q216" s="5">
        <f>(INDEX($W$4:$W$35,MATCH(E216,$V$4:$V$35,0))-INDEX($W$4:$W$35,MATCH(H216,$V$4:$V$35,0)))+(G216*$W$38/2)</f>
        <v>2.7505771741041061</v>
      </c>
      <c r="R216" s="4">
        <f t="shared" si="13"/>
        <v>1.7505771741041061</v>
      </c>
      <c r="S216" s="5">
        <f t="shared" si="14"/>
        <v>3.0645204424943175</v>
      </c>
    </row>
    <row r="217" spans="1:19" x14ac:dyDescent="0.35">
      <c r="A217" s="1">
        <v>15</v>
      </c>
      <c r="B217" t="s">
        <v>17</v>
      </c>
      <c r="C217" s="2">
        <v>44549</v>
      </c>
      <c r="D217" t="s">
        <v>18</v>
      </c>
      <c r="E217" t="s">
        <v>34</v>
      </c>
      <c r="F217" t="s">
        <v>20</v>
      </c>
      <c r="G217">
        <f t="shared" si="15"/>
        <v>-1</v>
      </c>
      <c r="H217" t="s">
        <v>35</v>
      </c>
      <c r="I217" t="s">
        <v>16</v>
      </c>
      <c r="J217">
        <v>30</v>
      </c>
      <c r="K217">
        <v>16</v>
      </c>
      <c r="L217">
        <f t="shared" si="12"/>
        <v>14</v>
      </c>
      <c r="M217">
        <v>281</v>
      </c>
      <c r="N217">
        <v>1</v>
      </c>
      <c r="O217">
        <v>296</v>
      </c>
      <c r="P217">
        <v>0</v>
      </c>
      <c r="Q217" s="5">
        <f>(INDEX($W$4:$W$35,MATCH(E217,$V$4:$V$35,0))-INDEX($W$4:$W$35,MATCH(H217,$V$4:$V$35,0)))+(G217*$W$38/2)</f>
        <v>1.0466697433688112</v>
      </c>
      <c r="R217" s="4">
        <f t="shared" si="13"/>
        <v>-12.953330256631189</v>
      </c>
      <c r="S217" s="5">
        <f t="shared" si="14"/>
        <v>167.78876473735701</v>
      </c>
    </row>
    <row r="218" spans="1:19" x14ac:dyDescent="0.35">
      <c r="A218" s="1">
        <v>15</v>
      </c>
      <c r="B218" t="s">
        <v>17</v>
      </c>
      <c r="C218" s="2">
        <v>44549</v>
      </c>
      <c r="D218" t="s">
        <v>18</v>
      </c>
      <c r="E218" t="s">
        <v>45</v>
      </c>
      <c r="G218">
        <f t="shared" si="15"/>
        <v>1</v>
      </c>
      <c r="H218" t="s">
        <v>23</v>
      </c>
      <c r="I218" t="s">
        <v>16</v>
      </c>
      <c r="J218">
        <v>31</v>
      </c>
      <c r="K218">
        <v>24</v>
      </c>
      <c r="L218">
        <f t="shared" si="12"/>
        <v>7</v>
      </c>
      <c r="M218">
        <v>379</v>
      </c>
      <c r="N218">
        <v>3</v>
      </c>
      <c r="O218">
        <v>228</v>
      </c>
      <c r="P218">
        <v>1</v>
      </c>
      <c r="Q218" s="5">
        <f>(INDEX($W$4:$W$35,MATCH(E218,$V$4:$V$35,0))-INDEX($W$4:$W$35,MATCH(H218,$V$4:$V$35,0)))+(G218*$W$38/2)</f>
        <v>10.171126497559028</v>
      </c>
      <c r="R218" s="4">
        <f t="shared" si="13"/>
        <v>3.1711264975590279</v>
      </c>
      <c r="S218" s="5">
        <f t="shared" si="14"/>
        <v>10.056043263520987</v>
      </c>
    </row>
    <row r="219" spans="1:19" x14ac:dyDescent="0.35">
      <c r="A219" s="1">
        <v>15</v>
      </c>
      <c r="B219" t="s">
        <v>17</v>
      </c>
      <c r="C219" s="2">
        <v>44549</v>
      </c>
      <c r="D219" t="s">
        <v>53</v>
      </c>
      <c r="E219" t="s">
        <v>24</v>
      </c>
      <c r="G219">
        <f t="shared" si="15"/>
        <v>1</v>
      </c>
      <c r="H219" t="s">
        <v>21</v>
      </c>
      <c r="I219" t="s">
        <v>16</v>
      </c>
      <c r="J219">
        <v>31</v>
      </c>
      <c r="K219">
        <v>13</v>
      </c>
      <c r="L219">
        <f t="shared" si="12"/>
        <v>18</v>
      </c>
      <c r="M219">
        <v>397</v>
      </c>
      <c r="N219">
        <v>1</v>
      </c>
      <c r="O219">
        <v>275</v>
      </c>
      <c r="P219">
        <v>1</v>
      </c>
      <c r="Q219" s="5">
        <f>(INDEX($W$4:$W$35,MATCH(E219,$V$4:$V$35,0))-INDEX($W$4:$W$35,MATCH(H219,$V$4:$V$35,0)))+(G219*$W$38/2)</f>
        <v>12.506967618745033</v>
      </c>
      <c r="R219" s="4">
        <f t="shared" si="13"/>
        <v>-5.4930323812549666</v>
      </c>
      <c r="S219" s="5">
        <f t="shared" si="14"/>
        <v>30.173404741515608</v>
      </c>
    </row>
    <row r="220" spans="1:19" x14ac:dyDescent="0.35">
      <c r="A220" s="1">
        <v>15</v>
      </c>
      <c r="B220" t="s">
        <v>17</v>
      </c>
      <c r="C220" s="2">
        <v>44549</v>
      </c>
      <c r="D220" t="s">
        <v>53</v>
      </c>
      <c r="E220" t="s">
        <v>36</v>
      </c>
      <c r="F220" t="s">
        <v>20</v>
      </c>
      <c r="G220">
        <f t="shared" si="15"/>
        <v>-1</v>
      </c>
      <c r="H220" t="s">
        <v>39</v>
      </c>
      <c r="I220" t="s">
        <v>16</v>
      </c>
      <c r="J220">
        <v>15</v>
      </c>
      <c r="K220">
        <v>10</v>
      </c>
      <c r="L220">
        <f t="shared" si="12"/>
        <v>5</v>
      </c>
      <c r="M220">
        <v>249</v>
      </c>
      <c r="N220">
        <v>0</v>
      </c>
      <c r="O220">
        <v>292</v>
      </c>
      <c r="P220">
        <v>1</v>
      </c>
      <c r="Q220" s="5">
        <f>(INDEX($W$4:$W$35,MATCH(E220,$V$4:$V$35,0))-INDEX($W$4:$W$35,MATCH(H220,$V$4:$V$35,0)))+(G220*$W$38/2)</f>
        <v>1.2376719326429642</v>
      </c>
      <c r="R220" s="4">
        <f t="shared" si="13"/>
        <v>-3.7623280673570356</v>
      </c>
      <c r="S220" s="5">
        <f t="shared" si="14"/>
        <v>14.155112486422526</v>
      </c>
    </row>
    <row r="221" spans="1:19" x14ac:dyDescent="0.35">
      <c r="A221" s="1">
        <v>15</v>
      </c>
      <c r="B221" t="s">
        <v>17</v>
      </c>
      <c r="C221" s="2">
        <v>44549</v>
      </c>
      <c r="D221" t="s">
        <v>13</v>
      </c>
      <c r="E221" t="s">
        <v>41</v>
      </c>
      <c r="F221" t="s">
        <v>20</v>
      </c>
      <c r="G221">
        <f t="shared" si="15"/>
        <v>-1</v>
      </c>
      <c r="H221" t="s">
        <v>14</v>
      </c>
      <c r="I221" t="s">
        <v>16</v>
      </c>
      <c r="J221">
        <v>9</v>
      </c>
      <c r="K221">
        <v>0</v>
      </c>
      <c r="L221">
        <f t="shared" si="12"/>
        <v>9</v>
      </c>
      <c r="M221">
        <v>212</v>
      </c>
      <c r="N221">
        <v>0</v>
      </c>
      <c r="O221">
        <v>302</v>
      </c>
      <c r="P221">
        <v>2</v>
      </c>
      <c r="Q221" s="5">
        <f>(INDEX($W$4:$W$35,MATCH(E221,$V$4:$V$35,0))-INDEX($W$4:$W$35,MATCH(H221,$V$4:$V$35,0)))+(G221*$W$38/2)</f>
        <v>-8.1448939009665207</v>
      </c>
      <c r="R221" s="4">
        <f t="shared" si="13"/>
        <v>-17.144893900966522</v>
      </c>
      <c r="S221" s="5">
        <f t="shared" si="14"/>
        <v>293.94738687539905</v>
      </c>
    </row>
    <row r="222" spans="1:19" x14ac:dyDescent="0.35">
      <c r="A222" s="1">
        <v>15</v>
      </c>
      <c r="B222" t="s">
        <v>49</v>
      </c>
      <c r="C222" s="2">
        <v>44550</v>
      </c>
      <c r="D222" t="s">
        <v>59</v>
      </c>
      <c r="E222" t="s">
        <v>51</v>
      </c>
      <c r="F222" t="s">
        <v>20</v>
      </c>
      <c r="G222">
        <f t="shared" si="15"/>
        <v>-1</v>
      </c>
      <c r="H222" t="s">
        <v>44</v>
      </c>
      <c r="I222" t="s">
        <v>16</v>
      </c>
      <c r="J222">
        <v>16</v>
      </c>
      <c r="K222">
        <v>14</v>
      </c>
      <c r="L222">
        <f t="shared" si="12"/>
        <v>2</v>
      </c>
      <c r="M222">
        <v>328</v>
      </c>
      <c r="N222">
        <v>2</v>
      </c>
      <c r="O222">
        <v>236</v>
      </c>
      <c r="P222">
        <v>0</v>
      </c>
      <c r="Q222" s="5">
        <f>(INDEX($W$4:$W$35,MATCH(E222,$V$4:$V$35,0))-INDEX($W$4:$W$35,MATCH(H222,$V$4:$V$35,0)))+(G222*$W$38/2)</f>
        <v>-3.2044594468375305</v>
      </c>
      <c r="R222" s="4">
        <f t="shared" si="13"/>
        <v>-5.2044594468375305</v>
      </c>
      <c r="S222" s="5">
        <f t="shared" si="14"/>
        <v>27.086398133776413</v>
      </c>
    </row>
    <row r="223" spans="1:19" x14ac:dyDescent="0.35">
      <c r="A223" s="1">
        <v>15</v>
      </c>
      <c r="B223" t="s">
        <v>49</v>
      </c>
      <c r="C223" s="2">
        <v>44550</v>
      </c>
      <c r="D223" t="s">
        <v>50</v>
      </c>
      <c r="E223" t="s">
        <v>37</v>
      </c>
      <c r="F223" t="s">
        <v>20</v>
      </c>
      <c r="G223">
        <f t="shared" si="15"/>
        <v>-1</v>
      </c>
      <c r="H223" t="s">
        <v>48</v>
      </c>
      <c r="I223" t="s">
        <v>16</v>
      </c>
      <c r="J223">
        <v>17</v>
      </c>
      <c r="K223">
        <v>9</v>
      </c>
      <c r="L223">
        <f t="shared" si="12"/>
        <v>8</v>
      </c>
      <c r="M223">
        <v>193</v>
      </c>
      <c r="N223">
        <v>1</v>
      </c>
      <c r="O223">
        <v>370</v>
      </c>
      <c r="P223">
        <v>3</v>
      </c>
      <c r="Q223" s="5">
        <f>(INDEX($W$4:$W$35,MATCH(E223,$V$4:$V$35,0))-INDEX($W$4:$W$35,MATCH(H223,$V$4:$V$35,0)))+(G223*$W$38/2)</f>
        <v>6.2219445338060826</v>
      </c>
      <c r="R223" s="4">
        <f t="shared" si="13"/>
        <v>-1.7780554661939174</v>
      </c>
      <c r="S223" s="5">
        <f t="shared" si="14"/>
        <v>3.1614812408620692</v>
      </c>
    </row>
    <row r="224" spans="1:19" x14ac:dyDescent="0.35">
      <c r="A224" s="1">
        <v>15</v>
      </c>
      <c r="B224" t="s">
        <v>60</v>
      </c>
      <c r="C224" s="2">
        <v>44551</v>
      </c>
      <c r="D224" t="s">
        <v>61</v>
      </c>
      <c r="E224" t="s">
        <v>19</v>
      </c>
      <c r="G224">
        <f t="shared" si="15"/>
        <v>1</v>
      </c>
      <c r="H224" t="s">
        <v>33</v>
      </c>
      <c r="I224" t="s">
        <v>16</v>
      </c>
      <c r="J224">
        <v>27</v>
      </c>
      <c r="K224">
        <v>17</v>
      </c>
      <c r="L224">
        <f t="shared" si="12"/>
        <v>10</v>
      </c>
      <c r="M224">
        <v>519</v>
      </c>
      <c r="N224">
        <v>2</v>
      </c>
      <c r="O224">
        <v>237</v>
      </c>
      <c r="P224">
        <v>0</v>
      </c>
      <c r="Q224" s="5">
        <f>(INDEX($W$4:$W$35,MATCH(E224,$V$4:$V$35,0))-INDEX($W$4:$W$35,MATCH(H224,$V$4:$V$35,0)))+(G224*$W$38/2)</f>
        <v>10.013125828228373</v>
      </c>
      <c r="R224" s="4">
        <f t="shared" si="13"/>
        <v>1.3125828228373493E-2</v>
      </c>
      <c r="S224" s="5">
        <f t="shared" si="14"/>
        <v>1.7228736668076642E-4</v>
      </c>
    </row>
    <row r="225" spans="1:19" x14ac:dyDescent="0.35">
      <c r="A225" s="1">
        <v>15</v>
      </c>
      <c r="B225" t="s">
        <v>60</v>
      </c>
      <c r="C225" s="2">
        <v>44551</v>
      </c>
      <c r="D225" t="s">
        <v>61</v>
      </c>
      <c r="E225" t="s">
        <v>47</v>
      </c>
      <c r="G225">
        <f t="shared" si="15"/>
        <v>1</v>
      </c>
      <c r="H225" t="s">
        <v>26</v>
      </c>
      <c r="I225" t="s">
        <v>16</v>
      </c>
      <c r="J225">
        <v>20</v>
      </c>
      <c r="K225">
        <v>10</v>
      </c>
      <c r="L225">
        <f t="shared" si="12"/>
        <v>10</v>
      </c>
      <c r="M225">
        <v>332</v>
      </c>
      <c r="N225">
        <v>1</v>
      </c>
      <c r="O225">
        <v>214</v>
      </c>
      <c r="P225">
        <v>1</v>
      </c>
      <c r="Q225" s="5">
        <f>(INDEX($W$4:$W$35,MATCH(E225,$V$4:$V$35,0))-INDEX($W$4:$W$35,MATCH(H225,$V$4:$V$35,0)))+(G225*$W$38/2)</f>
        <v>6.6207677033147672</v>
      </c>
      <c r="R225" s="4">
        <f t="shared" si="13"/>
        <v>-3.3792322966852328</v>
      </c>
      <c r="S225" s="5">
        <f t="shared" si="14"/>
        <v>11.419210914960553</v>
      </c>
    </row>
    <row r="226" spans="1:19" x14ac:dyDescent="0.35">
      <c r="A226" s="1">
        <v>16</v>
      </c>
      <c r="B226" t="s">
        <v>12</v>
      </c>
      <c r="C226" s="2">
        <v>44553</v>
      </c>
      <c r="D226" t="s">
        <v>13</v>
      </c>
      <c r="E226" t="s">
        <v>29</v>
      </c>
      <c r="G226">
        <f t="shared" si="15"/>
        <v>1</v>
      </c>
      <c r="H226" t="s">
        <v>24</v>
      </c>
      <c r="I226" t="s">
        <v>16</v>
      </c>
      <c r="J226">
        <v>20</v>
      </c>
      <c r="K226">
        <v>17</v>
      </c>
      <c r="L226">
        <f t="shared" si="12"/>
        <v>3</v>
      </c>
      <c r="M226">
        <v>278</v>
      </c>
      <c r="N226">
        <v>0</v>
      </c>
      <c r="O226">
        <v>389</v>
      </c>
      <c r="P226">
        <v>2</v>
      </c>
      <c r="Q226" s="5">
        <f>(INDEX($W$4:$W$35,MATCH(E226,$V$4:$V$35,0))-INDEX($W$4:$W$35,MATCH(H226,$V$4:$V$35,0)))+(G226*$W$38/2)</f>
        <v>0.5057784728199064</v>
      </c>
      <c r="R226" s="4">
        <f t="shared" si="13"/>
        <v>-2.4942215271800938</v>
      </c>
      <c r="S226" s="5">
        <f t="shared" si="14"/>
        <v>6.2211410266485991</v>
      </c>
    </row>
    <row r="227" spans="1:19" x14ac:dyDescent="0.35">
      <c r="A227" s="1">
        <v>16</v>
      </c>
      <c r="B227" t="s">
        <v>58</v>
      </c>
      <c r="C227" s="2">
        <v>44555</v>
      </c>
      <c r="D227" t="s">
        <v>56</v>
      </c>
      <c r="E227" t="s">
        <v>42</v>
      </c>
      <c r="G227">
        <f t="shared" si="15"/>
        <v>1</v>
      </c>
      <c r="H227" t="s">
        <v>44</v>
      </c>
      <c r="I227" t="s">
        <v>16</v>
      </c>
      <c r="J227">
        <v>24</v>
      </c>
      <c r="K227">
        <v>22</v>
      </c>
      <c r="L227">
        <f t="shared" si="12"/>
        <v>2</v>
      </c>
      <c r="M227">
        <v>311</v>
      </c>
      <c r="N227">
        <v>0</v>
      </c>
      <c r="O227">
        <v>408</v>
      </c>
      <c r="P227">
        <v>4</v>
      </c>
      <c r="Q227" s="5">
        <f>(INDEX($W$4:$W$35,MATCH(E227,$V$4:$V$35,0))-INDEX($W$4:$W$35,MATCH(H227,$V$4:$V$35,0)))+(G227*$W$38/2)</f>
        <v>5.9866873621290102</v>
      </c>
      <c r="R227" s="4">
        <f t="shared" si="13"/>
        <v>3.9866873621290102</v>
      </c>
      <c r="S227" s="5">
        <f t="shared" si="14"/>
        <v>15.893676123359166</v>
      </c>
    </row>
    <row r="228" spans="1:19" x14ac:dyDescent="0.35">
      <c r="A228" s="1">
        <v>16</v>
      </c>
      <c r="B228" t="s">
        <v>58</v>
      </c>
      <c r="C228" s="2">
        <v>44555</v>
      </c>
      <c r="D228" t="s">
        <v>50</v>
      </c>
      <c r="E228" t="s">
        <v>27</v>
      </c>
      <c r="F228" t="s">
        <v>20</v>
      </c>
      <c r="G228">
        <f t="shared" si="15"/>
        <v>-1</v>
      </c>
      <c r="H228" t="s">
        <v>28</v>
      </c>
      <c r="I228" t="s">
        <v>16</v>
      </c>
      <c r="J228">
        <v>22</v>
      </c>
      <c r="K228">
        <v>16</v>
      </c>
      <c r="L228">
        <f t="shared" si="12"/>
        <v>6</v>
      </c>
      <c r="M228">
        <v>346</v>
      </c>
      <c r="N228">
        <v>0</v>
      </c>
      <c r="O228">
        <v>378</v>
      </c>
      <c r="P228">
        <v>0</v>
      </c>
      <c r="Q228" s="5">
        <f>(INDEX($W$4:$W$35,MATCH(E228,$V$4:$V$35,0))-INDEX($W$4:$W$35,MATCH(H228,$V$4:$V$35,0)))+(G228*$W$38/2)</f>
        <v>0.13049739928865267</v>
      </c>
      <c r="R228" s="4">
        <f t="shared" si="13"/>
        <v>-5.8695026007113471</v>
      </c>
      <c r="S228" s="5">
        <f t="shared" si="14"/>
        <v>34.45106077975727</v>
      </c>
    </row>
    <row r="229" spans="1:19" x14ac:dyDescent="0.35">
      <c r="A229" s="1">
        <v>16</v>
      </c>
      <c r="B229" t="s">
        <v>17</v>
      </c>
      <c r="C229" s="2">
        <v>44556</v>
      </c>
      <c r="D229" t="s">
        <v>18</v>
      </c>
      <c r="E229" t="s">
        <v>21</v>
      </c>
      <c r="G229">
        <f t="shared" si="15"/>
        <v>1</v>
      </c>
      <c r="H229" t="s">
        <v>25</v>
      </c>
      <c r="I229" t="s">
        <v>16</v>
      </c>
      <c r="J229">
        <v>20</v>
      </c>
      <c r="K229">
        <v>16</v>
      </c>
      <c r="L229">
        <f t="shared" si="12"/>
        <v>4</v>
      </c>
      <c r="M229">
        <v>254</v>
      </c>
      <c r="N229">
        <v>1</v>
      </c>
      <c r="O229">
        <v>338</v>
      </c>
      <c r="P229">
        <v>1</v>
      </c>
      <c r="Q229" s="5">
        <f>(INDEX($W$4:$W$35,MATCH(E229,$V$4:$V$35,0))-INDEX($W$4:$W$35,MATCH(H229,$V$4:$V$35,0)))+(G229*$W$38/2)</f>
        <v>0.94614102094021413</v>
      </c>
      <c r="R229" s="4">
        <f t="shared" si="13"/>
        <v>-3.0538589790597861</v>
      </c>
      <c r="S229" s="5">
        <f t="shared" si="14"/>
        <v>9.3260546639840793</v>
      </c>
    </row>
    <row r="230" spans="1:19" x14ac:dyDescent="0.35">
      <c r="A230" s="1">
        <v>16</v>
      </c>
      <c r="B230" t="s">
        <v>17</v>
      </c>
      <c r="C230" s="2">
        <v>44556</v>
      </c>
      <c r="D230" t="s">
        <v>18</v>
      </c>
      <c r="E230" t="s">
        <v>23</v>
      </c>
      <c r="G230">
        <f t="shared" si="15"/>
        <v>1</v>
      </c>
      <c r="H230" t="s">
        <v>35</v>
      </c>
      <c r="I230" t="s">
        <v>16</v>
      </c>
      <c r="J230">
        <v>26</v>
      </c>
      <c r="K230">
        <v>21</v>
      </c>
      <c r="L230">
        <f t="shared" si="12"/>
        <v>5</v>
      </c>
      <c r="M230">
        <v>373</v>
      </c>
      <c r="N230">
        <v>0</v>
      </c>
      <c r="O230">
        <v>384</v>
      </c>
      <c r="P230">
        <v>1</v>
      </c>
      <c r="Q230" s="5">
        <f>(INDEX($W$4:$W$35,MATCH(E230,$V$4:$V$35,0))-INDEX($W$4:$W$35,MATCH(H230,$V$4:$V$35,0)))+(G230*$W$38/2)</f>
        <v>2.1240470474094639</v>
      </c>
      <c r="R230" s="4">
        <f t="shared" si="13"/>
        <v>-2.8759529525905361</v>
      </c>
      <c r="S230" s="5">
        <f t="shared" si="14"/>
        <v>8.2711053855142218</v>
      </c>
    </row>
    <row r="231" spans="1:19" x14ac:dyDescent="0.35">
      <c r="A231" s="1">
        <v>16</v>
      </c>
      <c r="B231" t="s">
        <v>17</v>
      </c>
      <c r="C231" s="2">
        <v>44556</v>
      </c>
      <c r="D231" t="s">
        <v>18</v>
      </c>
      <c r="E231" t="s">
        <v>36</v>
      </c>
      <c r="G231">
        <f t="shared" si="15"/>
        <v>1</v>
      </c>
      <c r="H231" t="s">
        <v>52</v>
      </c>
      <c r="I231" t="s">
        <v>16</v>
      </c>
      <c r="J231">
        <v>41</v>
      </c>
      <c r="K231">
        <v>21</v>
      </c>
      <c r="L231">
        <f t="shared" si="12"/>
        <v>20</v>
      </c>
      <c r="M231">
        <v>575</v>
      </c>
      <c r="N231">
        <v>0</v>
      </c>
      <c r="O231">
        <v>334</v>
      </c>
      <c r="P231">
        <v>1</v>
      </c>
      <c r="Q231" s="5">
        <f>(INDEX($W$4:$W$35,MATCH(E231,$V$4:$V$35,0))-INDEX($W$4:$W$35,MATCH(H231,$V$4:$V$35,0)))+(G231*$W$38/2)</f>
        <v>3.9512400266231307</v>
      </c>
      <c r="R231" s="4">
        <f t="shared" si="13"/>
        <v>-16.048759973376868</v>
      </c>
      <c r="S231" s="5">
        <f t="shared" si="14"/>
        <v>257.56269668306345</v>
      </c>
    </row>
    <row r="232" spans="1:19" x14ac:dyDescent="0.35">
      <c r="A232" s="1">
        <v>16</v>
      </c>
      <c r="B232" t="s">
        <v>17</v>
      </c>
      <c r="C232" s="2">
        <v>44556</v>
      </c>
      <c r="D232" t="s">
        <v>18</v>
      </c>
      <c r="E232" t="s">
        <v>47</v>
      </c>
      <c r="F232" t="s">
        <v>20</v>
      </c>
      <c r="G232">
        <f t="shared" si="15"/>
        <v>-1</v>
      </c>
      <c r="H232" t="s">
        <v>37</v>
      </c>
      <c r="I232" t="s">
        <v>16</v>
      </c>
      <c r="J232">
        <v>30</v>
      </c>
      <c r="K232">
        <v>23</v>
      </c>
      <c r="L232">
        <f t="shared" si="12"/>
        <v>7</v>
      </c>
      <c r="M232">
        <v>356</v>
      </c>
      <c r="N232">
        <v>3</v>
      </c>
      <c r="O232">
        <v>361</v>
      </c>
      <c r="P232">
        <v>1</v>
      </c>
      <c r="Q232" s="5">
        <f>(INDEX($W$4:$W$35,MATCH(E232,$V$4:$V$35,0))-INDEX($W$4:$W$35,MATCH(H232,$V$4:$V$35,0)))+(G232*$W$38/2)</f>
        <v>3.8195491170332403</v>
      </c>
      <c r="R232" s="4">
        <f t="shared" si="13"/>
        <v>-3.1804508829667597</v>
      </c>
      <c r="S232" s="5">
        <f t="shared" si="14"/>
        <v>10.115267818964041</v>
      </c>
    </row>
    <row r="233" spans="1:19" x14ac:dyDescent="0.35">
      <c r="A233" s="1">
        <v>16</v>
      </c>
      <c r="B233" t="s">
        <v>17</v>
      </c>
      <c r="C233" s="2">
        <v>44556</v>
      </c>
      <c r="D233" t="s">
        <v>18</v>
      </c>
      <c r="E233" t="s">
        <v>19</v>
      </c>
      <c r="G233">
        <f t="shared" si="15"/>
        <v>1</v>
      </c>
      <c r="H233" t="s">
        <v>40</v>
      </c>
      <c r="I233" t="s">
        <v>16</v>
      </c>
      <c r="J233">
        <v>34</v>
      </c>
      <c r="K233">
        <v>10</v>
      </c>
      <c r="L233">
        <f t="shared" si="12"/>
        <v>24</v>
      </c>
      <c r="M233">
        <v>324</v>
      </c>
      <c r="N233">
        <v>0</v>
      </c>
      <c r="O233">
        <v>192</v>
      </c>
      <c r="P233">
        <v>2</v>
      </c>
      <c r="Q233" s="5">
        <f>(INDEX($W$4:$W$35,MATCH(E233,$V$4:$V$35,0))-INDEX($W$4:$W$35,MATCH(H233,$V$4:$V$35,0)))+(G233*$W$38/2)</f>
        <v>10.862694036300793</v>
      </c>
      <c r="R233" s="4">
        <f t="shared" si="13"/>
        <v>-13.137305963699207</v>
      </c>
      <c r="S233" s="5">
        <f t="shared" si="14"/>
        <v>172.58880798384675</v>
      </c>
    </row>
    <row r="234" spans="1:19" x14ac:dyDescent="0.35">
      <c r="A234" s="1">
        <v>16</v>
      </c>
      <c r="B234" t="s">
        <v>17</v>
      </c>
      <c r="C234" s="2">
        <v>44556</v>
      </c>
      <c r="D234" t="s">
        <v>18</v>
      </c>
      <c r="E234" t="s">
        <v>31</v>
      </c>
      <c r="F234" t="s">
        <v>20</v>
      </c>
      <c r="G234">
        <f t="shared" si="15"/>
        <v>-1</v>
      </c>
      <c r="H234" t="s">
        <v>46</v>
      </c>
      <c r="I234" t="s">
        <v>16</v>
      </c>
      <c r="J234">
        <v>33</v>
      </c>
      <c r="K234">
        <v>21</v>
      </c>
      <c r="L234">
        <f t="shared" si="12"/>
        <v>12</v>
      </c>
      <c r="M234">
        <v>428</v>
      </c>
      <c r="N234">
        <v>0</v>
      </c>
      <c r="O234">
        <v>288</v>
      </c>
      <c r="P234">
        <v>2</v>
      </c>
      <c r="Q234" s="5">
        <f>(INDEX($W$4:$W$35,MATCH(E234,$V$4:$V$35,0))-INDEX($W$4:$W$35,MATCH(H234,$V$4:$V$35,0)))+(G234*$W$38/2)</f>
        <v>0.87799617912047601</v>
      </c>
      <c r="R234" s="4">
        <f t="shared" si="13"/>
        <v>-11.122003820879524</v>
      </c>
      <c r="S234" s="5">
        <f t="shared" si="14"/>
        <v>123.69896899165873</v>
      </c>
    </row>
    <row r="235" spans="1:19" x14ac:dyDescent="0.35">
      <c r="A235" s="1">
        <v>16</v>
      </c>
      <c r="B235" t="s">
        <v>17</v>
      </c>
      <c r="C235" s="2">
        <v>44556</v>
      </c>
      <c r="D235" t="s">
        <v>18</v>
      </c>
      <c r="E235" t="s">
        <v>14</v>
      </c>
      <c r="F235" t="s">
        <v>20</v>
      </c>
      <c r="G235">
        <f t="shared" si="15"/>
        <v>-1</v>
      </c>
      <c r="H235" t="s">
        <v>22</v>
      </c>
      <c r="I235" t="s">
        <v>16</v>
      </c>
      <c r="J235">
        <v>32</v>
      </c>
      <c r="K235">
        <v>6</v>
      </c>
      <c r="L235">
        <f t="shared" si="12"/>
        <v>26</v>
      </c>
      <c r="M235">
        <v>391</v>
      </c>
      <c r="N235">
        <v>0</v>
      </c>
      <c r="O235">
        <v>273</v>
      </c>
      <c r="P235">
        <v>1</v>
      </c>
      <c r="Q235" s="5">
        <f>(INDEX($W$4:$W$35,MATCH(E235,$V$4:$V$35,0))-INDEX($W$4:$W$35,MATCH(H235,$V$4:$V$35,0)))+(G235*$W$38/2)</f>
        <v>12.898998084282463</v>
      </c>
      <c r="R235" s="4">
        <f t="shared" si="13"/>
        <v>-13.101001915717537</v>
      </c>
      <c r="S235" s="5">
        <f t="shared" si="14"/>
        <v>171.6362511956346</v>
      </c>
    </row>
    <row r="236" spans="1:19" x14ac:dyDescent="0.35">
      <c r="A236" s="1">
        <v>16</v>
      </c>
      <c r="B236" t="s">
        <v>17</v>
      </c>
      <c r="C236" s="2">
        <v>44556</v>
      </c>
      <c r="D236" t="s">
        <v>18</v>
      </c>
      <c r="E236" t="s">
        <v>34</v>
      </c>
      <c r="G236">
        <f t="shared" si="15"/>
        <v>1</v>
      </c>
      <c r="H236" t="s">
        <v>32</v>
      </c>
      <c r="I236" t="s">
        <v>16</v>
      </c>
      <c r="J236">
        <v>41</v>
      </c>
      <c r="K236">
        <v>29</v>
      </c>
      <c r="L236">
        <f t="shared" si="12"/>
        <v>12</v>
      </c>
      <c r="M236">
        <v>437</v>
      </c>
      <c r="N236">
        <v>0</v>
      </c>
      <c r="O236">
        <v>417</v>
      </c>
      <c r="P236">
        <v>3</v>
      </c>
      <c r="Q236" s="5">
        <f>(INDEX($W$4:$W$35,MATCH(E236,$V$4:$V$35,0))-INDEX($W$4:$W$35,MATCH(H236,$V$4:$V$35,0)))+(G236*$W$38/2)</f>
        <v>-9.7620553062892075</v>
      </c>
      <c r="R236" s="4">
        <f t="shared" si="13"/>
        <v>-21.762055306289206</v>
      </c>
      <c r="S236" s="5">
        <f t="shared" si="14"/>
        <v>473.58705115399016</v>
      </c>
    </row>
    <row r="237" spans="1:19" x14ac:dyDescent="0.35">
      <c r="A237" s="1">
        <v>16</v>
      </c>
      <c r="B237" t="s">
        <v>17</v>
      </c>
      <c r="C237" s="2">
        <v>44556</v>
      </c>
      <c r="D237" t="s">
        <v>53</v>
      </c>
      <c r="E237" t="s">
        <v>48</v>
      </c>
      <c r="F237" t="s">
        <v>20</v>
      </c>
      <c r="G237">
        <f t="shared" si="15"/>
        <v>-1</v>
      </c>
      <c r="H237" t="s">
        <v>26</v>
      </c>
      <c r="I237" t="s">
        <v>16</v>
      </c>
      <c r="J237">
        <v>25</v>
      </c>
      <c r="K237">
        <v>24</v>
      </c>
      <c r="L237">
        <f t="shared" si="12"/>
        <v>1</v>
      </c>
      <c r="M237">
        <v>317</v>
      </c>
      <c r="N237">
        <v>0</v>
      </c>
      <c r="O237">
        <v>331</v>
      </c>
      <c r="P237">
        <v>0</v>
      </c>
      <c r="Q237" s="5">
        <f>(INDEX($W$4:$W$35,MATCH(E237,$V$4:$V$35,0))-INDEX($W$4:$W$35,MATCH(H237,$V$4:$V$35,0)))+(G237*$W$38/2)</f>
        <v>-7.5920739914464868</v>
      </c>
      <c r="R237" s="4">
        <f t="shared" si="13"/>
        <v>-8.5920739914464868</v>
      </c>
      <c r="S237" s="5">
        <f t="shared" si="14"/>
        <v>73.823735474491158</v>
      </c>
    </row>
    <row r="238" spans="1:19" x14ac:dyDescent="0.35">
      <c r="A238" s="1">
        <v>16</v>
      </c>
      <c r="B238" t="s">
        <v>17</v>
      </c>
      <c r="C238" s="2">
        <v>44556</v>
      </c>
      <c r="D238" t="s">
        <v>38</v>
      </c>
      <c r="E238" t="s">
        <v>43</v>
      </c>
      <c r="G238">
        <f t="shared" si="15"/>
        <v>1</v>
      </c>
      <c r="H238" t="s">
        <v>30</v>
      </c>
      <c r="I238" t="s">
        <v>16</v>
      </c>
      <c r="J238">
        <v>36</v>
      </c>
      <c r="K238">
        <v>10</v>
      </c>
      <c r="L238">
        <f t="shared" si="12"/>
        <v>26</v>
      </c>
      <c r="M238">
        <v>381</v>
      </c>
      <c r="N238">
        <v>0</v>
      </c>
      <c r="O238">
        <v>303</v>
      </c>
      <c r="P238">
        <v>3</v>
      </c>
      <c r="Q238" s="5">
        <f>(INDEX($W$4:$W$35,MATCH(E238,$V$4:$V$35,0))-INDEX($W$4:$W$35,MATCH(H238,$V$4:$V$35,0)))+(G238*$W$38/2)</f>
        <v>13.069313871212758</v>
      </c>
      <c r="R238" s="4">
        <f t="shared" si="13"/>
        <v>-12.930686128787242</v>
      </c>
      <c r="S238" s="5">
        <f t="shared" si="14"/>
        <v>167.20264376121079</v>
      </c>
    </row>
    <row r="239" spans="1:19" x14ac:dyDescent="0.35">
      <c r="A239" s="1">
        <v>16</v>
      </c>
      <c r="B239" t="s">
        <v>17</v>
      </c>
      <c r="C239" s="2">
        <v>44556</v>
      </c>
      <c r="D239" t="s">
        <v>38</v>
      </c>
      <c r="E239" t="s">
        <v>51</v>
      </c>
      <c r="G239">
        <f t="shared" si="15"/>
        <v>1</v>
      </c>
      <c r="H239" t="s">
        <v>39</v>
      </c>
      <c r="I239" t="s">
        <v>16</v>
      </c>
      <c r="J239">
        <v>17</v>
      </c>
      <c r="K239">
        <v>13</v>
      </c>
      <c r="L239">
        <f t="shared" si="12"/>
        <v>4</v>
      </c>
      <c r="M239">
        <v>342</v>
      </c>
      <c r="N239">
        <v>3</v>
      </c>
      <c r="O239">
        <v>158</v>
      </c>
      <c r="P239">
        <v>0</v>
      </c>
      <c r="Q239" s="5">
        <f>(INDEX($W$4:$W$35,MATCH(E239,$V$4:$V$35,0))-INDEX($W$4:$W$35,MATCH(H239,$V$4:$V$35,0)))+(G239*$W$38/2)</f>
        <v>-2.8971156629597044</v>
      </c>
      <c r="R239" s="4">
        <f t="shared" si="13"/>
        <v>-6.8971156629597044</v>
      </c>
      <c r="S239" s="5">
        <f t="shared" si="14"/>
        <v>47.570204468244079</v>
      </c>
    </row>
    <row r="240" spans="1:19" x14ac:dyDescent="0.35">
      <c r="A240" s="1">
        <v>16</v>
      </c>
      <c r="B240" t="s">
        <v>17</v>
      </c>
      <c r="C240" s="2">
        <v>44556</v>
      </c>
      <c r="D240" t="s">
        <v>13</v>
      </c>
      <c r="E240" t="s">
        <v>15</v>
      </c>
      <c r="G240">
        <f t="shared" si="15"/>
        <v>1</v>
      </c>
      <c r="H240" t="s">
        <v>33</v>
      </c>
      <c r="I240" t="s">
        <v>16</v>
      </c>
      <c r="J240">
        <v>56</v>
      </c>
      <c r="K240">
        <v>14</v>
      </c>
      <c r="L240">
        <f t="shared" si="12"/>
        <v>42</v>
      </c>
      <c r="M240">
        <v>497</v>
      </c>
      <c r="N240">
        <v>0</v>
      </c>
      <c r="O240">
        <v>257</v>
      </c>
      <c r="P240">
        <v>2</v>
      </c>
      <c r="Q240" s="5">
        <f>(INDEX($W$4:$W$35,MATCH(E240,$V$4:$V$35,0))-INDEX($W$4:$W$35,MATCH(H240,$V$4:$V$35,0)))+(G240*$W$38/2)</f>
        <v>15.714285277326391</v>
      </c>
      <c r="R240" s="4">
        <f t="shared" si="13"/>
        <v>-26.28571472267361</v>
      </c>
      <c r="S240" s="5">
        <f t="shared" si="14"/>
        <v>690.93879848178017</v>
      </c>
    </row>
    <row r="241" spans="1:19" x14ac:dyDescent="0.35">
      <c r="A241" s="1">
        <v>16</v>
      </c>
      <c r="B241" t="s">
        <v>49</v>
      </c>
      <c r="C241" s="2">
        <v>44557</v>
      </c>
      <c r="D241" t="s">
        <v>50</v>
      </c>
      <c r="E241" t="s">
        <v>45</v>
      </c>
      <c r="F241" t="s">
        <v>20</v>
      </c>
      <c r="G241">
        <f t="shared" si="15"/>
        <v>-1</v>
      </c>
      <c r="H241" t="s">
        <v>41</v>
      </c>
      <c r="I241" t="s">
        <v>16</v>
      </c>
      <c r="J241">
        <v>20</v>
      </c>
      <c r="K241">
        <v>3</v>
      </c>
      <c r="L241">
        <f t="shared" si="12"/>
        <v>17</v>
      </c>
      <c r="M241">
        <v>259</v>
      </c>
      <c r="N241">
        <v>1</v>
      </c>
      <c r="O241">
        <v>164</v>
      </c>
      <c r="P241">
        <v>2</v>
      </c>
      <c r="Q241" s="5">
        <f>(INDEX($W$4:$W$35,MATCH(E241,$V$4:$V$35,0))-INDEX($W$4:$W$35,MATCH(H241,$V$4:$V$35,0)))+(G241*$W$38/2)</f>
        <v>-5.28679743811787</v>
      </c>
      <c r="R241" s="4">
        <f t="shared" si="13"/>
        <v>-22.286797438117869</v>
      </c>
      <c r="S241" s="5">
        <f t="shared" si="14"/>
        <v>496.70134004769722</v>
      </c>
    </row>
    <row r="242" spans="1:19" x14ac:dyDescent="0.35">
      <c r="A242" s="1">
        <v>17</v>
      </c>
      <c r="B242" t="s">
        <v>17</v>
      </c>
      <c r="C242" s="2">
        <v>44563</v>
      </c>
      <c r="D242" t="s">
        <v>18</v>
      </c>
      <c r="E242" t="s">
        <v>51</v>
      </c>
      <c r="F242" t="s">
        <v>20</v>
      </c>
      <c r="G242">
        <f t="shared" si="15"/>
        <v>-1</v>
      </c>
      <c r="H242" t="s">
        <v>27</v>
      </c>
      <c r="I242" t="s">
        <v>62</v>
      </c>
      <c r="Q242" s="5">
        <f>(INDEX($W$4:$W$35,MATCH(E242,$V$4:$V$35,0))-INDEX($W$4:$W$35,MATCH(H242,$V$4:$V$35,0)))+(G242*$W$38/2)</f>
        <v>-10.648392867630925</v>
      </c>
      <c r="R242" s="4">
        <f t="shared" si="13"/>
        <v>-10.648392867630925</v>
      </c>
      <c r="S242" s="5">
        <f t="shared" si="14"/>
        <v>113.38827066341315</v>
      </c>
    </row>
    <row r="243" spans="1:19" x14ac:dyDescent="0.35">
      <c r="A243" s="1">
        <v>17</v>
      </c>
      <c r="B243" t="s">
        <v>17</v>
      </c>
      <c r="C243" s="2">
        <v>44563</v>
      </c>
      <c r="D243" t="s">
        <v>18</v>
      </c>
      <c r="E243" t="s">
        <v>21</v>
      </c>
      <c r="F243" t="s">
        <v>20</v>
      </c>
      <c r="G243">
        <f t="shared" si="15"/>
        <v>-1</v>
      </c>
      <c r="H243" t="s">
        <v>31</v>
      </c>
      <c r="I243" t="s">
        <v>62</v>
      </c>
      <c r="Q243" s="5">
        <f>(INDEX($W$4:$W$35,MATCH(E243,$V$4:$V$35,0))-INDEX($W$4:$W$35,MATCH(H243,$V$4:$V$35,0)))+(G243*$W$38/2)</f>
        <v>-20.162501851439306</v>
      </c>
      <c r="R243" s="4">
        <f t="shared" si="13"/>
        <v>-20.162501851439306</v>
      </c>
      <c r="S243" s="5">
        <f t="shared" si="14"/>
        <v>406.52648090929341</v>
      </c>
    </row>
    <row r="244" spans="1:19" x14ac:dyDescent="0.35">
      <c r="A244" s="1">
        <v>17</v>
      </c>
      <c r="B244" t="s">
        <v>17</v>
      </c>
      <c r="C244" s="2">
        <v>44563</v>
      </c>
      <c r="D244" t="s">
        <v>18</v>
      </c>
      <c r="E244" t="s">
        <v>45</v>
      </c>
      <c r="F244" t="s">
        <v>20</v>
      </c>
      <c r="G244">
        <f t="shared" si="15"/>
        <v>-1</v>
      </c>
      <c r="H244" t="s">
        <v>29</v>
      </c>
      <c r="I244" t="s">
        <v>62</v>
      </c>
      <c r="Q244" s="5">
        <f>(INDEX($W$4:$W$35,MATCH(E244,$V$4:$V$35,0))-INDEX($W$4:$W$35,MATCH(H244,$V$4:$V$35,0)))+(G244*$W$38/2)</f>
        <v>-5.4607856716342713</v>
      </c>
      <c r="R244" s="4">
        <f t="shared" si="13"/>
        <v>-5.4607856716342713</v>
      </c>
      <c r="S244" s="5">
        <f t="shared" si="14"/>
        <v>29.820180151526159</v>
      </c>
    </row>
    <row r="245" spans="1:19" x14ac:dyDescent="0.35">
      <c r="A245" s="1">
        <v>17</v>
      </c>
      <c r="B245" t="s">
        <v>17</v>
      </c>
      <c r="C245" s="2">
        <v>44563</v>
      </c>
      <c r="D245" t="s">
        <v>18</v>
      </c>
      <c r="E245" t="s">
        <v>28</v>
      </c>
      <c r="F245" t="s">
        <v>20</v>
      </c>
      <c r="G245">
        <f t="shared" si="15"/>
        <v>-1</v>
      </c>
      <c r="H245" t="s">
        <v>15</v>
      </c>
      <c r="I245" t="s">
        <v>62</v>
      </c>
      <c r="Q245" s="5">
        <f>(INDEX($W$4:$W$35,MATCH(E245,$V$4:$V$35,0))-INDEX($W$4:$W$35,MATCH(H245,$V$4:$V$35,0)))+(G245*$W$38/2)</f>
        <v>-5.8569763441397598</v>
      </c>
      <c r="R245" s="4">
        <f t="shared" si="13"/>
        <v>-5.8569763441397598</v>
      </c>
      <c r="S245" s="5">
        <f t="shared" si="14"/>
        <v>34.304171895812743</v>
      </c>
    </row>
    <row r="246" spans="1:19" x14ac:dyDescent="0.35">
      <c r="A246" s="1">
        <v>17</v>
      </c>
      <c r="B246" t="s">
        <v>17</v>
      </c>
      <c r="C246" s="2">
        <v>44563</v>
      </c>
      <c r="D246" t="s">
        <v>18</v>
      </c>
      <c r="E246" t="s">
        <v>19</v>
      </c>
      <c r="F246" t="s">
        <v>20</v>
      </c>
      <c r="G246">
        <f t="shared" si="15"/>
        <v>-1</v>
      </c>
      <c r="H246" t="s">
        <v>33</v>
      </c>
      <c r="I246" t="s">
        <v>62</v>
      </c>
      <c r="Q246" s="5">
        <f>(INDEX($W$4:$W$35,MATCH(E246,$V$4:$V$35,0))-INDEX($W$4:$W$35,MATCH(H246,$V$4:$V$35,0)))+(G246*$W$38/2)</f>
        <v>7.927451806267408</v>
      </c>
      <c r="R246" s="4">
        <f t="shared" si="13"/>
        <v>7.927451806267408</v>
      </c>
      <c r="S246" s="5">
        <f t="shared" si="14"/>
        <v>62.844492140692388</v>
      </c>
    </row>
    <row r="247" spans="1:19" x14ac:dyDescent="0.35">
      <c r="A247" s="1">
        <v>17</v>
      </c>
      <c r="B247" t="s">
        <v>17</v>
      </c>
      <c r="C247" s="2">
        <v>44563</v>
      </c>
      <c r="D247" t="s">
        <v>18</v>
      </c>
      <c r="E247" t="s">
        <v>43</v>
      </c>
      <c r="F247" t="s">
        <v>20</v>
      </c>
      <c r="G247">
        <f t="shared" si="15"/>
        <v>-1</v>
      </c>
      <c r="H247" t="s">
        <v>36</v>
      </c>
      <c r="I247" t="s">
        <v>62</v>
      </c>
      <c r="Q247" s="5">
        <f>(INDEX($W$4:$W$35,MATCH(E247,$V$4:$V$35,0))-INDEX($W$4:$W$35,MATCH(H247,$V$4:$V$35,0)))+(G247*$W$38/2)</f>
        <v>4.255592384173684</v>
      </c>
      <c r="R247" s="4">
        <f t="shared" si="13"/>
        <v>4.255592384173684</v>
      </c>
      <c r="S247" s="5">
        <f t="shared" si="14"/>
        <v>18.11006654023706</v>
      </c>
    </row>
    <row r="248" spans="1:19" x14ac:dyDescent="0.35">
      <c r="A248" s="1">
        <v>17</v>
      </c>
      <c r="B248" t="s">
        <v>17</v>
      </c>
      <c r="C248" s="2">
        <v>44563</v>
      </c>
      <c r="D248" t="s">
        <v>18</v>
      </c>
      <c r="E248" t="s">
        <v>14</v>
      </c>
      <c r="F248" t="s">
        <v>20</v>
      </c>
      <c r="G248">
        <f t="shared" si="15"/>
        <v>-1</v>
      </c>
      <c r="H248" t="s">
        <v>23</v>
      </c>
      <c r="I248" t="s">
        <v>62</v>
      </c>
      <c r="Q248" s="5">
        <f>(INDEX($W$4:$W$35,MATCH(E248,$V$4:$V$35,0))-INDEX($W$4:$W$35,MATCH(H248,$V$4:$V$35,0)))+(G248*$W$38/2)</f>
        <v>19.431469792721487</v>
      </c>
      <c r="R248" s="4">
        <f t="shared" si="13"/>
        <v>19.431469792721487</v>
      </c>
      <c r="S248" s="5">
        <f t="shared" si="14"/>
        <v>377.5820183054476</v>
      </c>
    </row>
    <row r="249" spans="1:19" x14ac:dyDescent="0.35">
      <c r="A249" s="1">
        <v>17</v>
      </c>
      <c r="B249" t="s">
        <v>17</v>
      </c>
      <c r="C249" s="2">
        <v>44563</v>
      </c>
      <c r="D249" t="s">
        <v>18</v>
      </c>
      <c r="E249" t="s">
        <v>22</v>
      </c>
      <c r="F249" t="s">
        <v>20</v>
      </c>
      <c r="G249">
        <f t="shared" si="15"/>
        <v>-1</v>
      </c>
      <c r="H249" t="s">
        <v>41</v>
      </c>
      <c r="I249" t="s">
        <v>62</v>
      </c>
      <c r="Q249" s="5">
        <f>(INDEX($W$4:$W$35,MATCH(E249,$V$4:$V$35,0))-INDEX($W$4:$W$35,MATCH(H249,$V$4:$V$35,0)))+(G249*$W$38/2)</f>
        <v>-7.882615216257391</v>
      </c>
      <c r="R249" s="4">
        <f t="shared" si="13"/>
        <v>-7.882615216257391</v>
      </c>
      <c r="S249" s="5">
        <f t="shared" si="14"/>
        <v>62.135622647572553</v>
      </c>
    </row>
    <row r="250" spans="1:19" x14ac:dyDescent="0.35">
      <c r="A250" s="1">
        <v>17</v>
      </c>
      <c r="B250" t="s">
        <v>17</v>
      </c>
      <c r="C250" s="2">
        <v>44563</v>
      </c>
      <c r="D250" t="s">
        <v>18</v>
      </c>
      <c r="E250" t="s">
        <v>35</v>
      </c>
      <c r="F250" t="s">
        <v>20</v>
      </c>
      <c r="G250">
        <f t="shared" si="15"/>
        <v>-1</v>
      </c>
      <c r="H250" t="s">
        <v>46</v>
      </c>
      <c r="I250" t="s">
        <v>62</v>
      </c>
      <c r="Q250" s="5">
        <f>(INDEX($W$4:$W$35,MATCH(E250,$V$4:$V$35,0))-INDEX($W$4:$W$35,MATCH(H250,$V$4:$V$35,0)))+(G250*$W$38/2)</f>
        <v>-21.942044775395686</v>
      </c>
      <c r="R250" s="4">
        <f t="shared" si="13"/>
        <v>-21.942044775395686</v>
      </c>
      <c r="S250" s="5">
        <f t="shared" si="14"/>
        <v>481.45332892546912</v>
      </c>
    </row>
    <row r="251" spans="1:19" x14ac:dyDescent="0.35">
      <c r="A251" s="1">
        <v>17</v>
      </c>
      <c r="B251" t="s">
        <v>17</v>
      </c>
      <c r="C251" s="2">
        <v>44563</v>
      </c>
      <c r="D251" t="s">
        <v>18</v>
      </c>
      <c r="E251" t="s">
        <v>40</v>
      </c>
      <c r="F251" t="s">
        <v>20</v>
      </c>
      <c r="G251">
        <f t="shared" si="15"/>
        <v>-1</v>
      </c>
      <c r="H251" t="s">
        <v>48</v>
      </c>
      <c r="I251" t="s">
        <v>62</v>
      </c>
      <c r="Q251" s="5">
        <f>(INDEX($W$4:$W$35,MATCH(E251,$V$4:$V$35,0))-INDEX($W$4:$W$35,MATCH(H251,$V$4:$V$35,0)))+(G251*$W$38/2)</f>
        <v>-0.12581274965259337</v>
      </c>
      <c r="R251" s="4">
        <f t="shared" si="13"/>
        <v>-0.12581274965259337</v>
      </c>
      <c r="S251" s="5">
        <f t="shared" si="14"/>
        <v>1.5828847975146134E-2</v>
      </c>
    </row>
    <row r="252" spans="1:19" x14ac:dyDescent="0.35">
      <c r="A252" s="1">
        <v>17</v>
      </c>
      <c r="B252" t="s">
        <v>17</v>
      </c>
      <c r="C252" s="2">
        <v>44563</v>
      </c>
      <c r="D252" t="s">
        <v>53</v>
      </c>
      <c r="E252" t="s">
        <v>39</v>
      </c>
      <c r="F252" t="s">
        <v>20</v>
      </c>
      <c r="G252">
        <f t="shared" si="15"/>
        <v>-1</v>
      </c>
      <c r="H252" t="s">
        <v>32</v>
      </c>
      <c r="I252" t="s">
        <v>62</v>
      </c>
      <c r="Q252" s="5">
        <f>(INDEX($W$4:$W$35,MATCH(E252,$V$4:$V$35,0))-INDEX($W$4:$W$35,MATCH(H252,$V$4:$V$35,0)))+(G252*$W$38/2)</f>
        <v>-1.1403060710514048</v>
      </c>
      <c r="R252" s="4">
        <f t="shared" si="13"/>
        <v>-1.1403060710514048</v>
      </c>
      <c r="S252" s="5">
        <f t="shared" si="14"/>
        <v>1.3002979356766915</v>
      </c>
    </row>
    <row r="253" spans="1:19" x14ac:dyDescent="0.35">
      <c r="A253" s="1">
        <v>17</v>
      </c>
      <c r="B253" t="s">
        <v>17</v>
      </c>
      <c r="C253" s="2">
        <v>44563</v>
      </c>
      <c r="D253" t="s">
        <v>53</v>
      </c>
      <c r="E253" t="s">
        <v>34</v>
      </c>
      <c r="F253" t="s">
        <v>20</v>
      </c>
      <c r="G253">
        <f t="shared" si="15"/>
        <v>-1</v>
      </c>
      <c r="H253" t="s">
        <v>24</v>
      </c>
      <c r="I253" t="s">
        <v>62</v>
      </c>
      <c r="Q253" s="5">
        <f>(INDEX($W$4:$W$35,MATCH(E253,$V$4:$V$35,0))-INDEX($W$4:$W$35,MATCH(H253,$V$4:$V$35,0)))+(G253*$W$38/2)</f>
        <v>-14.117836978453079</v>
      </c>
      <c r="R253" s="4">
        <f t="shared" si="13"/>
        <v>-14.117836978453079</v>
      </c>
      <c r="S253" s="5">
        <f t="shared" si="14"/>
        <v>199.31332095017717</v>
      </c>
    </row>
    <row r="254" spans="1:19" x14ac:dyDescent="0.35">
      <c r="A254" s="1">
        <v>17</v>
      </c>
      <c r="B254" t="s">
        <v>17</v>
      </c>
      <c r="C254" s="2">
        <v>44563</v>
      </c>
      <c r="D254" t="s">
        <v>38</v>
      </c>
      <c r="E254" t="s">
        <v>25</v>
      </c>
      <c r="F254" t="s">
        <v>20</v>
      </c>
      <c r="G254">
        <f t="shared" si="15"/>
        <v>-1</v>
      </c>
      <c r="H254" t="s">
        <v>26</v>
      </c>
      <c r="I254" t="s">
        <v>62</v>
      </c>
      <c r="Q254" s="5">
        <f>(INDEX($W$4:$W$35,MATCH(E254,$V$4:$V$35,0))-INDEX($W$4:$W$35,MATCH(H254,$V$4:$V$35,0)))+(G254*$W$38/2)</f>
        <v>-9.4602992687511183</v>
      </c>
      <c r="R254" s="4">
        <f t="shared" si="13"/>
        <v>-9.4602992687511183</v>
      </c>
      <c r="S254" s="5">
        <f t="shared" si="14"/>
        <v>89.497262254332938</v>
      </c>
    </row>
    <row r="255" spans="1:19" x14ac:dyDescent="0.35">
      <c r="A255" s="1">
        <v>17</v>
      </c>
      <c r="B255" t="s">
        <v>17</v>
      </c>
      <c r="C255" s="2">
        <v>44563</v>
      </c>
      <c r="D255" t="s">
        <v>38</v>
      </c>
      <c r="E255" t="s">
        <v>47</v>
      </c>
      <c r="F255" t="s">
        <v>20</v>
      </c>
      <c r="G255">
        <f t="shared" si="15"/>
        <v>-1</v>
      </c>
      <c r="H255" t="s">
        <v>52</v>
      </c>
      <c r="I255" t="s">
        <v>62</v>
      </c>
      <c r="Q255" s="5">
        <f>(INDEX($W$4:$W$35,MATCH(E255,$V$4:$V$35,0))-INDEX($W$4:$W$35,MATCH(H255,$V$4:$V$35,0)))+(G255*$W$38/2)</f>
        <v>4.5805921036931849</v>
      </c>
      <c r="R255" s="4">
        <f t="shared" si="13"/>
        <v>4.5805921036931849</v>
      </c>
      <c r="S255" s="5">
        <f t="shared" si="14"/>
        <v>20.981824020416358</v>
      </c>
    </row>
    <row r="256" spans="1:19" x14ac:dyDescent="0.35">
      <c r="A256" s="1">
        <v>17</v>
      </c>
      <c r="B256" t="s">
        <v>17</v>
      </c>
      <c r="C256" s="2">
        <v>44563</v>
      </c>
      <c r="D256" t="s">
        <v>13</v>
      </c>
      <c r="E256" t="s">
        <v>37</v>
      </c>
      <c r="F256" t="s">
        <v>20</v>
      </c>
      <c r="G256">
        <f t="shared" si="15"/>
        <v>-1</v>
      </c>
      <c r="H256" t="s">
        <v>42</v>
      </c>
      <c r="I256" t="s">
        <v>62</v>
      </c>
      <c r="Q256" s="5">
        <f>(INDEX($W$4:$W$35,MATCH(E256,$V$4:$V$35,0))-INDEX($W$4:$W$35,MATCH(H256,$V$4:$V$35,0)))+(G256*$W$38/2)</f>
        <v>-4.075208209405127</v>
      </c>
      <c r="R256" s="4">
        <f t="shared" si="13"/>
        <v>-4.075208209405127</v>
      </c>
      <c r="S256" s="5">
        <f t="shared" si="14"/>
        <v>16.607321950002941</v>
      </c>
    </row>
    <row r="257" spans="1:19" x14ac:dyDescent="0.35">
      <c r="A257" s="1">
        <v>17</v>
      </c>
      <c r="B257" t="s">
        <v>49</v>
      </c>
      <c r="C257" s="2">
        <v>44564</v>
      </c>
      <c r="D257" t="s">
        <v>50</v>
      </c>
      <c r="E257" t="s">
        <v>44</v>
      </c>
      <c r="F257" t="s">
        <v>20</v>
      </c>
      <c r="G257">
        <f t="shared" si="15"/>
        <v>-1</v>
      </c>
      <c r="H257" t="s">
        <v>30</v>
      </c>
      <c r="I257" t="s">
        <v>62</v>
      </c>
      <c r="Q257" s="5">
        <f>(INDEX($W$4:$W$35,MATCH(E257,$V$4:$V$35,0))-INDEX($W$4:$W$35,MATCH(H257,$V$4:$V$35,0)))+(G257*$W$38/2)</f>
        <v>1.6263712723910391</v>
      </c>
      <c r="R257" s="4">
        <f t="shared" si="13"/>
        <v>1.6263712723910391</v>
      </c>
      <c r="S257" s="5">
        <f t="shared" si="14"/>
        <v>2.6450835156588473</v>
      </c>
    </row>
    <row r="258" spans="1:19" x14ac:dyDescent="0.35">
      <c r="A258" s="1">
        <v>18</v>
      </c>
      <c r="B258" t="s">
        <v>17</v>
      </c>
      <c r="C258" s="2">
        <v>44570</v>
      </c>
      <c r="D258" t="s">
        <v>18</v>
      </c>
      <c r="E258" t="s">
        <v>22</v>
      </c>
      <c r="F258" t="s">
        <v>20</v>
      </c>
      <c r="G258">
        <f t="shared" si="15"/>
        <v>-1</v>
      </c>
      <c r="H258" t="s">
        <v>14</v>
      </c>
      <c r="I258" t="s">
        <v>62</v>
      </c>
      <c r="Q258" s="5">
        <f>(INDEX($W$4:$W$35,MATCH(E258,$V$4:$V$35,0))-INDEX($W$4:$W$35,MATCH(H258,$V$4:$V$35,0)))+(G258*$W$38/2)</f>
        <v>-14.984672106243428</v>
      </c>
      <c r="R258" s="4">
        <f t="shared" si="13"/>
        <v>-14.984672106243428</v>
      </c>
      <c r="S258" s="5">
        <f t="shared" si="14"/>
        <v>224.54039813162984</v>
      </c>
    </row>
    <row r="259" spans="1:19" x14ac:dyDescent="0.35">
      <c r="A259" s="1">
        <v>18</v>
      </c>
      <c r="B259" t="s">
        <v>17</v>
      </c>
      <c r="C259" s="2">
        <v>44570</v>
      </c>
      <c r="D259" t="s">
        <v>18</v>
      </c>
      <c r="E259" t="s">
        <v>41</v>
      </c>
      <c r="F259" t="s">
        <v>20</v>
      </c>
      <c r="G259">
        <f t="shared" si="15"/>
        <v>-1</v>
      </c>
      <c r="H259" t="s">
        <v>21</v>
      </c>
      <c r="I259" t="s">
        <v>62</v>
      </c>
      <c r="Q259" s="5">
        <f>(INDEX($W$4:$W$35,MATCH(E259,$V$4:$V$35,0))-INDEX($W$4:$W$35,MATCH(H259,$V$4:$V$35,0)))+(G259*$W$38/2)</f>
        <v>9.7102468251070899</v>
      </c>
      <c r="R259" s="4">
        <f t="shared" ref="R259:R273" si="16">Q259-L259</f>
        <v>9.7102468251070899</v>
      </c>
      <c r="S259" s="5">
        <f t="shared" ref="S259:S273" si="17">R259^2</f>
        <v>94.288893404502318</v>
      </c>
    </row>
    <row r="260" spans="1:19" x14ac:dyDescent="0.35">
      <c r="A260" s="1">
        <v>18</v>
      </c>
      <c r="B260" t="s">
        <v>17</v>
      </c>
      <c r="C260" s="2">
        <v>44570</v>
      </c>
      <c r="D260" t="s">
        <v>18</v>
      </c>
      <c r="E260" t="s">
        <v>23</v>
      </c>
      <c r="F260" t="s">
        <v>20</v>
      </c>
      <c r="G260">
        <f t="shared" ref="G260:G273" si="18">1-(F260="@")*2</f>
        <v>-1</v>
      </c>
      <c r="H260" t="s">
        <v>31</v>
      </c>
      <c r="I260" t="s">
        <v>62</v>
      </c>
      <c r="Q260" s="5">
        <f>(INDEX($W$4:$W$35,MATCH(E260,$V$4:$V$35,0))-INDEX($W$4:$W$35,MATCH(H260,$V$4:$V$35,0)))+(G260*$W$38/2)</f>
        <v>-22.781667929067666</v>
      </c>
      <c r="R260" s="4">
        <f t="shared" si="16"/>
        <v>-22.781667929067666</v>
      </c>
      <c r="S260" s="5">
        <f t="shared" si="17"/>
        <v>519.00439363031023</v>
      </c>
    </row>
    <row r="261" spans="1:19" x14ac:dyDescent="0.35">
      <c r="A261" s="1">
        <v>18</v>
      </c>
      <c r="B261" t="s">
        <v>17</v>
      </c>
      <c r="C261" s="2">
        <v>44570</v>
      </c>
      <c r="D261" t="s">
        <v>18</v>
      </c>
      <c r="E261" t="s">
        <v>48</v>
      </c>
      <c r="F261" t="s">
        <v>20</v>
      </c>
      <c r="G261">
        <f t="shared" si="18"/>
        <v>-1</v>
      </c>
      <c r="H261" t="s">
        <v>37</v>
      </c>
      <c r="I261" t="s">
        <v>62</v>
      </c>
      <c r="Q261" s="5">
        <f>(INDEX($W$4:$W$35,MATCH(E261,$V$4:$V$35,0))-INDEX($W$4:$W$35,MATCH(H261,$V$4:$V$35,0)))+(G261*$W$38/2)</f>
        <v>-8.3076185557670481</v>
      </c>
      <c r="R261" s="4">
        <f t="shared" si="16"/>
        <v>-8.3076185557670481</v>
      </c>
      <c r="S261" s="5">
        <f t="shared" si="17"/>
        <v>69.016526068124975</v>
      </c>
    </row>
    <row r="262" spans="1:19" x14ac:dyDescent="0.35">
      <c r="A262" s="1">
        <v>18</v>
      </c>
      <c r="B262" t="s">
        <v>17</v>
      </c>
      <c r="C262" s="2">
        <v>44570</v>
      </c>
      <c r="D262" t="s">
        <v>18</v>
      </c>
      <c r="E262" t="s">
        <v>46</v>
      </c>
      <c r="F262" t="s">
        <v>20</v>
      </c>
      <c r="G262">
        <f t="shared" si="18"/>
        <v>-1</v>
      </c>
      <c r="H262" t="s">
        <v>45</v>
      </c>
      <c r="I262" t="s">
        <v>62</v>
      </c>
      <c r="Q262" s="5">
        <f>(INDEX($W$4:$W$35,MATCH(E262,$V$4:$V$35,0))-INDEX($W$4:$W$35,MATCH(H262,$V$4:$V$35,0)))+(G262*$W$38/2)</f>
        <v>9.6468712304271929</v>
      </c>
      <c r="R262" s="4">
        <f t="shared" si="16"/>
        <v>9.6468712304271929</v>
      </c>
      <c r="S262" s="5">
        <f t="shared" si="17"/>
        <v>93.062124536443861</v>
      </c>
    </row>
    <row r="263" spans="1:19" x14ac:dyDescent="0.35">
      <c r="A263" s="1">
        <v>18</v>
      </c>
      <c r="B263" t="s">
        <v>17</v>
      </c>
      <c r="C263" s="2">
        <v>44570</v>
      </c>
      <c r="D263" t="s">
        <v>18</v>
      </c>
      <c r="E263" t="s">
        <v>15</v>
      </c>
      <c r="F263" t="s">
        <v>20</v>
      </c>
      <c r="G263">
        <f t="shared" si="18"/>
        <v>-1</v>
      </c>
      <c r="H263" t="s">
        <v>19</v>
      </c>
      <c r="I263" t="s">
        <v>62</v>
      </c>
      <c r="Q263" s="5">
        <f>(INDEX($W$4:$W$35,MATCH(E263,$V$4:$V$35,0))-INDEX($W$4:$W$35,MATCH(H263,$V$4:$V$35,0)))+(G263*$W$38/2)</f>
        <v>4.6583224381175343</v>
      </c>
      <c r="R263" s="4">
        <f t="shared" si="16"/>
        <v>4.6583224381175343</v>
      </c>
      <c r="S263" s="5">
        <f t="shared" si="17"/>
        <v>21.699967937469289</v>
      </c>
    </row>
    <row r="264" spans="1:19" x14ac:dyDescent="0.35">
      <c r="A264" s="1">
        <v>18</v>
      </c>
      <c r="B264" t="s">
        <v>17</v>
      </c>
      <c r="C264" s="2">
        <v>44570</v>
      </c>
      <c r="D264" t="s">
        <v>18</v>
      </c>
      <c r="E264" t="s">
        <v>30</v>
      </c>
      <c r="F264" t="s">
        <v>20</v>
      </c>
      <c r="G264">
        <f t="shared" si="18"/>
        <v>-1</v>
      </c>
      <c r="H264" t="s">
        <v>52</v>
      </c>
      <c r="I264" t="s">
        <v>62</v>
      </c>
      <c r="Q264" s="5">
        <f>(INDEX($W$4:$W$35,MATCH(E264,$V$4:$V$35,0))-INDEX($W$4:$W$35,MATCH(H264,$V$4:$V$35,0)))+(G264*$W$38/2)</f>
        <v>-4.8624814604159443</v>
      </c>
      <c r="R264" s="4">
        <f t="shared" si="16"/>
        <v>-4.8624814604159443</v>
      </c>
      <c r="S264" s="5">
        <f t="shared" si="17"/>
        <v>23.643725952888776</v>
      </c>
    </row>
    <row r="265" spans="1:19" x14ac:dyDescent="0.35">
      <c r="A265" s="1">
        <v>18</v>
      </c>
      <c r="B265" t="s">
        <v>17</v>
      </c>
      <c r="C265" s="2">
        <v>44570</v>
      </c>
      <c r="D265" t="s">
        <v>18</v>
      </c>
      <c r="E265" t="s">
        <v>33</v>
      </c>
      <c r="F265" t="s">
        <v>20</v>
      </c>
      <c r="G265">
        <f t="shared" si="18"/>
        <v>-1</v>
      </c>
      <c r="H265" t="s">
        <v>40</v>
      </c>
      <c r="I265" t="s">
        <v>62</v>
      </c>
      <c r="Q265" s="5">
        <f>(INDEX($W$4:$W$35,MATCH(E265,$V$4:$V$35,0))-INDEX($W$4:$W$35,MATCH(H265,$V$4:$V$35,0)))+(G265*$W$38/2)</f>
        <v>-0.1932688029080627</v>
      </c>
      <c r="R265" s="4">
        <f t="shared" si="16"/>
        <v>-0.1932688029080627</v>
      </c>
      <c r="S265" s="5">
        <f t="shared" si="17"/>
        <v>3.7352830177515582E-2</v>
      </c>
    </row>
    <row r="266" spans="1:19" x14ac:dyDescent="0.35">
      <c r="A266" s="1">
        <v>18</v>
      </c>
      <c r="B266" t="s">
        <v>17</v>
      </c>
      <c r="C266" s="2">
        <v>44570</v>
      </c>
      <c r="D266" t="s">
        <v>18</v>
      </c>
      <c r="E266" t="s">
        <v>27</v>
      </c>
      <c r="F266" t="s">
        <v>20</v>
      </c>
      <c r="G266">
        <f t="shared" si="18"/>
        <v>-1</v>
      </c>
      <c r="H266" t="s">
        <v>35</v>
      </c>
      <c r="I266" t="s">
        <v>62</v>
      </c>
      <c r="Q266" s="5">
        <f>(INDEX($W$4:$W$35,MATCH(E266,$V$4:$V$35,0))-INDEX($W$4:$W$35,MATCH(H266,$V$4:$V$35,0)))+(G266*$W$38/2)</f>
        <v>17.419696183277832</v>
      </c>
      <c r="R266" s="4">
        <f t="shared" si="16"/>
        <v>17.419696183277832</v>
      </c>
      <c r="S266" s="5">
        <f t="shared" si="17"/>
        <v>303.44581511770429</v>
      </c>
    </row>
    <row r="267" spans="1:19" x14ac:dyDescent="0.35">
      <c r="A267" s="1">
        <v>18</v>
      </c>
      <c r="B267" t="s">
        <v>17</v>
      </c>
      <c r="C267" s="2">
        <v>44570</v>
      </c>
      <c r="D267" t="s">
        <v>18</v>
      </c>
      <c r="E267" t="s">
        <v>29</v>
      </c>
      <c r="F267" t="s">
        <v>20</v>
      </c>
      <c r="G267">
        <f t="shared" si="18"/>
        <v>-1</v>
      </c>
      <c r="H267" t="s">
        <v>34</v>
      </c>
      <c r="I267" t="s">
        <v>62</v>
      </c>
      <c r="Q267" s="5">
        <f>(INDEX($W$4:$W$35,MATCH(E267,$V$4:$V$35,0))-INDEX($W$4:$W$35,MATCH(H267,$V$4:$V$35,0)))+(G267*$W$38/2)</f>
        <v>11.495104418331538</v>
      </c>
      <c r="R267" s="4">
        <f t="shared" si="16"/>
        <v>11.495104418331538</v>
      </c>
      <c r="S267" s="5">
        <f t="shared" si="17"/>
        <v>132.13742558834525</v>
      </c>
    </row>
    <row r="268" spans="1:19" x14ac:dyDescent="0.35">
      <c r="A268" s="1">
        <v>18</v>
      </c>
      <c r="B268" t="s">
        <v>17</v>
      </c>
      <c r="C268" s="2">
        <v>44570</v>
      </c>
      <c r="D268" t="s">
        <v>18</v>
      </c>
      <c r="E268" t="s">
        <v>36</v>
      </c>
      <c r="F268" t="s">
        <v>20</v>
      </c>
      <c r="G268">
        <f t="shared" si="18"/>
        <v>-1</v>
      </c>
      <c r="H268" t="s">
        <v>44</v>
      </c>
      <c r="I268" t="s">
        <v>62</v>
      </c>
      <c r="Q268" s="5">
        <f>(INDEX($W$4:$W$35,MATCH(E268,$V$4:$V$35,0))-INDEX($W$4:$W$35,MATCH(H268,$V$4:$V$35,0)))+(G268*$W$38/2)</f>
        <v>3.0160021707261038</v>
      </c>
      <c r="R268" s="4">
        <f t="shared" si="16"/>
        <v>3.0160021707261038</v>
      </c>
      <c r="S268" s="5">
        <f t="shared" si="17"/>
        <v>9.0962690938245707</v>
      </c>
    </row>
    <row r="269" spans="1:19" x14ac:dyDescent="0.35">
      <c r="A269" s="1">
        <v>18</v>
      </c>
      <c r="B269" t="s">
        <v>17</v>
      </c>
      <c r="C269" s="2">
        <v>44570</v>
      </c>
      <c r="D269" t="s">
        <v>18</v>
      </c>
      <c r="E269" t="s">
        <v>42</v>
      </c>
      <c r="F269" t="s">
        <v>20</v>
      </c>
      <c r="G269">
        <f t="shared" si="18"/>
        <v>-1</v>
      </c>
      <c r="H269" t="s">
        <v>25</v>
      </c>
      <c r="I269" t="s">
        <v>62</v>
      </c>
      <c r="Q269" s="5">
        <f>(INDEX($W$4:$W$35,MATCH(E269,$V$4:$V$35,0))-INDEX($W$4:$W$35,MATCH(H269,$V$4:$V$35,0)))+(G269*$W$38/2)</f>
        <v>11.122541009535359</v>
      </c>
      <c r="R269" s="4">
        <f t="shared" si="16"/>
        <v>11.122541009535359</v>
      </c>
      <c r="S269" s="5">
        <f t="shared" si="17"/>
        <v>123.71091850879584</v>
      </c>
    </row>
    <row r="270" spans="1:19" x14ac:dyDescent="0.35">
      <c r="A270" s="1">
        <v>18</v>
      </c>
      <c r="B270" t="s">
        <v>17</v>
      </c>
      <c r="C270" s="2">
        <v>44570</v>
      </c>
      <c r="D270" t="s">
        <v>38</v>
      </c>
      <c r="E270" t="s">
        <v>26</v>
      </c>
      <c r="F270" t="s">
        <v>20</v>
      </c>
      <c r="G270">
        <f t="shared" si="18"/>
        <v>-1</v>
      </c>
      <c r="H270" t="s">
        <v>28</v>
      </c>
      <c r="I270" t="s">
        <v>62</v>
      </c>
      <c r="Q270" s="5">
        <f>(INDEX($W$4:$W$35,MATCH(E270,$V$4:$V$35,0))-INDEX($W$4:$W$35,MATCH(H270,$V$4:$V$35,0)))+(G270*$W$38/2)</f>
        <v>-6.1175014331014195</v>
      </c>
      <c r="R270" s="4">
        <f t="shared" si="16"/>
        <v>-6.1175014331014195</v>
      </c>
      <c r="S270" s="5">
        <f t="shared" si="17"/>
        <v>37.423823783997918</v>
      </c>
    </row>
    <row r="271" spans="1:19" x14ac:dyDescent="0.35">
      <c r="A271" s="1">
        <v>18</v>
      </c>
      <c r="B271" t="s">
        <v>17</v>
      </c>
      <c r="C271" s="2">
        <v>44570</v>
      </c>
      <c r="D271" t="s">
        <v>38</v>
      </c>
      <c r="E271" t="s">
        <v>43</v>
      </c>
      <c r="F271" t="s">
        <v>20</v>
      </c>
      <c r="G271">
        <f t="shared" si="18"/>
        <v>-1</v>
      </c>
      <c r="H271" t="s">
        <v>39</v>
      </c>
      <c r="I271" t="s">
        <v>62</v>
      </c>
      <c r="Q271" s="5">
        <f>(INDEX($W$4:$W$35,MATCH(E271,$V$4:$V$35,0))-INDEX($W$4:$W$35,MATCH(H271,$V$4:$V$35,0)))+(G271*$W$38/2)</f>
        <v>6.5361013277971312</v>
      </c>
      <c r="R271" s="4">
        <f t="shared" si="16"/>
        <v>6.5361013277971312</v>
      </c>
      <c r="S271" s="5">
        <f t="shared" si="17"/>
        <v>42.720620567231421</v>
      </c>
    </row>
    <row r="272" spans="1:19" x14ac:dyDescent="0.35">
      <c r="A272" s="1">
        <v>18</v>
      </c>
      <c r="B272" t="s">
        <v>17</v>
      </c>
      <c r="C272" s="2">
        <v>44570</v>
      </c>
      <c r="D272" t="s">
        <v>38</v>
      </c>
      <c r="E272" t="s">
        <v>24</v>
      </c>
      <c r="F272" t="s">
        <v>20</v>
      </c>
      <c r="G272">
        <f t="shared" si="18"/>
        <v>-1</v>
      </c>
      <c r="H272" t="s">
        <v>47</v>
      </c>
      <c r="I272" t="s">
        <v>62</v>
      </c>
      <c r="Q272" s="5">
        <f>(INDEX($W$4:$W$35,MATCH(E272,$V$4:$V$35,0))-INDEX($W$4:$W$35,MATCH(H272,$V$4:$V$35,0)))+(G272*$W$38/2)</f>
        <v>-3.6707953433611218</v>
      </c>
      <c r="R272" s="4">
        <f t="shared" si="16"/>
        <v>-3.6707953433611218</v>
      </c>
      <c r="S272" s="5">
        <f t="shared" si="17"/>
        <v>13.474738452841695</v>
      </c>
    </row>
    <row r="273" spans="1:19" x14ac:dyDescent="0.35">
      <c r="A273" s="1">
        <v>18</v>
      </c>
      <c r="B273" t="s">
        <v>17</v>
      </c>
      <c r="C273" s="2">
        <v>44570</v>
      </c>
      <c r="D273" t="s">
        <v>38</v>
      </c>
      <c r="E273" t="s">
        <v>32</v>
      </c>
      <c r="F273" t="s">
        <v>20</v>
      </c>
      <c r="G273">
        <f t="shared" si="18"/>
        <v>-1</v>
      </c>
      <c r="H273" t="s">
        <v>51</v>
      </c>
      <c r="I273" t="s">
        <v>62</v>
      </c>
      <c r="Q273" s="5">
        <f>(INDEX($W$4:$W$35,MATCH(E273,$V$4:$V$35,0))-INDEX($W$4:$W$35,MATCH(H273,$V$4:$V$35,0)))+(G273*$W$38/2)</f>
        <v>2.9945847230306262</v>
      </c>
      <c r="R273" s="4">
        <f t="shared" si="16"/>
        <v>2.9945847230306262</v>
      </c>
      <c r="S273" s="5">
        <f t="shared" si="17"/>
        <v>8.9675376634084127</v>
      </c>
    </row>
  </sheetData>
  <conditionalFormatting sqref="R2:R273">
    <cfRule type="colorScale" priority="2">
      <colorScale>
        <cfvo type="min"/>
        <cfvo type="num" val="0"/>
        <cfvo type="max"/>
        <color rgb="FFE95239"/>
        <color rgb="FF00B050"/>
        <color rgb="FFE9523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65D1-C577-4F8E-8D2B-FC3EB049262C}">
  <dimension ref="A1:Z273"/>
  <sheetViews>
    <sheetView workbookViewId="0">
      <selection activeCell="Y39" sqref="Y39"/>
    </sheetView>
  </sheetViews>
  <sheetFormatPr defaultRowHeight="14.5" x14ac:dyDescent="0.35"/>
  <cols>
    <col min="3" max="3" width="10.453125" bestFit="1" customWidth="1"/>
    <col min="5" max="5" width="23.81640625" bestFit="1" customWidth="1"/>
    <col min="8" max="8" width="23.81640625" bestFit="1" customWidth="1"/>
    <col min="9" max="9" width="8.54296875" bestFit="1" customWidth="1"/>
    <col min="16" max="16" width="28.453125" style="5" bestFit="1" customWidth="1"/>
    <col min="17" max="17" width="26.54296875" style="5" customWidth="1"/>
    <col min="19" max="19" width="16.26953125" customWidth="1"/>
    <col min="20" max="21" width="0" hidden="1" customWidth="1"/>
    <col min="24" max="24" width="23.81640625" bestFit="1" customWidth="1"/>
    <col min="25" max="26" width="13.08984375" bestFit="1" customWidth="1"/>
  </cols>
  <sheetData>
    <row r="1" spans="1:26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72</v>
      </c>
      <c r="H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s="5" t="s">
        <v>67</v>
      </c>
      <c r="Q1" s="5" t="s">
        <v>70</v>
      </c>
      <c r="R1" t="s">
        <v>68</v>
      </c>
      <c r="S1" t="s">
        <v>71</v>
      </c>
      <c r="T1" t="s">
        <v>74</v>
      </c>
      <c r="U1" t="s">
        <v>75</v>
      </c>
    </row>
    <row r="2" spans="1:26" x14ac:dyDescent="0.35">
      <c r="A2" s="1">
        <v>1</v>
      </c>
      <c r="B2" t="s">
        <v>12</v>
      </c>
      <c r="C2" s="2">
        <v>44448</v>
      </c>
      <c r="D2" t="s">
        <v>13</v>
      </c>
      <c r="E2" t="s">
        <v>14</v>
      </c>
      <c r="G2">
        <f>1-(F2="@")*2</f>
        <v>1</v>
      </c>
      <c r="H2" t="s">
        <v>15</v>
      </c>
      <c r="I2" t="s">
        <v>16</v>
      </c>
      <c r="J2">
        <v>31</v>
      </c>
      <c r="K2">
        <v>29</v>
      </c>
      <c r="L2">
        <v>431</v>
      </c>
      <c r="M2">
        <v>4</v>
      </c>
      <c r="N2">
        <v>451</v>
      </c>
      <c r="O2">
        <v>1</v>
      </c>
      <c r="P2" s="5">
        <f>(INDEX($Y$4:$Y$35,MATCH(E2,$X$4:$X$35,0))-INDEX($Z$4:$Z$35,MATCH(H2,$X$4:$X$35,0)))+(G2*$Y$38/4)</f>
        <v>28.834903363508982</v>
      </c>
      <c r="Q2" s="5">
        <f>INDEX($Y$4:$Y$35,MATCH(H2,$X$4:$X$35,0))-INDEX($Z$4:$Z$35,MATCH(E2,$X$4:$X$35,0))-(G2*$Y$38/4)</f>
        <v>28.339858903183497</v>
      </c>
      <c r="R2" s="4">
        <f>P2-J2</f>
        <v>-2.1650966364910182</v>
      </c>
      <c r="S2" s="4">
        <f>Q2-K2</f>
        <v>-0.66014109681650268</v>
      </c>
      <c r="T2" s="5">
        <f>R2^2</f>
        <v>4.6876434453447207</v>
      </c>
      <c r="U2" s="5">
        <f>S2^2</f>
        <v>0.43578626770609519</v>
      </c>
    </row>
    <row r="3" spans="1:26" x14ac:dyDescent="0.35">
      <c r="A3" s="1">
        <v>1</v>
      </c>
      <c r="B3" t="s">
        <v>17</v>
      </c>
      <c r="C3" s="2">
        <v>44451</v>
      </c>
      <c r="D3" t="s">
        <v>18</v>
      </c>
      <c r="E3" t="s">
        <v>19</v>
      </c>
      <c r="F3" t="s">
        <v>20</v>
      </c>
      <c r="G3">
        <f>1-(F3="@")*2</f>
        <v>-1</v>
      </c>
      <c r="H3" t="s">
        <v>21</v>
      </c>
      <c r="I3" t="s">
        <v>16</v>
      </c>
      <c r="J3">
        <v>32</v>
      </c>
      <c r="K3">
        <v>6</v>
      </c>
      <c r="L3">
        <v>434</v>
      </c>
      <c r="M3">
        <v>0</v>
      </c>
      <c r="N3">
        <v>260</v>
      </c>
      <c r="O3">
        <v>0</v>
      </c>
      <c r="P3" s="5">
        <f t="shared" ref="P3:P66" si="0">(INDEX($Y$4:$Y$35,MATCH(E3,$X$4:$X$35,0))-INDEX($Z$4:$Z$35,MATCH(H3,$X$4:$X$35,0)))+(G3*$Y$38/4)</f>
        <v>29.855417926353844</v>
      </c>
      <c r="Q3" s="5">
        <f t="shared" ref="Q3:Q66" si="1">INDEX($Y$4:$Y$35,MATCH(H3,$X$4:$X$35,0))-INDEX($Z$4:$Z$35,MATCH(E3,$X$4:$X$35,0))-(G3*$Y$38/4)</f>
        <v>18.196472406794094</v>
      </c>
      <c r="R3" s="4">
        <f>P3-J3</f>
        <v>-2.1445820736461556</v>
      </c>
      <c r="S3" s="4">
        <f>Q3-K3</f>
        <v>12.196472406794094</v>
      </c>
      <c r="T3" s="5">
        <f t="shared" ref="T3:T66" si="2">R3^2</f>
        <v>4.5992322706044444</v>
      </c>
      <c r="U3" s="5">
        <f t="shared" ref="U3:U66" si="3">S3^2</f>
        <v>148.75393916968972</v>
      </c>
      <c r="X3" t="s">
        <v>63</v>
      </c>
      <c r="Y3" t="s">
        <v>69</v>
      </c>
      <c r="Z3" t="s">
        <v>64</v>
      </c>
    </row>
    <row r="4" spans="1:26" x14ac:dyDescent="0.35">
      <c r="A4" s="1">
        <v>1</v>
      </c>
      <c r="B4" t="s">
        <v>17</v>
      </c>
      <c r="C4" s="2">
        <v>44451</v>
      </c>
      <c r="D4" t="s">
        <v>18</v>
      </c>
      <c r="E4" t="s">
        <v>22</v>
      </c>
      <c r="G4">
        <f t="shared" ref="G4:G67" si="4">1-(F4="@")*2</f>
        <v>1</v>
      </c>
      <c r="H4" t="s">
        <v>23</v>
      </c>
      <c r="I4" t="s">
        <v>16</v>
      </c>
      <c r="J4">
        <v>19</v>
      </c>
      <c r="K4">
        <v>14</v>
      </c>
      <c r="L4">
        <v>381</v>
      </c>
      <c r="M4">
        <v>1</v>
      </c>
      <c r="N4">
        <v>252</v>
      </c>
      <c r="O4">
        <v>1</v>
      </c>
      <c r="P4" s="5">
        <f t="shared" si="0"/>
        <v>26.679689963816141</v>
      </c>
      <c r="Q4" s="5">
        <f t="shared" si="1"/>
        <v>19.10436544441086</v>
      </c>
      <c r="R4" s="4">
        <f>P4-J4</f>
        <v>7.6796899638161413</v>
      </c>
      <c r="S4" s="4">
        <f>Q4-K4</f>
        <v>5.1043654444108597</v>
      </c>
      <c r="T4" s="5">
        <f t="shared" si="2"/>
        <v>58.977637940338369</v>
      </c>
      <c r="U4" s="5">
        <f t="shared" si="3"/>
        <v>26.054546590095672</v>
      </c>
      <c r="X4" t="s">
        <v>28</v>
      </c>
      <c r="Y4" s="7">
        <v>14.644202506398598</v>
      </c>
      <c r="Z4" s="7">
        <v>-9.6170767085102415</v>
      </c>
    </row>
    <row r="5" spans="1:26" x14ac:dyDescent="0.35">
      <c r="A5" s="1">
        <v>1</v>
      </c>
      <c r="B5" t="s">
        <v>17</v>
      </c>
      <c r="C5" s="2">
        <v>44451</v>
      </c>
      <c r="D5" t="s">
        <v>18</v>
      </c>
      <c r="E5" t="s">
        <v>24</v>
      </c>
      <c r="F5" t="s">
        <v>20</v>
      </c>
      <c r="G5">
        <f t="shared" si="4"/>
        <v>-1</v>
      </c>
      <c r="H5" t="s">
        <v>25</v>
      </c>
      <c r="I5" t="s">
        <v>16</v>
      </c>
      <c r="J5">
        <v>41</v>
      </c>
      <c r="K5">
        <v>33</v>
      </c>
      <c r="L5">
        <v>442</v>
      </c>
      <c r="M5">
        <v>2</v>
      </c>
      <c r="N5">
        <v>430</v>
      </c>
      <c r="O5">
        <v>1</v>
      </c>
      <c r="P5" s="5">
        <f t="shared" si="0"/>
        <v>27.416337083176781</v>
      </c>
      <c r="Q5" s="5">
        <f t="shared" si="1"/>
        <v>17.091742694935483</v>
      </c>
      <c r="R5" s="4">
        <f>P5-J5</f>
        <v>-13.583662916823219</v>
      </c>
      <c r="S5" s="4">
        <f>Q5-K5</f>
        <v>-15.908257305064517</v>
      </c>
      <c r="T5" s="5">
        <f t="shared" si="2"/>
        <v>184.51589823787828</v>
      </c>
      <c r="U5" s="5">
        <f t="shared" si="3"/>
        <v>253.07265048413856</v>
      </c>
      <c r="X5" t="s">
        <v>21</v>
      </c>
      <c r="Y5" s="7">
        <v>7.1611490522684056</v>
      </c>
      <c r="Z5" s="7">
        <v>-15.722827415283133</v>
      </c>
    </row>
    <row r="6" spans="1:26" x14ac:dyDescent="0.35">
      <c r="A6" s="1">
        <v>1</v>
      </c>
      <c r="B6" t="s">
        <v>17</v>
      </c>
      <c r="C6" s="2">
        <v>44451</v>
      </c>
      <c r="D6" t="s">
        <v>18</v>
      </c>
      <c r="E6" t="s">
        <v>26</v>
      </c>
      <c r="F6" t="s">
        <v>20</v>
      </c>
      <c r="G6">
        <f t="shared" si="4"/>
        <v>-1</v>
      </c>
      <c r="H6" t="s">
        <v>27</v>
      </c>
      <c r="I6" t="s">
        <v>16</v>
      </c>
      <c r="J6">
        <v>28</v>
      </c>
      <c r="K6">
        <v>16</v>
      </c>
      <c r="L6">
        <v>381</v>
      </c>
      <c r="M6">
        <v>1</v>
      </c>
      <c r="N6">
        <v>336</v>
      </c>
      <c r="O6">
        <v>1</v>
      </c>
      <c r="P6" s="5">
        <f t="shared" si="0"/>
        <v>16.735535439738307</v>
      </c>
      <c r="Q6" s="5">
        <f t="shared" si="1"/>
        <v>24.026358710488701</v>
      </c>
      <c r="R6" s="4">
        <f>P6-J6</f>
        <v>-11.264464560261693</v>
      </c>
      <c r="S6" s="4">
        <f>Q6-K6</f>
        <v>8.0263587104887009</v>
      </c>
      <c r="T6" s="5">
        <f t="shared" si="2"/>
        <v>126.88816182939166</v>
      </c>
      <c r="U6" s="5">
        <f t="shared" si="3"/>
        <v>64.422434149437848</v>
      </c>
      <c r="X6" t="s">
        <v>52</v>
      </c>
      <c r="Y6" s="7">
        <v>12.369007919845179</v>
      </c>
      <c r="Z6" s="7">
        <v>-12.462060533596537</v>
      </c>
    </row>
    <row r="7" spans="1:26" x14ac:dyDescent="0.35">
      <c r="A7" s="1">
        <v>1</v>
      </c>
      <c r="B7" t="s">
        <v>17</v>
      </c>
      <c r="C7" s="2">
        <v>44451</v>
      </c>
      <c r="D7" t="s">
        <v>18</v>
      </c>
      <c r="E7" t="s">
        <v>28</v>
      </c>
      <c r="F7" t="s">
        <v>20</v>
      </c>
      <c r="G7">
        <f t="shared" si="4"/>
        <v>-1</v>
      </c>
      <c r="H7" t="s">
        <v>29</v>
      </c>
      <c r="I7" t="s">
        <v>16</v>
      </c>
      <c r="J7">
        <v>38</v>
      </c>
      <c r="K7">
        <v>13</v>
      </c>
      <c r="L7">
        <v>416</v>
      </c>
      <c r="M7">
        <v>1</v>
      </c>
      <c r="N7">
        <v>248</v>
      </c>
      <c r="O7">
        <v>3</v>
      </c>
      <c r="P7" s="5">
        <f t="shared" si="0"/>
        <v>24.577092543646813</v>
      </c>
      <c r="Q7" s="5">
        <f t="shared" si="1"/>
        <v>22.958166814248671</v>
      </c>
      <c r="R7" s="4">
        <f>P7-J7</f>
        <v>-13.422907456353187</v>
      </c>
      <c r="S7" s="4">
        <f>Q7-K7</f>
        <v>9.9581668142486706</v>
      </c>
      <c r="T7" s="5">
        <f t="shared" si="2"/>
        <v>180.17444458182197</v>
      </c>
      <c r="U7" s="5">
        <f t="shared" si="3"/>
        <v>99.165086300403516</v>
      </c>
      <c r="X7" t="s">
        <v>31</v>
      </c>
      <c r="Y7" s="7">
        <v>17.483752258474393</v>
      </c>
      <c r="Z7" s="7">
        <v>-6.9257833131366038</v>
      </c>
    </row>
    <row r="8" spans="1:26" x14ac:dyDescent="0.35">
      <c r="A8" s="1">
        <v>1</v>
      </c>
      <c r="B8" t="s">
        <v>17</v>
      </c>
      <c r="C8" s="2">
        <v>44451</v>
      </c>
      <c r="D8" t="s">
        <v>18</v>
      </c>
      <c r="E8" t="s">
        <v>30</v>
      </c>
      <c r="F8" t="s">
        <v>20</v>
      </c>
      <c r="G8">
        <f t="shared" si="4"/>
        <v>-1</v>
      </c>
      <c r="H8" t="s">
        <v>31</v>
      </c>
      <c r="I8" t="s">
        <v>16</v>
      </c>
      <c r="J8">
        <v>23</v>
      </c>
      <c r="K8">
        <v>16</v>
      </c>
      <c r="L8">
        <v>252</v>
      </c>
      <c r="M8">
        <v>0</v>
      </c>
      <c r="N8">
        <v>371</v>
      </c>
      <c r="O8">
        <v>1</v>
      </c>
      <c r="P8" s="5">
        <f t="shared" si="0"/>
        <v>15.349593652714388</v>
      </c>
      <c r="Q8" s="5">
        <f t="shared" si="1"/>
        <v>30.86309425080232</v>
      </c>
      <c r="R8" s="4">
        <f>P8-J8</f>
        <v>-7.6504063472856121</v>
      </c>
      <c r="S8" s="4">
        <f>Q8-K8</f>
        <v>14.86309425080232</v>
      </c>
      <c r="T8" s="5">
        <f t="shared" si="2"/>
        <v>58.528717278587983</v>
      </c>
      <c r="U8" s="5">
        <f t="shared" si="3"/>
        <v>220.91157070823297</v>
      </c>
      <c r="X8" t="s">
        <v>22</v>
      </c>
      <c r="Y8" s="7">
        <v>6.7525489143691333</v>
      </c>
      <c r="Z8" s="7">
        <v>-11.400931193197376</v>
      </c>
    </row>
    <row r="9" spans="1:26" x14ac:dyDescent="0.35">
      <c r="A9" s="1">
        <v>1</v>
      </c>
      <c r="B9" t="s">
        <v>17</v>
      </c>
      <c r="C9" s="2">
        <v>44451</v>
      </c>
      <c r="D9" t="s">
        <v>18</v>
      </c>
      <c r="E9" t="s">
        <v>32</v>
      </c>
      <c r="F9" t="s">
        <v>20</v>
      </c>
      <c r="G9">
        <f t="shared" si="4"/>
        <v>-1</v>
      </c>
      <c r="H9" t="s">
        <v>33</v>
      </c>
      <c r="I9" t="s">
        <v>16</v>
      </c>
      <c r="J9">
        <v>20</v>
      </c>
      <c r="K9">
        <v>16</v>
      </c>
      <c r="L9">
        <v>424</v>
      </c>
      <c r="M9">
        <v>2</v>
      </c>
      <c r="N9">
        <v>259</v>
      </c>
      <c r="O9">
        <v>1</v>
      </c>
      <c r="P9" s="5">
        <f t="shared" si="0"/>
        <v>30.120046089536643</v>
      </c>
      <c r="Q9" s="5">
        <f t="shared" si="1"/>
        <v>25.7003912141098</v>
      </c>
      <c r="R9" s="4">
        <f>P9-J9</f>
        <v>10.120046089536643</v>
      </c>
      <c r="S9" s="4">
        <f>Q9-K9</f>
        <v>9.7003912141097999</v>
      </c>
      <c r="T9" s="5">
        <f t="shared" si="2"/>
        <v>102.41533285434591</v>
      </c>
      <c r="U9" s="5">
        <f t="shared" si="3"/>
        <v>94.097589706778592</v>
      </c>
      <c r="X9" t="s">
        <v>48</v>
      </c>
      <c r="Y9" s="7">
        <v>6.2125801460434005</v>
      </c>
      <c r="Z9" s="7">
        <v>-12.809343076269364</v>
      </c>
    </row>
    <row r="10" spans="1:26" x14ac:dyDescent="0.35">
      <c r="A10" s="1">
        <v>1</v>
      </c>
      <c r="B10" t="s">
        <v>17</v>
      </c>
      <c r="C10" s="2">
        <v>44451</v>
      </c>
      <c r="D10" t="s">
        <v>18</v>
      </c>
      <c r="E10" t="s">
        <v>34</v>
      </c>
      <c r="G10">
        <f t="shared" si="4"/>
        <v>1</v>
      </c>
      <c r="H10" t="s">
        <v>35</v>
      </c>
      <c r="I10" t="s">
        <v>16</v>
      </c>
      <c r="J10">
        <v>37</v>
      </c>
      <c r="K10">
        <v>21</v>
      </c>
      <c r="L10">
        <v>449</v>
      </c>
      <c r="M10">
        <v>0</v>
      </c>
      <c r="N10">
        <v>395</v>
      </c>
      <c r="O10">
        <v>3</v>
      </c>
      <c r="P10" s="5">
        <f t="shared" si="0"/>
        <v>21.140566499328525</v>
      </c>
      <c r="Q10" s="5">
        <f t="shared" si="1"/>
        <v>18.008217849971679</v>
      </c>
      <c r="R10" s="4">
        <f>P10-J10</f>
        <v>-15.859433500671475</v>
      </c>
      <c r="S10" s="4">
        <f>Q10-K10</f>
        <v>-2.991782150028321</v>
      </c>
      <c r="T10" s="5">
        <f t="shared" si="2"/>
        <v>251.52163096222068</v>
      </c>
      <c r="U10" s="5">
        <f t="shared" si="3"/>
        <v>8.9507604332280835</v>
      </c>
      <c r="X10" t="s">
        <v>36</v>
      </c>
      <c r="Y10" s="7">
        <v>14.491633917948896</v>
      </c>
      <c r="Z10" s="7">
        <v>-11.67627875949351</v>
      </c>
    </row>
    <row r="11" spans="1:26" x14ac:dyDescent="0.35">
      <c r="A11" s="1">
        <v>1</v>
      </c>
      <c r="B11" t="s">
        <v>17</v>
      </c>
      <c r="C11" s="2">
        <v>44451</v>
      </c>
      <c r="D11" t="s">
        <v>18</v>
      </c>
      <c r="E11" t="s">
        <v>36</v>
      </c>
      <c r="G11">
        <f t="shared" si="4"/>
        <v>1</v>
      </c>
      <c r="H11" t="s">
        <v>37</v>
      </c>
      <c r="I11" t="s">
        <v>16</v>
      </c>
      <c r="J11">
        <v>27</v>
      </c>
      <c r="K11">
        <v>24</v>
      </c>
      <c r="L11">
        <v>366</v>
      </c>
      <c r="M11">
        <v>0</v>
      </c>
      <c r="N11">
        <v>403</v>
      </c>
      <c r="O11">
        <v>1</v>
      </c>
      <c r="P11" s="5">
        <f t="shared" si="0"/>
        <v>28.253316943830349</v>
      </c>
      <c r="Q11" s="5">
        <f t="shared" si="1"/>
        <v>25.063135425118197</v>
      </c>
      <c r="R11" s="4">
        <f>P11-J11</f>
        <v>1.2533169438303489</v>
      </c>
      <c r="S11" s="4">
        <f>Q11-K11</f>
        <v>1.0631354251181975</v>
      </c>
      <c r="T11" s="5">
        <f t="shared" si="2"/>
        <v>1.5708033616922459</v>
      </c>
      <c r="U11" s="5">
        <f t="shared" si="3"/>
        <v>1.1302569321412506</v>
      </c>
      <c r="X11" t="s">
        <v>44</v>
      </c>
      <c r="Y11" s="7">
        <v>9.3222206502171474</v>
      </c>
      <c r="Z11" s="7">
        <v>-10.565699382608198</v>
      </c>
    </row>
    <row r="12" spans="1:26" x14ac:dyDescent="0.35">
      <c r="A12" s="1">
        <v>1</v>
      </c>
      <c r="B12" t="s">
        <v>17</v>
      </c>
      <c r="C12" s="2">
        <v>44451</v>
      </c>
      <c r="D12" t="s">
        <v>38</v>
      </c>
      <c r="E12" t="s">
        <v>39</v>
      </c>
      <c r="F12" t="s">
        <v>20</v>
      </c>
      <c r="G12">
        <f t="shared" si="4"/>
        <v>-1</v>
      </c>
      <c r="H12" t="s">
        <v>40</v>
      </c>
      <c r="I12" t="s">
        <v>16</v>
      </c>
      <c r="J12">
        <v>27</v>
      </c>
      <c r="K12">
        <v>13</v>
      </c>
      <c r="L12">
        <v>420</v>
      </c>
      <c r="M12">
        <v>1</v>
      </c>
      <c r="N12">
        <v>314</v>
      </c>
      <c r="O12">
        <v>1</v>
      </c>
      <c r="P12" s="5">
        <f t="shared" si="0"/>
        <v>17.923147975001406</v>
      </c>
      <c r="Q12" s="5">
        <f t="shared" si="1"/>
        <v>12.751398136952719</v>
      </c>
      <c r="R12" s="4">
        <f>P12-J12</f>
        <v>-9.076852024998594</v>
      </c>
      <c r="S12" s="4">
        <f>Q12-K12</f>
        <v>-0.2486018630472806</v>
      </c>
      <c r="T12" s="5">
        <f t="shared" si="2"/>
        <v>82.389242683721079</v>
      </c>
      <c r="U12" s="5">
        <f t="shared" si="3"/>
        <v>6.1802886310578863E-2</v>
      </c>
      <c r="X12" t="s">
        <v>15</v>
      </c>
      <c r="Y12" s="7">
        <v>19.283818073001001</v>
      </c>
      <c r="Z12" s="7">
        <v>-9.4425636068413006</v>
      </c>
    </row>
    <row r="13" spans="1:26" x14ac:dyDescent="0.35">
      <c r="A13" s="1">
        <v>1</v>
      </c>
      <c r="B13" t="s">
        <v>17</v>
      </c>
      <c r="C13" s="2">
        <v>44451</v>
      </c>
      <c r="D13" t="s">
        <v>38</v>
      </c>
      <c r="E13" t="s">
        <v>41</v>
      </c>
      <c r="G13">
        <f t="shared" si="4"/>
        <v>1</v>
      </c>
      <c r="H13" t="s">
        <v>42</v>
      </c>
      <c r="I13" t="s">
        <v>16</v>
      </c>
      <c r="J13">
        <v>38</v>
      </c>
      <c r="K13">
        <v>3</v>
      </c>
      <c r="L13">
        <v>322</v>
      </c>
      <c r="M13">
        <v>0</v>
      </c>
      <c r="N13">
        <v>229</v>
      </c>
      <c r="O13">
        <v>3</v>
      </c>
      <c r="P13" s="5">
        <f t="shared" si="0"/>
        <v>21.132919184336302</v>
      </c>
      <c r="Q13" s="5">
        <f t="shared" si="1"/>
        <v>21.599073626914972</v>
      </c>
      <c r="R13" s="4">
        <f>P13-J13</f>
        <v>-16.867080815663698</v>
      </c>
      <c r="S13" s="4">
        <f>Q13-K13</f>
        <v>18.599073626914972</v>
      </c>
      <c r="T13" s="5">
        <f t="shared" si="2"/>
        <v>284.49841524213036</v>
      </c>
      <c r="U13" s="5">
        <f t="shared" si="3"/>
        <v>345.92553977940406</v>
      </c>
      <c r="X13" t="s">
        <v>39</v>
      </c>
      <c r="Y13" s="7">
        <v>7.0951156314605868</v>
      </c>
      <c r="Z13" s="7">
        <v>-6.5602746289659573</v>
      </c>
    </row>
    <row r="14" spans="1:26" x14ac:dyDescent="0.35">
      <c r="A14" s="1">
        <v>1</v>
      </c>
      <c r="B14" t="s">
        <v>17</v>
      </c>
      <c r="C14" s="2">
        <v>44451</v>
      </c>
      <c r="D14" t="s">
        <v>38</v>
      </c>
      <c r="E14" t="s">
        <v>43</v>
      </c>
      <c r="G14">
        <f t="shared" si="4"/>
        <v>1</v>
      </c>
      <c r="H14" t="s">
        <v>44</v>
      </c>
      <c r="I14" t="s">
        <v>16</v>
      </c>
      <c r="J14">
        <v>33</v>
      </c>
      <c r="K14">
        <v>29</v>
      </c>
      <c r="L14">
        <v>397</v>
      </c>
      <c r="M14">
        <v>0</v>
      </c>
      <c r="N14">
        <v>457</v>
      </c>
      <c r="O14">
        <v>2</v>
      </c>
      <c r="P14" s="5">
        <f t="shared" si="0"/>
        <v>27.567571268166219</v>
      </c>
      <c r="Q14" s="5">
        <f t="shared" si="1"/>
        <v>17.167478131728195</v>
      </c>
      <c r="R14" s="4">
        <f>P14-J14</f>
        <v>-5.4324287318337809</v>
      </c>
      <c r="S14" s="4">
        <f>Q14-K14</f>
        <v>-11.832521868271805</v>
      </c>
      <c r="T14" s="5">
        <f t="shared" si="2"/>
        <v>29.511281926453183</v>
      </c>
      <c r="U14" s="5">
        <f t="shared" si="3"/>
        <v>140.00857376313047</v>
      </c>
      <c r="X14" t="s">
        <v>25</v>
      </c>
      <c r="Y14" s="7">
        <v>5.6771304304769057</v>
      </c>
      <c r="Z14" s="7">
        <v>-14.142126688030597</v>
      </c>
    </row>
    <row r="15" spans="1:26" x14ac:dyDescent="0.35">
      <c r="A15" s="1">
        <v>1</v>
      </c>
      <c r="B15" t="s">
        <v>17</v>
      </c>
      <c r="C15" s="2">
        <v>44451</v>
      </c>
      <c r="D15" t="s">
        <v>38</v>
      </c>
      <c r="E15" t="s">
        <v>45</v>
      </c>
      <c r="F15" t="s">
        <v>20</v>
      </c>
      <c r="G15">
        <f t="shared" si="4"/>
        <v>-1</v>
      </c>
      <c r="H15" t="s">
        <v>46</v>
      </c>
      <c r="I15" t="s">
        <v>16</v>
      </c>
      <c r="J15">
        <v>17</v>
      </c>
      <c r="K15">
        <v>16</v>
      </c>
      <c r="L15">
        <v>259</v>
      </c>
      <c r="M15">
        <v>1</v>
      </c>
      <c r="N15">
        <v>393</v>
      </c>
      <c r="O15">
        <v>2</v>
      </c>
      <c r="P15" s="5">
        <f t="shared" si="0"/>
        <v>13.224722392233788</v>
      </c>
      <c r="Q15" s="5">
        <f t="shared" si="1"/>
        <v>24.95727476069154</v>
      </c>
      <c r="R15" s="4">
        <f>P15-J15</f>
        <v>-3.7752776077662116</v>
      </c>
      <c r="S15" s="4">
        <f>Q15-K15</f>
        <v>8.9572747606915399</v>
      </c>
      <c r="T15" s="5">
        <f t="shared" si="2"/>
        <v>14.252721015700969</v>
      </c>
      <c r="U15" s="5">
        <f t="shared" si="3"/>
        <v>80.232771138521684</v>
      </c>
      <c r="X15" t="s">
        <v>42</v>
      </c>
      <c r="Y15" s="7">
        <v>14.129268498153642</v>
      </c>
      <c r="Z15" s="7">
        <v>-10.42887705456778</v>
      </c>
    </row>
    <row r="16" spans="1:26" x14ac:dyDescent="0.35">
      <c r="A16" s="1">
        <v>1</v>
      </c>
      <c r="B16" t="s">
        <v>17</v>
      </c>
      <c r="C16" s="2">
        <v>44451</v>
      </c>
      <c r="D16" t="s">
        <v>13</v>
      </c>
      <c r="E16" t="s">
        <v>47</v>
      </c>
      <c r="G16">
        <f t="shared" si="4"/>
        <v>1</v>
      </c>
      <c r="H16" t="s">
        <v>48</v>
      </c>
      <c r="I16" t="s">
        <v>16</v>
      </c>
      <c r="J16">
        <v>34</v>
      </c>
      <c r="K16">
        <v>14</v>
      </c>
      <c r="L16">
        <v>386</v>
      </c>
      <c r="M16">
        <v>0</v>
      </c>
      <c r="N16">
        <v>322</v>
      </c>
      <c r="O16">
        <v>2</v>
      </c>
      <c r="P16" s="5">
        <f t="shared" si="0"/>
        <v>29.828269169250326</v>
      </c>
      <c r="Q16" s="5">
        <f t="shared" si="1"/>
        <v>16.658269372847485</v>
      </c>
      <c r="R16" s="4">
        <f>P16-J16</f>
        <v>-4.1717308307496737</v>
      </c>
      <c r="S16" s="4">
        <f>Q16-K16</f>
        <v>2.6582693728474851</v>
      </c>
      <c r="T16" s="5">
        <f t="shared" si="2"/>
        <v>17.403338124227361</v>
      </c>
      <c r="U16" s="5">
        <f t="shared" si="3"/>
        <v>7.0663960586189614</v>
      </c>
      <c r="X16" t="s">
        <v>34</v>
      </c>
      <c r="Y16" s="7">
        <v>5.3592957859267703</v>
      </c>
      <c r="Z16" s="7">
        <v>-15.531876372349622</v>
      </c>
    </row>
    <row r="17" spans="1:26" x14ac:dyDescent="0.35">
      <c r="A17" s="1">
        <v>1</v>
      </c>
      <c r="B17" t="s">
        <v>49</v>
      </c>
      <c r="C17" s="2">
        <v>44452</v>
      </c>
      <c r="D17" t="s">
        <v>50</v>
      </c>
      <c r="E17" t="s">
        <v>51</v>
      </c>
      <c r="G17">
        <f t="shared" si="4"/>
        <v>1</v>
      </c>
      <c r="H17" t="s">
        <v>52</v>
      </c>
      <c r="I17" t="s">
        <v>16</v>
      </c>
      <c r="J17">
        <v>33</v>
      </c>
      <c r="K17">
        <v>27</v>
      </c>
      <c r="L17">
        <v>491</v>
      </c>
      <c r="M17">
        <v>1</v>
      </c>
      <c r="N17">
        <v>406</v>
      </c>
      <c r="O17">
        <v>2</v>
      </c>
      <c r="P17" s="5">
        <f t="shared" si="0"/>
        <v>22.078580137480216</v>
      </c>
      <c r="Q17" s="5">
        <f t="shared" si="1"/>
        <v>24.347800841288244</v>
      </c>
      <c r="R17" s="4">
        <f>P17-J17</f>
        <v>-10.921419862519784</v>
      </c>
      <c r="S17" s="4">
        <f>Q17-K17</f>
        <v>-2.6521991587117562</v>
      </c>
      <c r="T17" s="5">
        <f t="shared" si="2"/>
        <v>119.27741181344166</v>
      </c>
      <c r="U17" s="5">
        <f t="shared" si="3"/>
        <v>7.0341603774713475</v>
      </c>
      <c r="X17" t="s">
        <v>27</v>
      </c>
      <c r="Y17" s="7">
        <v>14.671510886750715</v>
      </c>
      <c r="Z17" s="7">
        <v>-8.4710630998102463</v>
      </c>
    </row>
    <row r="18" spans="1:26" x14ac:dyDescent="0.35">
      <c r="A18" s="1">
        <v>2</v>
      </c>
      <c r="B18" t="s">
        <v>12</v>
      </c>
      <c r="C18" s="2">
        <v>44455</v>
      </c>
      <c r="D18" t="s">
        <v>13</v>
      </c>
      <c r="E18" t="s">
        <v>33</v>
      </c>
      <c r="G18">
        <f t="shared" si="4"/>
        <v>1</v>
      </c>
      <c r="H18" t="s">
        <v>40</v>
      </c>
      <c r="I18" t="s">
        <v>16</v>
      </c>
      <c r="J18">
        <v>30</v>
      </c>
      <c r="K18">
        <v>29</v>
      </c>
      <c r="L18">
        <v>407</v>
      </c>
      <c r="M18">
        <v>1</v>
      </c>
      <c r="N18">
        <v>391</v>
      </c>
      <c r="O18">
        <v>0</v>
      </c>
      <c r="P18" s="5">
        <f t="shared" si="0"/>
        <v>21.391319371878403</v>
      </c>
      <c r="Q18" s="5">
        <f t="shared" si="1"/>
        <v>19.498923814741566</v>
      </c>
      <c r="R18" s="4">
        <f>P18-J18</f>
        <v>-8.6086806281215971</v>
      </c>
      <c r="S18" s="4">
        <f>Q18-K18</f>
        <v>-9.5010761852584338</v>
      </c>
      <c r="T18" s="5">
        <f t="shared" si="2"/>
        <v>74.109382156996048</v>
      </c>
      <c r="U18" s="5">
        <f t="shared" si="3"/>
        <v>90.270448678084946</v>
      </c>
      <c r="X18" t="s">
        <v>35</v>
      </c>
      <c r="Y18" s="7">
        <v>2.9977606921269402</v>
      </c>
      <c r="Z18" s="7">
        <v>-15.259851498896873</v>
      </c>
    </row>
    <row r="19" spans="1:26" x14ac:dyDescent="0.35">
      <c r="A19" s="1">
        <v>2</v>
      </c>
      <c r="B19" t="s">
        <v>17</v>
      </c>
      <c r="C19" s="2">
        <v>44458</v>
      </c>
      <c r="D19" t="s">
        <v>18</v>
      </c>
      <c r="E19" t="s">
        <v>24</v>
      </c>
      <c r="F19" t="s">
        <v>20</v>
      </c>
      <c r="G19">
        <f t="shared" si="4"/>
        <v>-1</v>
      </c>
      <c r="H19" t="s">
        <v>19</v>
      </c>
      <c r="I19" t="s">
        <v>16</v>
      </c>
      <c r="J19">
        <v>17</v>
      </c>
      <c r="K19">
        <v>11</v>
      </c>
      <c r="L19">
        <v>306</v>
      </c>
      <c r="M19">
        <v>0</v>
      </c>
      <c r="N19">
        <v>328</v>
      </c>
      <c r="O19">
        <v>0</v>
      </c>
      <c r="P19" s="5">
        <f t="shared" si="0"/>
        <v>23.78811453516699</v>
      </c>
      <c r="Q19" s="5">
        <f t="shared" si="1"/>
        <v>26.06862199003417</v>
      </c>
      <c r="R19" s="4">
        <f>P19-J19</f>
        <v>6.78811453516699</v>
      </c>
      <c r="S19" s="4">
        <f>Q19-K19</f>
        <v>15.06862199003417</v>
      </c>
      <c r="T19" s="5">
        <f t="shared" si="2"/>
        <v>46.078498942545359</v>
      </c>
      <c r="U19" s="5">
        <f t="shared" si="3"/>
        <v>227.06336867854137</v>
      </c>
      <c r="X19" t="s">
        <v>43</v>
      </c>
      <c r="Y19" s="7">
        <v>16.48045267105314</v>
      </c>
      <c r="Z19" s="7">
        <v>-8.3666766960159293</v>
      </c>
    </row>
    <row r="20" spans="1:26" x14ac:dyDescent="0.35">
      <c r="A20" s="1">
        <v>2</v>
      </c>
      <c r="B20" t="s">
        <v>17</v>
      </c>
      <c r="C20" s="2">
        <v>44458</v>
      </c>
      <c r="D20" t="s">
        <v>18</v>
      </c>
      <c r="E20" t="s">
        <v>31</v>
      </c>
      <c r="F20" t="s">
        <v>20</v>
      </c>
      <c r="G20">
        <f t="shared" si="4"/>
        <v>-1</v>
      </c>
      <c r="H20" t="s">
        <v>45</v>
      </c>
      <c r="I20" t="s">
        <v>16</v>
      </c>
      <c r="J20">
        <v>35</v>
      </c>
      <c r="K20">
        <v>0</v>
      </c>
      <c r="L20">
        <v>314</v>
      </c>
      <c r="M20">
        <v>2</v>
      </c>
      <c r="N20">
        <v>216</v>
      </c>
      <c r="O20">
        <v>3</v>
      </c>
      <c r="P20" s="5">
        <f t="shared" si="0"/>
        <v>27.429386015200922</v>
      </c>
      <c r="Q20" s="5">
        <f t="shared" si="1"/>
        <v>15.861665381284155</v>
      </c>
      <c r="R20" s="4">
        <f>P20-J20</f>
        <v>-7.5706139847990777</v>
      </c>
      <c r="S20" s="4">
        <f>Q20-K20</f>
        <v>15.861665381284155</v>
      </c>
      <c r="T20" s="5">
        <f t="shared" si="2"/>
        <v>57.314196106835368</v>
      </c>
      <c r="U20" s="5">
        <f t="shared" si="3"/>
        <v>251.59242866782822</v>
      </c>
      <c r="X20" t="s">
        <v>51</v>
      </c>
      <c r="Y20" s="7">
        <v>9.0951003893787981</v>
      </c>
      <c r="Z20" s="7">
        <v>-12.500212135947946</v>
      </c>
    </row>
    <row r="21" spans="1:26" x14ac:dyDescent="0.35">
      <c r="A21" s="1">
        <v>2</v>
      </c>
      <c r="B21" t="s">
        <v>17</v>
      </c>
      <c r="C21" s="2">
        <v>44458</v>
      </c>
      <c r="D21" t="s">
        <v>18</v>
      </c>
      <c r="E21" t="s">
        <v>44</v>
      </c>
      <c r="G21">
        <f t="shared" si="4"/>
        <v>1</v>
      </c>
      <c r="H21" t="s">
        <v>34</v>
      </c>
      <c r="I21" t="s">
        <v>16</v>
      </c>
      <c r="J21">
        <v>31</v>
      </c>
      <c r="K21">
        <v>21</v>
      </c>
      <c r="L21">
        <v>355</v>
      </c>
      <c r="M21">
        <v>2</v>
      </c>
      <c r="N21">
        <v>302</v>
      </c>
      <c r="O21">
        <v>2</v>
      </c>
      <c r="P21" s="5">
        <f t="shared" si="0"/>
        <v>25.37551623707165</v>
      </c>
      <c r="Q21" s="5">
        <f t="shared" si="1"/>
        <v>15.403575954030087</v>
      </c>
      <c r="R21" s="4">
        <f>P21-J21</f>
        <v>-5.6244837629283495</v>
      </c>
      <c r="S21" s="4">
        <f>Q21-K21</f>
        <v>-5.5964240459699131</v>
      </c>
      <c r="T21" s="5">
        <f t="shared" si="2"/>
        <v>31.634817599444645</v>
      </c>
      <c r="U21" s="5">
        <f t="shared" si="3"/>
        <v>31.319962102310253</v>
      </c>
      <c r="X21" t="s">
        <v>32</v>
      </c>
      <c r="Y21" s="7">
        <v>16.290826568276959</v>
      </c>
      <c r="Z21" s="7">
        <v>-15.658523400277097</v>
      </c>
    </row>
    <row r="22" spans="1:26" x14ac:dyDescent="0.35">
      <c r="A22" s="1">
        <v>2</v>
      </c>
      <c r="B22" t="s">
        <v>17</v>
      </c>
      <c r="C22" s="2">
        <v>44458</v>
      </c>
      <c r="D22" t="s">
        <v>18</v>
      </c>
      <c r="E22" t="s">
        <v>46</v>
      </c>
      <c r="F22" t="s">
        <v>20</v>
      </c>
      <c r="G22">
        <f t="shared" si="4"/>
        <v>-1</v>
      </c>
      <c r="H22" t="s">
        <v>23</v>
      </c>
      <c r="I22" t="s">
        <v>16</v>
      </c>
      <c r="J22">
        <v>25</v>
      </c>
      <c r="K22">
        <v>6</v>
      </c>
      <c r="L22">
        <v>260</v>
      </c>
      <c r="M22">
        <v>0</v>
      </c>
      <c r="N22">
        <v>336</v>
      </c>
      <c r="O22">
        <v>4</v>
      </c>
      <c r="P22" s="5">
        <f t="shared" si="0"/>
        <v>32.853105195392494</v>
      </c>
      <c r="Q22" s="5">
        <f t="shared" si="1"/>
        <v>14.077951433319244</v>
      </c>
      <c r="R22" s="4">
        <f>P22-J22</f>
        <v>7.8531051953924944</v>
      </c>
      <c r="S22" s="4">
        <f>Q22-K22</f>
        <v>8.0779514333192441</v>
      </c>
      <c r="T22" s="5">
        <f t="shared" si="2"/>
        <v>61.671261209900585</v>
      </c>
      <c r="U22" s="5">
        <f t="shared" si="3"/>
        <v>65.253299359064428</v>
      </c>
      <c r="X22" t="s">
        <v>47</v>
      </c>
      <c r="Y22" s="7">
        <v>16.497506878476081</v>
      </c>
      <c r="Z22" s="7">
        <v>-10.967108441308964</v>
      </c>
    </row>
    <row r="23" spans="1:26" x14ac:dyDescent="0.35">
      <c r="A23" s="1">
        <v>2</v>
      </c>
      <c r="B23" t="s">
        <v>17</v>
      </c>
      <c r="C23" s="2">
        <v>44458</v>
      </c>
      <c r="D23" t="s">
        <v>18</v>
      </c>
      <c r="E23" t="s">
        <v>51</v>
      </c>
      <c r="F23" t="s">
        <v>20</v>
      </c>
      <c r="G23">
        <f t="shared" si="4"/>
        <v>-1</v>
      </c>
      <c r="H23" t="s">
        <v>30</v>
      </c>
      <c r="I23" t="s">
        <v>16</v>
      </c>
      <c r="J23">
        <v>26</v>
      </c>
      <c r="K23">
        <v>17</v>
      </c>
      <c r="L23">
        <v>425</v>
      </c>
      <c r="M23">
        <v>0</v>
      </c>
      <c r="N23">
        <v>331</v>
      </c>
      <c r="O23">
        <v>1</v>
      </c>
      <c r="P23" s="5">
        <f t="shared" si="0"/>
        <v>21.43160395269696</v>
      </c>
      <c r="Q23" s="5">
        <f t="shared" si="1"/>
        <v>21.966860904535494</v>
      </c>
      <c r="R23" s="4">
        <f>P23-J23</f>
        <v>-4.5683960473030396</v>
      </c>
      <c r="S23" s="4">
        <f>Q23-K23</f>
        <v>4.9668609045354941</v>
      </c>
      <c r="T23" s="5">
        <f t="shared" si="2"/>
        <v>20.870242445014036</v>
      </c>
      <c r="U23" s="5">
        <f t="shared" si="3"/>
        <v>24.669707245003146</v>
      </c>
      <c r="X23" t="s">
        <v>45</v>
      </c>
      <c r="Y23" s="7">
        <v>8.4144628536426698</v>
      </c>
      <c r="Z23" s="7">
        <v>-10.467052971231411</v>
      </c>
    </row>
    <row r="24" spans="1:26" x14ac:dyDescent="0.35">
      <c r="A24" s="1">
        <v>2</v>
      </c>
      <c r="B24" t="s">
        <v>17</v>
      </c>
      <c r="C24" s="2">
        <v>44458</v>
      </c>
      <c r="D24" t="s">
        <v>18</v>
      </c>
      <c r="E24" t="s">
        <v>39</v>
      </c>
      <c r="F24" t="s">
        <v>20</v>
      </c>
      <c r="G24">
        <f t="shared" si="4"/>
        <v>-1</v>
      </c>
      <c r="H24" t="s">
        <v>35</v>
      </c>
      <c r="I24" t="s">
        <v>16</v>
      </c>
      <c r="J24">
        <v>23</v>
      </c>
      <c r="K24">
        <v>13</v>
      </c>
      <c r="L24">
        <v>398</v>
      </c>
      <c r="M24">
        <v>0</v>
      </c>
      <c r="N24">
        <v>189</v>
      </c>
      <c r="O24">
        <v>2</v>
      </c>
      <c r="P24" s="5">
        <f t="shared" si="0"/>
        <v>21.833547915852577</v>
      </c>
      <c r="Q24" s="5">
        <f t="shared" si="1"/>
        <v>10.07945453559778</v>
      </c>
      <c r="R24" s="4">
        <f>P24-J24</f>
        <v>-1.1664520841474229</v>
      </c>
      <c r="S24" s="4">
        <f>Q24-K24</f>
        <v>-2.9205454644022204</v>
      </c>
      <c r="T24" s="5">
        <f t="shared" si="2"/>
        <v>1.3606104646118664</v>
      </c>
      <c r="U24" s="5">
        <f t="shared" si="3"/>
        <v>8.5295858096403805</v>
      </c>
      <c r="X24" t="s">
        <v>37</v>
      </c>
      <c r="Y24" s="7">
        <v>13.908275880129571</v>
      </c>
      <c r="Z24" s="7">
        <v>-13.240263811376574</v>
      </c>
    </row>
    <row r="25" spans="1:26" x14ac:dyDescent="0.35">
      <c r="A25" s="1">
        <v>2</v>
      </c>
      <c r="B25" t="s">
        <v>17</v>
      </c>
      <c r="C25" s="2">
        <v>44458</v>
      </c>
      <c r="D25" t="s">
        <v>18</v>
      </c>
      <c r="E25" t="s">
        <v>22</v>
      </c>
      <c r="G25">
        <f t="shared" si="4"/>
        <v>1</v>
      </c>
      <c r="H25" t="s">
        <v>41</v>
      </c>
      <c r="I25" t="s">
        <v>16</v>
      </c>
      <c r="J25">
        <v>26</v>
      </c>
      <c r="K25">
        <v>7</v>
      </c>
      <c r="L25">
        <v>383</v>
      </c>
      <c r="M25">
        <v>1</v>
      </c>
      <c r="N25">
        <v>128</v>
      </c>
      <c r="O25">
        <v>2</v>
      </c>
      <c r="P25" s="5">
        <f t="shared" si="0"/>
        <v>15.265192472140225</v>
      </c>
      <c r="Q25" s="5">
        <f t="shared" si="1"/>
        <v>21.062134893956134</v>
      </c>
      <c r="R25" s="4">
        <f>P25-J25</f>
        <v>-10.734807527859775</v>
      </c>
      <c r="S25" s="4">
        <f>Q25-K25</f>
        <v>14.062134893956134</v>
      </c>
      <c r="T25" s="5">
        <f t="shared" si="2"/>
        <v>115.2360926601949</v>
      </c>
      <c r="U25" s="5">
        <f t="shared" si="3"/>
        <v>197.74363777581871</v>
      </c>
      <c r="X25" t="s">
        <v>46</v>
      </c>
      <c r="Y25" s="7">
        <v>13.968802574955246</v>
      </c>
      <c r="Z25" s="7">
        <v>-5.3316787530959999</v>
      </c>
    </row>
    <row r="26" spans="1:26" x14ac:dyDescent="0.35">
      <c r="A26" s="1">
        <v>2</v>
      </c>
      <c r="B26" t="s">
        <v>17</v>
      </c>
      <c r="C26" s="2">
        <v>44458</v>
      </c>
      <c r="D26" t="s">
        <v>18</v>
      </c>
      <c r="E26" t="s">
        <v>48</v>
      </c>
      <c r="G26">
        <f t="shared" si="4"/>
        <v>1</v>
      </c>
      <c r="H26" t="s">
        <v>36</v>
      </c>
      <c r="I26" t="s">
        <v>16</v>
      </c>
      <c r="J26">
        <v>20</v>
      </c>
      <c r="K26">
        <v>17</v>
      </c>
      <c r="L26">
        <v>206</v>
      </c>
      <c r="M26">
        <v>1</v>
      </c>
      <c r="N26">
        <v>248</v>
      </c>
      <c r="O26">
        <v>4</v>
      </c>
      <c r="P26" s="5">
        <f t="shared" si="0"/>
        <v>18.410278120041792</v>
      </c>
      <c r="Q26" s="5">
        <f t="shared" si="1"/>
        <v>26.779557779713379</v>
      </c>
      <c r="R26" s="4">
        <f>P26-J26</f>
        <v>-1.5897218799582085</v>
      </c>
      <c r="S26" s="4">
        <f>Q26-K26</f>
        <v>9.7795577797133788</v>
      </c>
      <c r="T26" s="5">
        <f t="shared" si="2"/>
        <v>2.5272156556178604</v>
      </c>
      <c r="U26" s="5">
        <f t="shared" si="3"/>
        <v>95.639750366752466</v>
      </c>
      <c r="X26" t="s">
        <v>41</v>
      </c>
      <c r="Y26" s="7">
        <v>10.182622915263641</v>
      </c>
      <c r="Z26" s="7">
        <v>-7.99122434326621</v>
      </c>
    </row>
    <row r="27" spans="1:26" x14ac:dyDescent="0.35">
      <c r="A27" s="1">
        <v>2</v>
      </c>
      <c r="B27" t="s">
        <v>17</v>
      </c>
      <c r="C27" s="2">
        <v>44458</v>
      </c>
      <c r="D27" t="s">
        <v>18</v>
      </c>
      <c r="E27" t="s">
        <v>47</v>
      </c>
      <c r="F27" t="s">
        <v>20</v>
      </c>
      <c r="G27">
        <f t="shared" si="4"/>
        <v>-1</v>
      </c>
      <c r="H27" t="s">
        <v>27</v>
      </c>
      <c r="I27" t="s">
        <v>16</v>
      </c>
      <c r="J27">
        <v>27</v>
      </c>
      <c r="K27">
        <v>24</v>
      </c>
      <c r="L27">
        <v>371</v>
      </c>
      <c r="M27">
        <v>2</v>
      </c>
      <c r="N27">
        <v>354</v>
      </c>
      <c r="O27">
        <v>2</v>
      </c>
      <c r="P27" s="5">
        <f t="shared" si="0"/>
        <v>24.447150763781444</v>
      </c>
      <c r="Q27" s="5">
        <f t="shared" si="1"/>
        <v>26.160038542564561</v>
      </c>
      <c r="R27" s="4">
        <f>P27-J27</f>
        <v>-2.552849236218556</v>
      </c>
      <c r="S27" s="4">
        <f>Q27-K27</f>
        <v>2.1600385425645605</v>
      </c>
      <c r="T27" s="5">
        <f t="shared" si="2"/>
        <v>6.5170392228616647</v>
      </c>
      <c r="U27" s="5">
        <f t="shared" si="3"/>
        <v>4.6657665053644308</v>
      </c>
      <c r="X27" t="s">
        <v>40</v>
      </c>
      <c r="Y27" s="7">
        <v>5.6697042934818818</v>
      </c>
      <c r="Z27" s="7">
        <v>-11.349451558045699</v>
      </c>
    </row>
    <row r="28" spans="1:26" x14ac:dyDescent="0.35">
      <c r="A28" s="1">
        <v>2</v>
      </c>
      <c r="B28" t="s">
        <v>17</v>
      </c>
      <c r="C28" s="2">
        <v>44458</v>
      </c>
      <c r="D28" t="s">
        <v>53</v>
      </c>
      <c r="E28" t="s">
        <v>14</v>
      </c>
      <c r="G28">
        <f t="shared" si="4"/>
        <v>1</v>
      </c>
      <c r="H28" t="s">
        <v>21</v>
      </c>
      <c r="I28" t="s">
        <v>16</v>
      </c>
      <c r="J28">
        <v>48</v>
      </c>
      <c r="K28">
        <v>25</v>
      </c>
      <c r="L28">
        <v>341</v>
      </c>
      <c r="M28">
        <v>1</v>
      </c>
      <c r="N28">
        <v>348</v>
      </c>
      <c r="O28">
        <v>3</v>
      </c>
      <c r="P28" s="5">
        <f t="shared" si="0"/>
        <v>35.115167171950816</v>
      </c>
      <c r="Q28" s="5">
        <f t="shared" si="1"/>
        <v>16.217189882450903</v>
      </c>
      <c r="R28" s="4">
        <f>P28-J28</f>
        <v>-12.884832828049184</v>
      </c>
      <c r="S28" s="4">
        <f>Q28-K28</f>
        <v>-8.7828101175490971</v>
      </c>
      <c r="T28" s="5">
        <f t="shared" si="2"/>
        <v>166.01891700677393</v>
      </c>
      <c r="U28" s="5">
        <f t="shared" si="3"/>
        <v>77.137753560922789</v>
      </c>
      <c r="X28" t="s">
        <v>23</v>
      </c>
      <c r="Y28" s="7">
        <v>8.224853465718363</v>
      </c>
      <c r="Z28" s="7">
        <v>-19.405721834942128</v>
      </c>
    </row>
    <row r="29" spans="1:26" x14ac:dyDescent="0.35">
      <c r="A29" s="1">
        <v>2</v>
      </c>
      <c r="B29" t="s">
        <v>17</v>
      </c>
      <c r="C29" s="2">
        <v>44458</v>
      </c>
      <c r="D29" t="s">
        <v>53</v>
      </c>
      <c r="E29" t="s">
        <v>28</v>
      </c>
      <c r="G29">
        <f t="shared" si="4"/>
        <v>1</v>
      </c>
      <c r="H29" t="s">
        <v>37</v>
      </c>
      <c r="I29" t="s">
        <v>16</v>
      </c>
      <c r="J29">
        <v>34</v>
      </c>
      <c r="K29">
        <v>33</v>
      </c>
      <c r="L29">
        <v>474</v>
      </c>
      <c r="M29">
        <v>2</v>
      </c>
      <c r="N29">
        <v>419</v>
      </c>
      <c r="O29">
        <v>0</v>
      </c>
      <c r="P29" s="5">
        <f t="shared" si="0"/>
        <v>28.405885532280053</v>
      </c>
      <c r="Q29" s="5">
        <f t="shared" si="1"/>
        <v>23.003933374134931</v>
      </c>
      <c r="R29" s="4">
        <f>P29-J29</f>
        <v>-5.5941144677199475</v>
      </c>
      <c r="S29" s="4">
        <f>Q29-K29</f>
        <v>-9.996066625865069</v>
      </c>
      <c r="T29" s="5">
        <f t="shared" si="2"/>
        <v>31.294116677953632</v>
      </c>
      <c r="U29" s="5">
        <f t="shared" si="3"/>
        <v>99.921347988733459</v>
      </c>
      <c r="X29" t="s">
        <v>19</v>
      </c>
      <c r="Y29" s="7">
        <v>14.654009725575595</v>
      </c>
      <c r="Z29" s="7">
        <v>-10.513904140020808</v>
      </c>
    </row>
    <row r="30" spans="1:26" x14ac:dyDescent="0.35">
      <c r="A30" s="1">
        <v>2</v>
      </c>
      <c r="B30" t="s">
        <v>17</v>
      </c>
      <c r="C30" s="2">
        <v>44458</v>
      </c>
      <c r="D30" t="s">
        <v>38</v>
      </c>
      <c r="E30" t="s">
        <v>15</v>
      </c>
      <c r="F30" t="s">
        <v>20</v>
      </c>
      <c r="G30">
        <f t="shared" si="4"/>
        <v>-1</v>
      </c>
      <c r="H30" t="s">
        <v>32</v>
      </c>
      <c r="I30" t="s">
        <v>16</v>
      </c>
      <c r="J30">
        <v>20</v>
      </c>
      <c r="K30">
        <v>17</v>
      </c>
      <c r="L30">
        <v>419</v>
      </c>
      <c r="M30">
        <v>1</v>
      </c>
      <c r="N30">
        <v>408</v>
      </c>
      <c r="O30">
        <v>2</v>
      </c>
      <c r="P30" s="5">
        <f t="shared" si="0"/>
        <v>34.420922258773217</v>
      </c>
      <c r="Q30" s="5">
        <f t="shared" si="1"/>
        <v>26.254809389623141</v>
      </c>
      <c r="R30" s="4">
        <f>P30-J30</f>
        <v>14.420922258773217</v>
      </c>
      <c r="S30" s="4">
        <f>Q30-K30</f>
        <v>9.2548093896231407</v>
      </c>
      <c r="T30" s="5">
        <f t="shared" si="2"/>
        <v>207.96299879358082</v>
      </c>
      <c r="U30" s="5">
        <f t="shared" si="3"/>
        <v>85.651496838256648</v>
      </c>
      <c r="X30" t="s">
        <v>30</v>
      </c>
      <c r="Y30" s="7">
        <v>8.9452295540826654</v>
      </c>
      <c r="Z30" s="7">
        <v>-12.857922777823044</v>
      </c>
    </row>
    <row r="31" spans="1:26" x14ac:dyDescent="0.35">
      <c r="A31" s="1">
        <v>2</v>
      </c>
      <c r="B31" t="s">
        <v>17</v>
      </c>
      <c r="C31" s="2">
        <v>44458</v>
      </c>
      <c r="D31" t="s">
        <v>38</v>
      </c>
      <c r="E31" t="s">
        <v>29</v>
      </c>
      <c r="F31" t="s">
        <v>20</v>
      </c>
      <c r="G31">
        <f t="shared" si="4"/>
        <v>-1</v>
      </c>
      <c r="H31" t="s">
        <v>26</v>
      </c>
      <c r="I31" t="s">
        <v>16</v>
      </c>
      <c r="J31">
        <v>33</v>
      </c>
      <c r="K31">
        <v>30</v>
      </c>
      <c r="L31">
        <v>532</v>
      </c>
      <c r="M31">
        <v>1</v>
      </c>
      <c r="N31">
        <v>397</v>
      </c>
      <c r="O31">
        <v>0</v>
      </c>
      <c r="P31" s="5">
        <f t="shared" si="0"/>
        <v>21.131680285961771</v>
      </c>
      <c r="Q31" s="5">
        <f t="shared" si="1"/>
        <v>19.76162002069092</v>
      </c>
      <c r="R31" s="4">
        <f>P31-J31</f>
        <v>-11.868319714038229</v>
      </c>
      <c r="S31" s="4">
        <f>Q31-K31</f>
        <v>-10.23837997930908</v>
      </c>
      <c r="T31" s="5">
        <f t="shared" si="2"/>
        <v>140.85701283462848</v>
      </c>
      <c r="U31" s="5">
        <f t="shared" si="3"/>
        <v>104.82442460071699</v>
      </c>
      <c r="X31" t="s">
        <v>24</v>
      </c>
      <c r="Y31" s="7">
        <v>13.795629609651066</v>
      </c>
      <c r="Z31" s="7">
        <v>-10.893193049953695</v>
      </c>
    </row>
    <row r="32" spans="1:26" x14ac:dyDescent="0.35">
      <c r="A32" s="1">
        <v>2</v>
      </c>
      <c r="B32" t="s">
        <v>17</v>
      </c>
      <c r="C32" s="2">
        <v>44458</v>
      </c>
      <c r="D32" t="s">
        <v>13</v>
      </c>
      <c r="E32" t="s">
        <v>52</v>
      </c>
      <c r="G32">
        <f t="shared" si="4"/>
        <v>1</v>
      </c>
      <c r="H32" t="s">
        <v>43</v>
      </c>
      <c r="I32" t="s">
        <v>16</v>
      </c>
      <c r="J32">
        <v>36</v>
      </c>
      <c r="K32">
        <v>35</v>
      </c>
      <c r="L32">
        <v>481</v>
      </c>
      <c r="M32">
        <v>2</v>
      </c>
      <c r="N32">
        <v>405</v>
      </c>
      <c r="O32">
        <v>2</v>
      </c>
      <c r="P32" s="5">
        <f t="shared" si="0"/>
        <v>21.257103830365992</v>
      </c>
      <c r="Q32" s="5">
        <f t="shared" si="1"/>
        <v>28.421093990144797</v>
      </c>
      <c r="R32" s="4">
        <f>P32-J32</f>
        <v>-14.742896169634008</v>
      </c>
      <c r="S32" s="4">
        <f>Q32-K32</f>
        <v>-6.5789060098552028</v>
      </c>
      <c r="T32" s="5">
        <f t="shared" si="2"/>
        <v>217.35298746860911</v>
      </c>
      <c r="U32" s="5">
        <f t="shared" si="3"/>
        <v>43.282004286508908</v>
      </c>
      <c r="X32" t="s">
        <v>26</v>
      </c>
      <c r="Y32" s="7">
        <v>8.7858915544329399</v>
      </c>
      <c r="Z32" s="7">
        <v>-8.8334286092331062</v>
      </c>
    </row>
    <row r="33" spans="1:26" x14ac:dyDescent="0.35">
      <c r="A33" s="1">
        <v>2</v>
      </c>
      <c r="B33" t="s">
        <v>49</v>
      </c>
      <c r="C33" s="2">
        <v>44459</v>
      </c>
      <c r="D33" t="s">
        <v>50</v>
      </c>
      <c r="E33" t="s">
        <v>42</v>
      </c>
      <c r="G33">
        <f t="shared" si="4"/>
        <v>1</v>
      </c>
      <c r="H33" t="s">
        <v>25</v>
      </c>
      <c r="I33" t="s">
        <v>16</v>
      </c>
      <c r="J33">
        <v>35</v>
      </c>
      <c r="K33">
        <v>17</v>
      </c>
      <c r="L33">
        <v>323</v>
      </c>
      <c r="M33">
        <v>0</v>
      </c>
      <c r="N33">
        <v>344</v>
      </c>
      <c r="O33">
        <v>2</v>
      </c>
      <c r="P33" s="5">
        <f t="shared" si="0"/>
        <v>28.792814400689121</v>
      </c>
      <c r="Q33" s="5">
        <f t="shared" si="1"/>
        <v>15.584588270539804</v>
      </c>
      <c r="R33" s="4">
        <f>P33-J33</f>
        <v>-6.2071855993108791</v>
      </c>
      <c r="S33" s="4">
        <f>Q33-K33</f>
        <v>-1.415411729460196</v>
      </c>
      <c r="T33" s="5">
        <f t="shared" si="2"/>
        <v>38.529153064292359</v>
      </c>
      <c r="U33" s="5">
        <f t="shared" si="3"/>
        <v>2.0033903638935029</v>
      </c>
      <c r="X33" t="s">
        <v>14</v>
      </c>
      <c r="Y33" s="7">
        <v>18.8709205421628</v>
      </c>
      <c r="Z33" s="7">
        <v>-9.5774600446873794</v>
      </c>
    </row>
    <row r="34" spans="1:26" x14ac:dyDescent="0.35">
      <c r="A34" s="1">
        <v>3</v>
      </c>
      <c r="B34" t="s">
        <v>12</v>
      </c>
      <c r="C34" s="2">
        <v>44462</v>
      </c>
      <c r="D34" t="s">
        <v>13</v>
      </c>
      <c r="E34" t="s">
        <v>22</v>
      </c>
      <c r="F34" t="s">
        <v>20</v>
      </c>
      <c r="G34">
        <f t="shared" si="4"/>
        <v>-1</v>
      </c>
      <c r="H34" t="s">
        <v>34</v>
      </c>
      <c r="I34" t="s">
        <v>16</v>
      </c>
      <c r="J34">
        <v>24</v>
      </c>
      <c r="K34">
        <v>9</v>
      </c>
      <c r="L34">
        <v>407</v>
      </c>
      <c r="M34">
        <v>0</v>
      </c>
      <c r="N34">
        <v>193</v>
      </c>
      <c r="O34">
        <v>0</v>
      </c>
      <c r="P34" s="5">
        <f t="shared" si="0"/>
        <v>21.763006072213873</v>
      </c>
      <c r="Q34" s="5">
        <f t="shared" si="1"/>
        <v>17.28164619362903</v>
      </c>
      <c r="R34" s="4">
        <f>P34-J34</f>
        <v>-2.236993927786127</v>
      </c>
      <c r="S34" s="4">
        <f>Q34-K34</f>
        <v>8.2816461936290295</v>
      </c>
      <c r="T34" s="5">
        <f t="shared" si="2"/>
        <v>5.004141832952004</v>
      </c>
      <c r="U34" s="5">
        <f t="shared" si="3"/>
        <v>68.585663676450196</v>
      </c>
      <c r="X34" t="s">
        <v>29</v>
      </c>
      <c r="Y34" s="7">
        <v>12.819670891233546</v>
      </c>
      <c r="Z34" s="7">
        <v>-10.454309251753099</v>
      </c>
    </row>
    <row r="35" spans="1:26" x14ac:dyDescent="0.35">
      <c r="A35" s="1">
        <v>3</v>
      </c>
      <c r="B35" t="s">
        <v>17</v>
      </c>
      <c r="C35" s="2">
        <v>44465</v>
      </c>
      <c r="D35" t="s">
        <v>18</v>
      </c>
      <c r="E35" t="s">
        <v>21</v>
      </c>
      <c r="F35" t="s">
        <v>20</v>
      </c>
      <c r="G35">
        <f t="shared" si="4"/>
        <v>-1</v>
      </c>
      <c r="H35" t="s">
        <v>40</v>
      </c>
      <c r="I35" t="s">
        <v>16</v>
      </c>
      <c r="J35">
        <v>17</v>
      </c>
      <c r="K35">
        <v>14</v>
      </c>
      <c r="L35">
        <v>296</v>
      </c>
      <c r="M35">
        <v>1</v>
      </c>
      <c r="N35">
        <v>346</v>
      </c>
      <c r="O35">
        <v>1</v>
      </c>
      <c r="P35" s="5">
        <f t="shared" si="0"/>
        <v>17.989181395809222</v>
      </c>
      <c r="Q35" s="5">
        <f t="shared" si="1"/>
        <v>21.913950923269894</v>
      </c>
      <c r="R35" s="4">
        <f>P35-J35</f>
        <v>0.98918139580922215</v>
      </c>
      <c r="S35" s="4">
        <f>Q35-K35</f>
        <v>7.9139509232698941</v>
      </c>
      <c r="T35" s="5">
        <f t="shared" si="2"/>
        <v>0.97847983381508097</v>
      </c>
      <c r="U35" s="5">
        <f t="shared" si="3"/>
        <v>62.630619215924412</v>
      </c>
      <c r="X35" t="s">
        <v>33</v>
      </c>
      <c r="Y35" s="7">
        <v>9.5204485993278212</v>
      </c>
      <c r="Z35" s="7">
        <v>-14.350638735764567</v>
      </c>
    </row>
    <row r="36" spans="1:26" x14ac:dyDescent="0.35">
      <c r="A36" s="1">
        <v>3</v>
      </c>
      <c r="B36" t="s">
        <v>17</v>
      </c>
      <c r="C36" s="2">
        <v>44465</v>
      </c>
      <c r="D36" t="s">
        <v>18</v>
      </c>
      <c r="E36" t="s">
        <v>52</v>
      </c>
      <c r="F36" t="s">
        <v>20</v>
      </c>
      <c r="G36">
        <f t="shared" si="4"/>
        <v>-1</v>
      </c>
      <c r="H36" t="s">
        <v>25</v>
      </c>
      <c r="I36" t="s">
        <v>16</v>
      </c>
      <c r="J36">
        <v>19</v>
      </c>
      <c r="K36">
        <v>17</v>
      </c>
      <c r="L36">
        <v>387</v>
      </c>
      <c r="M36">
        <v>1</v>
      </c>
      <c r="N36">
        <v>285</v>
      </c>
      <c r="O36">
        <v>0</v>
      </c>
      <c r="P36" s="5">
        <f t="shared" si="0"/>
        <v>25.989715393370894</v>
      </c>
      <c r="Q36" s="5">
        <f t="shared" si="1"/>
        <v>18.660610178578324</v>
      </c>
      <c r="R36" s="4">
        <f>P36-J36</f>
        <v>6.9897153933708935</v>
      </c>
      <c r="S36" s="4">
        <f>Q36-K36</f>
        <v>1.6606101785783238</v>
      </c>
      <c r="T36" s="5">
        <f t="shared" si="2"/>
        <v>48.856121280326022</v>
      </c>
      <c r="U36" s="5">
        <f t="shared" si="3"/>
        <v>2.7576261651979324</v>
      </c>
      <c r="X36" t="s">
        <v>73</v>
      </c>
      <c r="Y36">
        <f>SUM(Y4:Y35)</f>
        <v>363.77540433030458</v>
      </c>
      <c r="Z36">
        <f>SUM(Z4:Z35)</f>
        <v>-363.77540388630104</v>
      </c>
    </row>
    <row r="37" spans="1:26" x14ac:dyDescent="0.35">
      <c r="A37" s="1">
        <v>3</v>
      </c>
      <c r="B37" t="s">
        <v>17</v>
      </c>
      <c r="C37" s="2">
        <v>44465</v>
      </c>
      <c r="D37" t="s">
        <v>18</v>
      </c>
      <c r="E37" t="s">
        <v>44</v>
      </c>
      <c r="G37">
        <f t="shared" si="4"/>
        <v>1</v>
      </c>
      <c r="H37" t="s">
        <v>48</v>
      </c>
      <c r="I37" t="s">
        <v>16</v>
      </c>
      <c r="J37">
        <v>26</v>
      </c>
      <c r="K37">
        <v>6</v>
      </c>
      <c r="L37">
        <v>418</v>
      </c>
      <c r="M37">
        <v>0</v>
      </c>
      <c r="N37">
        <v>47</v>
      </c>
      <c r="O37">
        <v>0</v>
      </c>
      <c r="P37" s="5">
        <f t="shared" si="0"/>
        <v>22.652982940991393</v>
      </c>
      <c r="Q37" s="5">
        <f t="shared" si="1"/>
        <v>16.256860314146717</v>
      </c>
      <c r="R37" s="4">
        <f>P37-J37</f>
        <v>-3.347017059008607</v>
      </c>
      <c r="S37" s="4">
        <f>Q37-K37</f>
        <v>10.256860314146717</v>
      </c>
      <c r="T37" s="5">
        <f t="shared" si="2"/>
        <v>11.202523193294626</v>
      </c>
      <c r="U37" s="5">
        <f t="shared" si="3"/>
        <v>105.2031835039179</v>
      </c>
    </row>
    <row r="38" spans="1:26" x14ac:dyDescent="0.35">
      <c r="A38" s="1">
        <v>3</v>
      </c>
      <c r="B38" t="s">
        <v>17</v>
      </c>
      <c r="C38" s="2">
        <v>44465</v>
      </c>
      <c r="D38" t="s">
        <v>18</v>
      </c>
      <c r="E38" t="s">
        <v>36</v>
      </c>
      <c r="F38" t="s">
        <v>20</v>
      </c>
      <c r="G38">
        <f t="shared" si="4"/>
        <v>-1</v>
      </c>
      <c r="H38" t="s">
        <v>30</v>
      </c>
      <c r="I38" t="s">
        <v>16</v>
      </c>
      <c r="J38">
        <v>24</v>
      </c>
      <c r="K38">
        <v>10</v>
      </c>
      <c r="L38">
        <v>268</v>
      </c>
      <c r="M38">
        <v>1</v>
      </c>
      <c r="N38">
        <v>342</v>
      </c>
      <c r="O38">
        <v>2</v>
      </c>
      <c r="P38" s="5">
        <f t="shared" si="0"/>
        <v>26.828137481267056</v>
      </c>
      <c r="Q38" s="5">
        <f t="shared" si="1"/>
        <v>21.142927528081056</v>
      </c>
      <c r="R38" s="4">
        <f>P38-J38</f>
        <v>2.8281374812670563</v>
      </c>
      <c r="S38" s="4">
        <f>Q38-K38</f>
        <v>11.142927528081056</v>
      </c>
      <c r="T38" s="5">
        <f t="shared" si="2"/>
        <v>7.9983616129475692</v>
      </c>
      <c r="U38" s="5">
        <f t="shared" si="3"/>
        <v>124.1648338960666</v>
      </c>
      <c r="X38" t="s">
        <v>66</v>
      </c>
      <c r="Y38" s="6">
        <v>2.0856768580195264</v>
      </c>
    </row>
    <row r="39" spans="1:26" x14ac:dyDescent="0.35">
      <c r="A39" s="1">
        <v>3</v>
      </c>
      <c r="B39" t="s">
        <v>17</v>
      </c>
      <c r="C39" s="2">
        <v>44465</v>
      </c>
      <c r="D39" t="s">
        <v>18</v>
      </c>
      <c r="E39" t="s">
        <v>32</v>
      </c>
      <c r="F39" t="s">
        <v>20</v>
      </c>
      <c r="G39">
        <f t="shared" si="4"/>
        <v>-1</v>
      </c>
      <c r="H39" t="s">
        <v>43</v>
      </c>
      <c r="I39" t="s">
        <v>16</v>
      </c>
      <c r="J39">
        <v>30</v>
      </c>
      <c r="K39">
        <v>24</v>
      </c>
      <c r="L39">
        <v>352</v>
      </c>
      <c r="M39">
        <v>0</v>
      </c>
      <c r="N39">
        <v>437</v>
      </c>
      <c r="O39">
        <v>4</v>
      </c>
      <c r="P39" s="5">
        <f t="shared" si="0"/>
        <v>24.136084049788007</v>
      </c>
      <c r="Q39" s="5">
        <f t="shared" si="1"/>
        <v>32.660395285835115</v>
      </c>
      <c r="R39" s="4">
        <f>P39-J39</f>
        <v>-5.8639159502119931</v>
      </c>
      <c r="S39" s="4">
        <f>Q39-K39</f>
        <v>8.660395285835115</v>
      </c>
      <c r="T39" s="5">
        <f t="shared" si="2"/>
        <v>34.385510271150622</v>
      </c>
      <c r="U39" s="5">
        <f t="shared" si="3"/>
        <v>75.002446506915078</v>
      </c>
      <c r="X39" t="s">
        <v>65</v>
      </c>
      <c r="Y39">
        <f>SUM(T2:U242)</f>
        <v>38473.266491988019</v>
      </c>
    </row>
    <row r="40" spans="1:26" x14ac:dyDescent="0.35">
      <c r="A40" s="1">
        <v>3</v>
      </c>
      <c r="B40" t="s">
        <v>17</v>
      </c>
      <c r="C40" s="2">
        <v>44465</v>
      </c>
      <c r="D40" t="s">
        <v>18</v>
      </c>
      <c r="E40" t="s">
        <v>29</v>
      </c>
      <c r="G40">
        <f t="shared" si="4"/>
        <v>1</v>
      </c>
      <c r="H40" t="s">
        <v>27</v>
      </c>
      <c r="I40" t="s">
        <v>16</v>
      </c>
      <c r="J40">
        <v>25</v>
      </c>
      <c r="K40">
        <v>16</v>
      </c>
      <c r="L40">
        <v>368</v>
      </c>
      <c r="M40">
        <v>3</v>
      </c>
      <c r="N40">
        <v>265</v>
      </c>
      <c r="O40">
        <v>0</v>
      </c>
      <c r="P40" s="5">
        <f t="shared" si="0"/>
        <v>21.812153205548675</v>
      </c>
      <c r="Q40" s="5">
        <f t="shared" si="1"/>
        <v>24.604400923998931</v>
      </c>
      <c r="R40" s="4">
        <f>P40-J40</f>
        <v>-3.1878467944513247</v>
      </c>
      <c r="S40" s="4">
        <f>Q40-K40</f>
        <v>8.6044009239989308</v>
      </c>
      <c r="T40" s="5">
        <f t="shared" si="2"/>
        <v>10.162367184893586</v>
      </c>
      <c r="U40" s="5">
        <f t="shared" si="3"/>
        <v>74.035715260913648</v>
      </c>
    </row>
    <row r="41" spans="1:26" x14ac:dyDescent="0.35">
      <c r="A41" s="1">
        <v>3</v>
      </c>
      <c r="B41" t="s">
        <v>17</v>
      </c>
      <c r="C41" s="2">
        <v>44465</v>
      </c>
      <c r="D41" t="s">
        <v>18</v>
      </c>
      <c r="E41" t="s">
        <v>28</v>
      </c>
      <c r="F41" t="s">
        <v>20</v>
      </c>
      <c r="G41">
        <f t="shared" si="4"/>
        <v>-1</v>
      </c>
      <c r="H41" t="s">
        <v>35</v>
      </c>
      <c r="I41" t="s">
        <v>16</v>
      </c>
      <c r="J41">
        <v>31</v>
      </c>
      <c r="K41">
        <v>19</v>
      </c>
      <c r="L41">
        <v>407</v>
      </c>
      <c r="M41">
        <v>1</v>
      </c>
      <c r="N41">
        <v>361</v>
      </c>
      <c r="O41">
        <v>4</v>
      </c>
      <c r="P41" s="5">
        <f t="shared" si="0"/>
        <v>29.38263479079059</v>
      </c>
      <c r="Q41" s="5">
        <f t="shared" si="1"/>
        <v>13.136256615142063</v>
      </c>
      <c r="R41" s="4">
        <f>P41-J41</f>
        <v>-1.6173652092094102</v>
      </c>
      <c r="S41" s="4">
        <f>Q41-K41</f>
        <v>-5.863743384857937</v>
      </c>
      <c r="T41" s="5">
        <f t="shared" si="2"/>
        <v>2.6158702199609993</v>
      </c>
      <c r="U41" s="5">
        <f t="shared" si="3"/>
        <v>34.383486483465219</v>
      </c>
    </row>
    <row r="42" spans="1:26" x14ac:dyDescent="0.35">
      <c r="A42" s="1">
        <v>3</v>
      </c>
      <c r="B42" t="s">
        <v>17</v>
      </c>
      <c r="C42" s="2">
        <v>44465</v>
      </c>
      <c r="D42" t="s">
        <v>18</v>
      </c>
      <c r="E42" t="s">
        <v>31</v>
      </c>
      <c r="G42">
        <f t="shared" si="4"/>
        <v>1</v>
      </c>
      <c r="H42" t="s">
        <v>33</v>
      </c>
      <c r="I42" t="s">
        <v>16</v>
      </c>
      <c r="J42">
        <v>43</v>
      </c>
      <c r="K42">
        <v>21</v>
      </c>
      <c r="L42">
        <v>481</v>
      </c>
      <c r="M42">
        <v>0</v>
      </c>
      <c r="N42">
        <v>290</v>
      </c>
      <c r="O42">
        <v>3</v>
      </c>
      <c r="P42" s="5">
        <f t="shared" si="0"/>
        <v>32.35581020874384</v>
      </c>
      <c r="Q42" s="5">
        <f t="shared" si="1"/>
        <v>15.924812697959545</v>
      </c>
      <c r="R42" s="4">
        <f>P42-J42</f>
        <v>-10.64418979125616</v>
      </c>
      <c r="S42" s="4">
        <f>Q42-K42</f>
        <v>-5.0751873020404545</v>
      </c>
      <c r="T42" s="5">
        <f t="shared" si="2"/>
        <v>113.29877631228186</v>
      </c>
      <c r="U42" s="5">
        <f t="shared" si="3"/>
        <v>25.757526150792668</v>
      </c>
    </row>
    <row r="43" spans="1:26" x14ac:dyDescent="0.35">
      <c r="A43" s="1">
        <v>3</v>
      </c>
      <c r="B43" t="s">
        <v>17</v>
      </c>
      <c r="C43" s="2">
        <v>44465</v>
      </c>
      <c r="D43" t="s">
        <v>18</v>
      </c>
      <c r="E43" t="s">
        <v>41</v>
      </c>
      <c r="F43" t="s">
        <v>20</v>
      </c>
      <c r="G43">
        <f t="shared" si="4"/>
        <v>-1</v>
      </c>
      <c r="H43" t="s">
        <v>46</v>
      </c>
      <c r="I43" t="s">
        <v>16</v>
      </c>
      <c r="J43">
        <v>28</v>
      </c>
      <c r="K43">
        <v>13</v>
      </c>
      <c r="L43">
        <v>252</v>
      </c>
      <c r="M43">
        <v>0</v>
      </c>
      <c r="N43">
        <v>300</v>
      </c>
      <c r="O43">
        <v>3</v>
      </c>
      <c r="P43" s="5">
        <f t="shared" si="0"/>
        <v>14.99288245385476</v>
      </c>
      <c r="Q43" s="5">
        <f t="shared" si="1"/>
        <v>22.481446132726337</v>
      </c>
      <c r="R43" s="4">
        <f>P43-J43</f>
        <v>-13.00711754614524</v>
      </c>
      <c r="S43" s="4">
        <f>Q43-K43</f>
        <v>9.4814461327263366</v>
      </c>
      <c r="T43" s="5">
        <f t="shared" si="2"/>
        <v>169.18510685923937</v>
      </c>
      <c r="U43" s="5">
        <f t="shared" si="3"/>
        <v>89.897820767791202</v>
      </c>
    </row>
    <row r="44" spans="1:26" x14ac:dyDescent="0.35">
      <c r="A44" s="1">
        <v>3</v>
      </c>
      <c r="B44" t="s">
        <v>17</v>
      </c>
      <c r="C44" s="2">
        <v>44465</v>
      </c>
      <c r="D44" t="s">
        <v>53</v>
      </c>
      <c r="E44" t="s">
        <v>39</v>
      </c>
      <c r="G44">
        <f t="shared" si="4"/>
        <v>1</v>
      </c>
      <c r="H44" t="s">
        <v>23</v>
      </c>
      <c r="I44" t="s">
        <v>16</v>
      </c>
      <c r="J44">
        <v>26</v>
      </c>
      <c r="K44">
        <v>0</v>
      </c>
      <c r="L44">
        <v>343</v>
      </c>
      <c r="M44">
        <v>1</v>
      </c>
      <c r="N44">
        <v>162</v>
      </c>
      <c r="O44">
        <v>2</v>
      </c>
      <c r="P44" s="5">
        <f t="shared" si="0"/>
        <v>27.022256680907596</v>
      </c>
      <c r="Q44" s="5">
        <f t="shared" si="1"/>
        <v>14.26370888017944</v>
      </c>
      <c r="R44" s="4">
        <f>P44-J44</f>
        <v>1.0222566809075957</v>
      </c>
      <c r="S44" s="4">
        <f>Q44-K44</f>
        <v>14.26370888017944</v>
      </c>
      <c r="T44" s="5">
        <f t="shared" si="2"/>
        <v>1.045008721660214</v>
      </c>
      <c r="U44" s="5">
        <f t="shared" si="3"/>
        <v>203.45339101850982</v>
      </c>
    </row>
    <row r="45" spans="1:26" x14ac:dyDescent="0.35">
      <c r="A45" s="1">
        <v>3</v>
      </c>
      <c r="B45" t="s">
        <v>17</v>
      </c>
      <c r="C45" s="2">
        <v>44465</v>
      </c>
      <c r="D45" t="s">
        <v>53</v>
      </c>
      <c r="E45" t="s">
        <v>51</v>
      </c>
      <c r="G45">
        <f t="shared" si="4"/>
        <v>1</v>
      </c>
      <c r="H45" t="s">
        <v>45</v>
      </c>
      <c r="I45" t="s">
        <v>16</v>
      </c>
      <c r="J45">
        <v>31</v>
      </c>
      <c r="K45">
        <v>28</v>
      </c>
      <c r="L45">
        <v>497</v>
      </c>
      <c r="M45">
        <v>1</v>
      </c>
      <c r="N45">
        <v>330</v>
      </c>
      <c r="O45">
        <v>0</v>
      </c>
      <c r="P45" s="5">
        <f t="shared" si="0"/>
        <v>20.083572575115092</v>
      </c>
      <c r="Q45" s="5">
        <f t="shared" si="1"/>
        <v>20.393255775085734</v>
      </c>
      <c r="R45" s="4">
        <f>P45-J45</f>
        <v>-10.916427424884908</v>
      </c>
      <c r="S45" s="4">
        <f>Q45-K45</f>
        <v>-7.6067442249142658</v>
      </c>
      <c r="T45" s="5">
        <f t="shared" si="2"/>
        <v>119.16838772277934</v>
      </c>
      <c r="U45" s="5">
        <f t="shared" si="3"/>
        <v>57.862557703266532</v>
      </c>
    </row>
    <row r="46" spans="1:26" x14ac:dyDescent="0.35">
      <c r="A46" s="1">
        <v>3</v>
      </c>
      <c r="B46" t="s">
        <v>17</v>
      </c>
      <c r="C46" s="2">
        <v>44465</v>
      </c>
      <c r="D46" t="s">
        <v>38</v>
      </c>
      <c r="E46" t="s">
        <v>47</v>
      </c>
      <c r="G46">
        <f t="shared" si="4"/>
        <v>1</v>
      </c>
      <c r="H46" t="s">
        <v>14</v>
      </c>
      <c r="I46" t="s">
        <v>16</v>
      </c>
      <c r="J46">
        <v>34</v>
      </c>
      <c r="K46">
        <v>24</v>
      </c>
      <c r="L46">
        <v>407</v>
      </c>
      <c r="M46">
        <v>0</v>
      </c>
      <c r="N46">
        <v>446</v>
      </c>
      <c r="O46">
        <v>0</v>
      </c>
      <c r="P46" s="5">
        <f t="shared" si="0"/>
        <v>26.59638613766834</v>
      </c>
      <c r="Q46" s="5">
        <f t="shared" si="1"/>
        <v>29.316609768966885</v>
      </c>
      <c r="R46" s="4">
        <f>P46-J46</f>
        <v>-7.4036138623316603</v>
      </c>
      <c r="S46" s="4">
        <f>Q46-K46</f>
        <v>5.3166097689668845</v>
      </c>
      <c r="T46" s="5">
        <f t="shared" si="2"/>
        <v>54.813498222509523</v>
      </c>
      <c r="U46" s="5">
        <f t="shared" si="3"/>
        <v>28.266339435474109</v>
      </c>
    </row>
    <row r="47" spans="1:26" x14ac:dyDescent="0.35">
      <c r="A47" s="1">
        <v>3</v>
      </c>
      <c r="B47" t="s">
        <v>17</v>
      </c>
      <c r="C47" s="2">
        <v>44465</v>
      </c>
      <c r="D47" t="s">
        <v>38</v>
      </c>
      <c r="E47" t="s">
        <v>37</v>
      </c>
      <c r="G47">
        <f t="shared" si="4"/>
        <v>1</v>
      </c>
      <c r="H47" t="s">
        <v>26</v>
      </c>
      <c r="I47" t="s">
        <v>16</v>
      </c>
      <c r="J47">
        <v>30</v>
      </c>
      <c r="K47">
        <v>17</v>
      </c>
      <c r="L47">
        <v>453</v>
      </c>
      <c r="M47">
        <v>0</v>
      </c>
      <c r="N47">
        <v>389</v>
      </c>
      <c r="O47">
        <v>0</v>
      </c>
      <c r="P47" s="5">
        <f t="shared" si="0"/>
        <v>23.263123703867556</v>
      </c>
      <c r="Q47" s="5">
        <f t="shared" si="1"/>
        <v>21.504736151304634</v>
      </c>
      <c r="R47" s="4">
        <f>P47-J47</f>
        <v>-6.7368762961324435</v>
      </c>
      <c r="S47" s="4">
        <f>Q47-K47</f>
        <v>4.504736151304634</v>
      </c>
      <c r="T47" s="5">
        <f t="shared" si="2"/>
        <v>45.385502229391193</v>
      </c>
      <c r="U47" s="5">
        <f t="shared" si="3"/>
        <v>20.292647792870888</v>
      </c>
    </row>
    <row r="48" spans="1:26" x14ac:dyDescent="0.35">
      <c r="A48" s="1">
        <v>3</v>
      </c>
      <c r="B48" t="s">
        <v>17</v>
      </c>
      <c r="C48" s="2">
        <v>44465</v>
      </c>
      <c r="D48" t="s">
        <v>13</v>
      </c>
      <c r="E48" t="s">
        <v>42</v>
      </c>
      <c r="F48" t="s">
        <v>20</v>
      </c>
      <c r="G48">
        <f t="shared" si="4"/>
        <v>-1</v>
      </c>
      <c r="H48" t="s">
        <v>24</v>
      </c>
      <c r="I48" t="s">
        <v>16</v>
      </c>
      <c r="J48">
        <v>30</v>
      </c>
      <c r="K48">
        <v>28</v>
      </c>
      <c r="L48">
        <v>353</v>
      </c>
      <c r="M48">
        <v>0</v>
      </c>
      <c r="N48">
        <v>298</v>
      </c>
      <c r="O48">
        <v>2</v>
      </c>
      <c r="P48" s="5">
        <f t="shared" si="0"/>
        <v>24.501042333602456</v>
      </c>
      <c r="Q48" s="5">
        <f t="shared" si="1"/>
        <v>24.745925878723725</v>
      </c>
      <c r="R48" s="4">
        <f>P48-J48</f>
        <v>-5.4989576663975441</v>
      </c>
      <c r="S48" s="4">
        <f>Q48-K48</f>
        <v>-3.2540741212762754</v>
      </c>
      <c r="T48" s="5">
        <f t="shared" si="2"/>
        <v>30.238535416832324</v>
      </c>
      <c r="U48" s="5">
        <f t="shared" si="3"/>
        <v>10.588998386759965</v>
      </c>
    </row>
    <row r="49" spans="1:21" x14ac:dyDescent="0.35">
      <c r="A49" s="1">
        <v>3</v>
      </c>
      <c r="B49" t="s">
        <v>49</v>
      </c>
      <c r="C49" s="2">
        <v>44466</v>
      </c>
      <c r="D49" t="s">
        <v>50</v>
      </c>
      <c r="E49" t="s">
        <v>15</v>
      </c>
      <c r="G49">
        <f t="shared" si="4"/>
        <v>1</v>
      </c>
      <c r="H49" t="s">
        <v>19</v>
      </c>
      <c r="I49" t="s">
        <v>16</v>
      </c>
      <c r="J49">
        <v>41</v>
      </c>
      <c r="K49">
        <v>21</v>
      </c>
      <c r="L49">
        <v>380</v>
      </c>
      <c r="M49">
        <v>1</v>
      </c>
      <c r="N49">
        <v>367</v>
      </c>
      <c r="O49">
        <v>2</v>
      </c>
      <c r="P49" s="5">
        <f t="shared" si="0"/>
        <v>30.319141427526688</v>
      </c>
      <c r="Q49" s="5">
        <f t="shared" si="1"/>
        <v>23.575154117912014</v>
      </c>
      <c r="R49" s="4">
        <f>P49-J49</f>
        <v>-10.680858572473312</v>
      </c>
      <c r="S49" s="4">
        <f>Q49-K49</f>
        <v>2.5751541179120139</v>
      </c>
      <c r="T49" s="5">
        <f t="shared" si="2"/>
        <v>114.08073984517664</v>
      </c>
      <c r="U49" s="5">
        <f t="shared" si="3"/>
        <v>6.6314187309992025</v>
      </c>
    </row>
    <row r="50" spans="1:21" x14ac:dyDescent="0.35">
      <c r="A50" s="1">
        <v>4</v>
      </c>
      <c r="B50" t="s">
        <v>12</v>
      </c>
      <c r="C50" s="2">
        <v>44469</v>
      </c>
      <c r="D50" t="s">
        <v>13</v>
      </c>
      <c r="E50" t="s">
        <v>36</v>
      </c>
      <c r="G50">
        <f t="shared" si="4"/>
        <v>1</v>
      </c>
      <c r="H50" t="s">
        <v>35</v>
      </c>
      <c r="I50" t="s">
        <v>16</v>
      </c>
      <c r="J50">
        <v>24</v>
      </c>
      <c r="K50">
        <v>21</v>
      </c>
      <c r="L50">
        <v>420</v>
      </c>
      <c r="M50">
        <v>0</v>
      </c>
      <c r="N50">
        <v>341</v>
      </c>
      <c r="O50">
        <v>0</v>
      </c>
      <c r="P50" s="5">
        <f t="shared" si="0"/>
        <v>30.272904631350649</v>
      </c>
      <c r="Q50" s="5">
        <f t="shared" si="1"/>
        <v>14.152620237115569</v>
      </c>
      <c r="R50" s="4">
        <f>P50-J50</f>
        <v>6.2729046313506487</v>
      </c>
      <c r="S50" s="4">
        <f>Q50-K50</f>
        <v>-6.8473797628844313</v>
      </c>
      <c r="T50" s="5">
        <f t="shared" si="2"/>
        <v>39.349332514020418</v>
      </c>
      <c r="U50" s="5">
        <f t="shared" si="3"/>
        <v>46.886609617159252</v>
      </c>
    </row>
    <row r="51" spans="1:21" x14ac:dyDescent="0.35">
      <c r="A51" s="1">
        <v>4</v>
      </c>
      <c r="B51" t="s">
        <v>17</v>
      </c>
      <c r="C51" s="2">
        <v>44472</v>
      </c>
      <c r="D51" t="s">
        <v>18</v>
      </c>
      <c r="E51" t="s">
        <v>23</v>
      </c>
      <c r="G51">
        <f t="shared" si="4"/>
        <v>1</v>
      </c>
      <c r="H51" t="s">
        <v>29</v>
      </c>
      <c r="I51" t="s">
        <v>16</v>
      </c>
      <c r="J51">
        <v>27</v>
      </c>
      <c r="K51">
        <v>24</v>
      </c>
      <c r="L51">
        <v>355</v>
      </c>
      <c r="M51">
        <v>1</v>
      </c>
      <c r="N51">
        <v>430</v>
      </c>
      <c r="O51">
        <v>0</v>
      </c>
      <c r="P51" s="5">
        <f t="shared" si="0"/>
        <v>19.200581931976345</v>
      </c>
      <c r="Q51" s="5">
        <f t="shared" si="1"/>
        <v>31.703973511670789</v>
      </c>
      <c r="R51" s="4">
        <f>P51-J51</f>
        <v>-7.7994180680236553</v>
      </c>
      <c r="S51" s="4">
        <f>Q51-K51</f>
        <v>7.7039735116707888</v>
      </c>
      <c r="T51" s="5">
        <f t="shared" si="2"/>
        <v>60.830922199813848</v>
      </c>
      <c r="U51" s="5">
        <f t="shared" si="3"/>
        <v>59.351207868525144</v>
      </c>
    </row>
    <row r="52" spans="1:21" x14ac:dyDescent="0.35">
      <c r="A52" s="1">
        <v>4</v>
      </c>
      <c r="B52" t="s">
        <v>17</v>
      </c>
      <c r="C52" s="2">
        <v>44472</v>
      </c>
      <c r="D52" t="s">
        <v>18</v>
      </c>
      <c r="E52" t="s">
        <v>31</v>
      </c>
      <c r="G52">
        <f t="shared" si="4"/>
        <v>1</v>
      </c>
      <c r="H52" t="s">
        <v>34</v>
      </c>
      <c r="I52" t="s">
        <v>16</v>
      </c>
      <c r="J52">
        <v>40</v>
      </c>
      <c r="K52">
        <v>0</v>
      </c>
      <c r="L52">
        <v>450</v>
      </c>
      <c r="M52">
        <v>1</v>
      </c>
      <c r="N52">
        <v>109</v>
      </c>
      <c r="O52">
        <v>5</v>
      </c>
      <c r="P52" s="5">
        <f t="shared" si="0"/>
        <v>33.537047845328892</v>
      </c>
      <c r="Q52" s="5">
        <f t="shared" si="1"/>
        <v>11.763659884558493</v>
      </c>
      <c r="R52" s="4">
        <f>P52-J52</f>
        <v>-6.4629521546711075</v>
      </c>
      <c r="S52" s="4">
        <f>Q52-K52</f>
        <v>11.763659884558493</v>
      </c>
      <c r="T52" s="5">
        <f t="shared" si="2"/>
        <v>41.76975055356791</v>
      </c>
      <c r="U52" s="5">
        <f t="shared" si="3"/>
        <v>138.38369387957073</v>
      </c>
    </row>
    <row r="53" spans="1:21" x14ac:dyDescent="0.35">
      <c r="A53" s="1">
        <v>4</v>
      </c>
      <c r="B53" t="s">
        <v>17</v>
      </c>
      <c r="C53" s="2">
        <v>44472</v>
      </c>
      <c r="D53" t="s">
        <v>18</v>
      </c>
      <c r="E53" t="s">
        <v>40</v>
      </c>
      <c r="F53" t="s">
        <v>20</v>
      </c>
      <c r="G53">
        <f t="shared" si="4"/>
        <v>-1</v>
      </c>
      <c r="H53" t="s">
        <v>41</v>
      </c>
      <c r="I53" t="s">
        <v>16</v>
      </c>
      <c r="J53">
        <v>27</v>
      </c>
      <c r="K53">
        <v>21</v>
      </c>
      <c r="L53">
        <v>485</v>
      </c>
      <c r="M53">
        <v>1</v>
      </c>
      <c r="N53">
        <v>405</v>
      </c>
      <c r="O53">
        <v>1</v>
      </c>
      <c r="P53" s="5">
        <f t="shared" si="0"/>
        <v>13.139509422243211</v>
      </c>
      <c r="Q53" s="5">
        <f t="shared" si="1"/>
        <v>22.053493687814221</v>
      </c>
      <c r="R53" s="4">
        <f>P53-J53</f>
        <v>-13.860490577756789</v>
      </c>
      <c r="S53" s="4">
        <f>Q53-K53</f>
        <v>1.0534936878142211</v>
      </c>
      <c r="T53" s="5">
        <f t="shared" si="2"/>
        <v>192.11319905608471</v>
      </c>
      <c r="U53" s="5">
        <f t="shared" si="3"/>
        <v>1.1098489502644076</v>
      </c>
    </row>
    <row r="54" spans="1:21" x14ac:dyDescent="0.35">
      <c r="A54" s="1">
        <v>4</v>
      </c>
      <c r="B54" t="s">
        <v>17</v>
      </c>
      <c r="C54" s="2">
        <v>44472</v>
      </c>
      <c r="D54" t="s">
        <v>18</v>
      </c>
      <c r="E54" t="s">
        <v>33</v>
      </c>
      <c r="F54" t="s">
        <v>20</v>
      </c>
      <c r="G54">
        <f t="shared" si="4"/>
        <v>-1</v>
      </c>
      <c r="H54" t="s">
        <v>21</v>
      </c>
      <c r="I54" t="s">
        <v>16</v>
      </c>
      <c r="J54">
        <v>34</v>
      </c>
      <c r="K54">
        <v>30</v>
      </c>
      <c r="L54">
        <v>412</v>
      </c>
      <c r="M54">
        <v>0</v>
      </c>
      <c r="N54">
        <v>374</v>
      </c>
      <c r="O54">
        <v>0</v>
      </c>
      <c r="P54" s="5">
        <f t="shared" si="0"/>
        <v>24.721856800106075</v>
      </c>
      <c r="Q54" s="5">
        <f t="shared" si="1"/>
        <v>22.033207002537853</v>
      </c>
      <c r="R54" s="4">
        <f>P54-J54</f>
        <v>-9.2781431998939254</v>
      </c>
      <c r="S54" s="4">
        <f>Q54-K54</f>
        <v>-7.9667929974621465</v>
      </c>
      <c r="T54" s="5">
        <f t="shared" si="2"/>
        <v>86.083941237737889</v>
      </c>
      <c r="U54" s="5">
        <f t="shared" si="3"/>
        <v>63.469790664411896</v>
      </c>
    </row>
    <row r="55" spans="1:21" x14ac:dyDescent="0.35">
      <c r="A55" s="1">
        <v>4</v>
      </c>
      <c r="B55" t="s">
        <v>17</v>
      </c>
      <c r="C55" s="2">
        <v>44472</v>
      </c>
      <c r="D55" t="s">
        <v>18</v>
      </c>
      <c r="E55" t="s">
        <v>15</v>
      </c>
      <c r="G55">
        <f t="shared" si="4"/>
        <v>1</v>
      </c>
      <c r="H55" t="s">
        <v>22</v>
      </c>
      <c r="I55" t="s">
        <v>16</v>
      </c>
      <c r="J55">
        <v>36</v>
      </c>
      <c r="K55">
        <v>28</v>
      </c>
      <c r="L55">
        <v>433</v>
      </c>
      <c r="M55">
        <v>0</v>
      </c>
      <c r="N55">
        <v>379</v>
      </c>
      <c r="O55">
        <v>2</v>
      </c>
      <c r="P55" s="5">
        <f t="shared" si="0"/>
        <v>31.206168480703258</v>
      </c>
      <c r="Q55" s="5">
        <f t="shared" si="1"/>
        <v>15.673693306705552</v>
      </c>
      <c r="R55" s="4">
        <f>P55-J55</f>
        <v>-4.7938315192967416</v>
      </c>
      <c r="S55" s="4">
        <f>Q55-K55</f>
        <v>-12.326306693294448</v>
      </c>
      <c r="T55" s="5">
        <f t="shared" si="2"/>
        <v>22.980820635402907</v>
      </c>
      <c r="U55" s="5">
        <f t="shared" si="3"/>
        <v>151.93783669715552</v>
      </c>
    </row>
    <row r="56" spans="1:21" x14ac:dyDescent="0.35">
      <c r="A56" s="1">
        <v>4</v>
      </c>
      <c r="B56" t="s">
        <v>17</v>
      </c>
      <c r="C56" s="2">
        <v>44472</v>
      </c>
      <c r="D56" t="s">
        <v>18</v>
      </c>
      <c r="E56" t="s">
        <v>48</v>
      </c>
      <c r="G56">
        <f t="shared" si="4"/>
        <v>1</v>
      </c>
      <c r="H56" t="s">
        <v>25</v>
      </c>
      <c r="I56" t="s">
        <v>16</v>
      </c>
      <c r="J56">
        <v>24</v>
      </c>
      <c r="K56">
        <v>14</v>
      </c>
      <c r="L56">
        <v>373</v>
      </c>
      <c r="M56">
        <v>1</v>
      </c>
      <c r="N56">
        <v>351</v>
      </c>
      <c r="O56">
        <v>2</v>
      </c>
      <c r="P56" s="5">
        <f t="shared" si="0"/>
        <v>20.876126048578879</v>
      </c>
      <c r="Q56" s="5">
        <f t="shared" si="1"/>
        <v>17.96505429224139</v>
      </c>
      <c r="R56" s="4">
        <f>P56-J56</f>
        <v>-3.1238739514211211</v>
      </c>
      <c r="S56" s="4">
        <f>Q56-K56</f>
        <v>3.9650542922413905</v>
      </c>
      <c r="T56" s="5">
        <f t="shared" si="2"/>
        <v>9.7585884643674081</v>
      </c>
      <c r="U56" s="5">
        <f t="shared" si="3"/>
        <v>15.721655540421875</v>
      </c>
    </row>
    <row r="57" spans="1:21" x14ac:dyDescent="0.35">
      <c r="A57" s="1">
        <v>4</v>
      </c>
      <c r="B57" t="s">
        <v>17</v>
      </c>
      <c r="C57" s="2">
        <v>44472</v>
      </c>
      <c r="D57" t="s">
        <v>18</v>
      </c>
      <c r="E57" t="s">
        <v>43</v>
      </c>
      <c r="F57" t="s">
        <v>20</v>
      </c>
      <c r="G57">
        <f t="shared" si="4"/>
        <v>-1</v>
      </c>
      <c r="H57" t="s">
        <v>19</v>
      </c>
      <c r="I57" t="s">
        <v>16</v>
      </c>
      <c r="J57">
        <v>42</v>
      </c>
      <c r="K57">
        <v>30</v>
      </c>
      <c r="L57">
        <v>471</v>
      </c>
      <c r="M57">
        <v>1</v>
      </c>
      <c r="N57">
        <v>461</v>
      </c>
      <c r="O57">
        <v>0</v>
      </c>
      <c r="P57" s="5">
        <f t="shared" si="0"/>
        <v>26.472937596569068</v>
      </c>
      <c r="Q57" s="5">
        <f t="shared" si="1"/>
        <v>23.542105636096405</v>
      </c>
      <c r="R57" s="4">
        <f>P57-J57</f>
        <v>-15.527062403430932</v>
      </c>
      <c r="S57" s="4">
        <f>Q57-K57</f>
        <v>-6.4578943639035948</v>
      </c>
      <c r="T57" s="5">
        <f t="shared" si="2"/>
        <v>241.08966688003835</v>
      </c>
      <c r="U57" s="5">
        <f t="shared" si="3"/>
        <v>41.704399615337813</v>
      </c>
    </row>
    <row r="58" spans="1:21" x14ac:dyDescent="0.35">
      <c r="A58" s="1">
        <v>4</v>
      </c>
      <c r="B58" t="s">
        <v>17</v>
      </c>
      <c r="C58" s="2">
        <v>44472</v>
      </c>
      <c r="D58" t="s">
        <v>18</v>
      </c>
      <c r="E58" t="s">
        <v>44</v>
      </c>
      <c r="F58" t="s">
        <v>20</v>
      </c>
      <c r="G58">
        <f t="shared" si="4"/>
        <v>-1</v>
      </c>
      <c r="H58" t="s">
        <v>37</v>
      </c>
      <c r="I58" t="s">
        <v>16</v>
      </c>
      <c r="J58">
        <v>14</v>
      </c>
      <c r="K58">
        <v>7</v>
      </c>
      <c r="L58">
        <v>327</v>
      </c>
      <c r="M58">
        <v>0</v>
      </c>
      <c r="N58">
        <v>255</v>
      </c>
      <c r="O58">
        <v>1</v>
      </c>
      <c r="P58" s="5">
        <f t="shared" si="0"/>
        <v>22.041065247088838</v>
      </c>
      <c r="Q58" s="5">
        <f t="shared" si="1"/>
        <v>24.995394477242648</v>
      </c>
      <c r="R58" s="4">
        <f>P58-J58</f>
        <v>8.041065247088838</v>
      </c>
      <c r="S58" s="4">
        <f>Q58-K58</f>
        <v>17.995394477242648</v>
      </c>
      <c r="T58" s="5">
        <f t="shared" si="2"/>
        <v>64.658730307939877</v>
      </c>
      <c r="U58" s="5">
        <f t="shared" si="3"/>
        <v>323.83422239157522</v>
      </c>
    </row>
    <row r="59" spans="1:21" x14ac:dyDescent="0.35">
      <c r="A59" s="1">
        <v>4</v>
      </c>
      <c r="B59" t="s">
        <v>17</v>
      </c>
      <c r="C59" s="2">
        <v>44472</v>
      </c>
      <c r="D59" t="s">
        <v>18</v>
      </c>
      <c r="E59" t="s">
        <v>27</v>
      </c>
      <c r="F59" t="s">
        <v>20</v>
      </c>
      <c r="G59">
        <f t="shared" si="4"/>
        <v>-1</v>
      </c>
      <c r="H59" t="s">
        <v>45</v>
      </c>
      <c r="I59" t="s">
        <v>16</v>
      </c>
      <c r="J59">
        <v>27</v>
      </c>
      <c r="K59">
        <v>17</v>
      </c>
      <c r="L59">
        <v>349</v>
      </c>
      <c r="M59">
        <v>1</v>
      </c>
      <c r="N59">
        <v>203</v>
      </c>
      <c r="O59">
        <v>2</v>
      </c>
      <c r="P59" s="5">
        <f t="shared" si="0"/>
        <v>24.617144643477246</v>
      </c>
      <c r="Q59" s="5">
        <f t="shared" si="1"/>
        <v>17.406945167957797</v>
      </c>
      <c r="R59" s="4">
        <f>P59-J59</f>
        <v>-2.3828553565227537</v>
      </c>
      <c r="S59" s="4">
        <f>Q59-K59</f>
        <v>0.40694516795779734</v>
      </c>
      <c r="T59" s="5">
        <f t="shared" si="2"/>
        <v>5.6779996501091796</v>
      </c>
      <c r="U59" s="5">
        <f t="shared" si="3"/>
        <v>0.1656043697241999</v>
      </c>
    </row>
    <row r="60" spans="1:21" x14ac:dyDescent="0.35">
      <c r="A60" s="1">
        <v>4</v>
      </c>
      <c r="B60" t="s">
        <v>17</v>
      </c>
      <c r="C60" s="2">
        <v>44472</v>
      </c>
      <c r="D60" t="s">
        <v>53</v>
      </c>
      <c r="E60" t="s">
        <v>26</v>
      </c>
      <c r="F60" t="s">
        <v>20</v>
      </c>
      <c r="G60">
        <f t="shared" si="4"/>
        <v>-1</v>
      </c>
      <c r="H60" t="s">
        <v>24</v>
      </c>
      <c r="I60" t="s">
        <v>16</v>
      </c>
      <c r="J60">
        <v>28</v>
      </c>
      <c r="K60">
        <v>21</v>
      </c>
      <c r="L60">
        <v>234</v>
      </c>
      <c r="M60">
        <v>0</v>
      </c>
      <c r="N60">
        <v>457</v>
      </c>
      <c r="O60">
        <v>2</v>
      </c>
      <c r="P60" s="5">
        <f t="shared" si="0"/>
        <v>19.157665389881753</v>
      </c>
      <c r="Q60" s="5">
        <f t="shared" si="1"/>
        <v>23.150477433389053</v>
      </c>
      <c r="R60" s="4">
        <f>P60-J60</f>
        <v>-8.8423346101182467</v>
      </c>
      <c r="S60" s="4">
        <f>Q60-K60</f>
        <v>2.1504774333890531</v>
      </c>
      <c r="T60" s="5">
        <f t="shared" si="2"/>
        <v>78.186881357295007</v>
      </c>
      <c r="U60" s="5">
        <f t="shared" si="3"/>
        <v>4.6245531915155693</v>
      </c>
    </row>
    <row r="61" spans="1:21" x14ac:dyDescent="0.35">
      <c r="A61" s="1">
        <v>4</v>
      </c>
      <c r="B61" t="s">
        <v>17</v>
      </c>
      <c r="C61" s="2">
        <v>44472</v>
      </c>
      <c r="D61" t="s">
        <v>53</v>
      </c>
      <c r="E61" t="s">
        <v>28</v>
      </c>
      <c r="F61" t="s">
        <v>20</v>
      </c>
      <c r="G61">
        <f t="shared" si="4"/>
        <v>-1</v>
      </c>
      <c r="H61" t="s">
        <v>47</v>
      </c>
      <c r="I61" t="s">
        <v>16</v>
      </c>
      <c r="J61">
        <v>37</v>
      </c>
      <c r="K61">
        <v>20</v>
      </c>
      <c r="L61">
        <v>465</v>
      </c>
      <c r="M61">
        <v>0</v>
      </c>
      <c r="N61">
        <v>401</v>
      </c>
      <c r="O61">
        <v>2</v>
      </c>
      <c r="P61" s="5">
        <f t="shared" si="0"/>
        <v>25.089891733202681</v>
      </c>
      <c r="Q61" s="5">
        <f t="shared" si="1"/>
        <v>26.636002801491202</v>
      </c>
      <c r="R61" s="4">
        <f>P61-J61</f>
        <v>-11.910108266797319</v>
      </c>
      <c r="S61" s="4">
        <f>Q61-K61</f>
        <v>6.6360028014912018</v>
      </c>
      <c r="T61" s="5">
        <f t="shared" si="2"/>
        <v>141.85067892683384</v>
      </c>
      <c r="U61" s="5">
        <f t="shared" si="3"/>
        <v>44.036533181399079</v>
      </c>
    </row>
    <row r="62" spans="1:21" x14ac:dyDescent="0.35">
      <c r="A62" s="1">
        <v>4</v>
      </c>
      <c r="B62" t="s">
        <v>17</v>
      </c>
      <c r="C62" s="2">
        <v>44472</v>
      </c>
      <c r="D62" t="s">
        <v>38</v>
      </c>
      <c r="E62" t="s">
        <v>42</v>
      </c>
      <c r="G62">
        <f t="shared" si="4"/>
        <v>1</v>
      </c>
      <c r="H62" t="s">
        <v>30</v>
      </c>
      <c r="I62" t="s">
        <v>16</v>
      </c>
      <c r="J62">
        <v>27</v>
      </c>
      <c r="K62">
        <v>17</v>
      </c>
      <c r="L62">
        <v>367</v>
      </c>
      <c r="M62">
        <v>1</v>
      </c>
      <c r="N62">
        <v>282</v>
      </c>
      <c r="O62">
        <v>2</v>
      </c>
      <c r="P62" s="5">
        <f t="shared" si="0"/>
        <v>27.508610490481566</v>
      </c>
      <c r="Q62" s="5">
        <f t="shared" si="1"/>
        <v>18.852687394145562</v>
      </c>
      <c r="R62" s="4">
        <f>P62-J62</f>
        <v>0.50861049048156559</v>
      </c>
      <c r="S62" s="4">
        <f>Q62-K62</f>
        <v>1.8526873941455619</v>
      </c>
      <c r="T62" s="5">
        <f t="shared" si="2"/>
        <v>0.25868463102789874</v>
      </c>
      <c r="U62" s="5">
        <f t="shared" si="3"/>
        <v>3.4324505804258729</v>
      </c>
    </row>
    <row r="63" spans="1:21" x14ac:dyDescent="0.35">
      <c r="A63" s="1">
        <v>4</v>
      </c>
      <c r="B63" t="s">
        <v>17</v>
      </c>
      <c r="C63" s="2">
        <v>44472</v>
      </c>
      <c r="D63" t="s">
        <v>38</v>
      </c>
      <c r="E63" t="s">
        <v>52</v>
      </c>
      <c r="F63" t="s">
        <v>20</v>
      </c>
      <c r="G63">
        <f t="shared" si="4"/>
        <v>-1</v>
      </c>
      <c r="H63" t="s">
        <v>39</v>
      </c>
      <c r="I63" t="s">
        <v>16</v>
      </c>
      <c r="J63">
        <v>23</v>
      </c>
      <c r="K63">
        <v>7</v>
      </c>
      <c r="L63">
        <v>406</v>
      </c>
      <c r="M63">
        <v>0</v>
      </c>
      <c r="N63">
        <v>254</v>
      </c>
      <c r="O63">
        <v>1</v>
      </c>
      <c r="P63" s="5">
        <f t="shared" si="0"/>
        <v>18.407863334306256</v>
      </c>
      <c r="Q63" s="5">
        <f t="shared" si="1"/>
        <v>20.078595379562003</v>
      </c>
      <c r="R63" s="4">
        <f>P63-J63</f>
        <v>-4.5921366656937437</v>
      </c>
      <c r="S63" s="4">
        <f>Q63-K63</f>
        <v>13.078595379562003</v>
      </c>
      <c r="T63" s="5">
        <f t="shared" si="2"/>
        <v>21.087719156408856</v>
      </c>
      <c r="U63" s="5">
        <f t="shared" si="3"/>
        <v>171.04965710230059</v>
      </c>
    </row>
    <row r="64" spans="1:21" x14ac:dyDescent="0.35">
      <c r="A64" s="1">
        <v>4</v>
      </c>
      <c r="B64" t="s">
        <v>17</v>
      </c>
      <c r="C64" s="2">
        <v>44472</v>
      </c>
      <c r="D64" t="s">
        <v>13</v>
      </c>
      <c r="E64" t="s">
        <v>14</v>
      </c>
      <c r="F64" t="s">
        <v>20</v>
      </c>
      <c r="G64">
        <f t="shared" si="4"/>
        <v>-1</v>
      </c>
      <c r="H64" t="s">
        <v>46</v>
      </c>
      <c r="I64" t="s">
        <v>16</v>
      </c>
      <c r="J64">
        <v>19</v>
      </c>
      <c r="K64">
        <v>17</v>
      </c>
      <c r="L64">
        <v>381</v>
      </c>
      <c r="M64">
        <v>0</v>
      </c>
      <c r="N64">
        <v>294</v>
      </c>
      <c r="O64">
        <v>2</v>
      </c>
      <c r="P64" s="5">
        <f t="shared" si="0"/>
        <v>23.681180080753919</v>
      </c>
      <c r="Q64" s="5">
        <f t="shared" si="1"/>
        <v>24.067681834147507</v>
      </c>
      <c r="R64" s="4">
        <f>P64-J64</f>
        <v>4.6811800807539186</v>
      </c>
      <c r="S64" s="4">
        <f>Q64-K64</f>
        <v>7.0676818341475069</v>
      </c>
      <c r="T64" s="5">
        <f t="shared" si="2"/>
        <v>21.913446948447262</v>
      </c>
      <c r="U64" s="5">
        <f t="shared" si="3"/>
        <v>49.952126508738665</v>
      </c>
    </row>
    <row r="65" spans="1:21" x14ac:dyDescent="0.35">
      <c r="A65" s="1">
        <v>4</v>
      </c>
      <c r="B65" t="s">
        <v>49</v>
      </c>
      <c r="C65" s="2">
        <v>44473</v>
      </c>
      <c r="D65" t="s">
        <v>50</v>
      </c>
      <c r="E65" t="s">
        <v>32</v>
      </c>
      <c r="G65">
        <f t="shared" si="4"/>
        <v>1</v>
      </c>
      <c r="H65" t="s">
        <v>51</v>
      </c>
      <c r="I65" t="s">
        <v>16</v>
      </c>
      <c r="J65">
        <v>28</v>
      </c>
      <c r="K65">
        <v>14</v>
      </c>
      <c r="L65">
        <v>380</v>
      </c>
      <c r="M65">
        <v>0</v>
      </c>
      <c r="N65">
        <v>213</v>
      </c>
      <c r="O65">
        <v>1</v>
      </c>
      <c r="P65" s="5">
        <f t="shared" si="0"/>
        <v>29.312457918729784</v>
      </c>
      <c r="Q65" s="5">
        <f t="shared" si="1"/>
        <v>24.232204575151016</v>
      </c>
      <c r="R65" s="4">
        <f>P65-J65</f>
        <v>1.312457918729784</v>
      </c>
      <c r="S65" s="4">
        <f>Q65-K65</f>
        <v>10.232204575151016</v>
      </c>
      <c r="T65" s="5">
        <f t="shared" si="2"/>
        <v>1.7225457884365163</v>
      </c>
      <c r="U65" s="5">
        <f t="shared" si="3"/>
        <v>104.69801046774138</v>
      </c>
    </row>
    <row r="66" spans="1:21" x14ac:dyDescent="0.35">
      <c r="A66" s="1">
        <v>5</v>
      </c>
      <c r="B66" t="s">
        <v>12</v>
      </c>
      <c r="C66" s="2">
        <v>44476</v>
      </c>
      <c r="D66" t="s">
        <v>13</v>
      </c>
      <c r="E66" t="s">
        <v>47</v>
      </c>
      <c r="F66" t="s">
        <v>20</v>
      </c>
      <c r="G66">
        <f t="shared" si="4"/>
        <v>-1</v>
      </c>
      <c r="H66" t="s">
        <v>26</v>
      </c>
      <c r="I66" t="s">
        <v>16</v>
      </c>
      <c r="J66">
        <v>26</v>
      </c>
      <c r="K66">
        <v>17</v>
      </c>
      <c r="L66">
        <v>476</v>
      </c>
      <c r="M66">
        <v>1</v>
      </c>
      <c r="N66">
        <v>354</v>
      </c>
      <c r="O66">
        <v>2</v>
      </c>
      <c r="P66" s="5">
        <f t="shared" si="0"/>
        <v>24.809516273204306</v>
      </c>
      <c r="Q66" s="5">
        <f t="shared" si="1"/>
        <v>20.274419210246784</v>
      </c>
      <c r="R66" s="4">
        <f>P66-J66</f>
        <v>-1.1904837267956943</v>
      </c>
      <c r="S66" s="4">
        <f>Q66-K66</f>
        <v>3.2744192102467835</v>
      </c>
      <c r="T66" s="5">
        <f t="shared" si="2"/>
        <v>1.4172515037653652</v>
      </c>
      <c r="U66" s="5">
        <f t="shared" si="3"/>
        <v>10.72182116443317</v>
      </c>
    </row>
    <row r="67" spans="1:21" x14ac:dyDescent="0.35">
      <c r="A67" s="1">
        <v>5</v>
      </c>
      <c r="B67" t="s">
        <v>17</v>
      </c>
      <c r="C67" s="2">
        <v>44479</v>
      </c>
      <c r="D67" t="s">
        <v>54</v>
      </c>
      <c r="E67" t="s">
        <v>21</v>
      </c>
      <c r="G67">
        <f t="shared" si="4"/>
        <v>1</v>
      </c>
      <c r="H67" t="s">
        <v>23</v>
      </c>
      <c r="I67" t="s">
        <v>16</v>
      </c>
      <c r="J67">
        <v>27</v>
      </c>
      <c r="K67">
        <v>20</v>
      </c>
      <c r="L67">
        <v>450</v>
      </c>
      <c r="M67">
        <v>2</v>
      </c>
      <c r="N67">
        <v>230</v>
      </c>
      <c r="O67">
        <v>1</v>
      </c>
      <c r="P67" s="5">
        <f t="shared" ref="P67:P130" si="5">(INDEX($Y$4:$Y$35,MATCH(E67,$X$4:$X$35,0))-INDEX($Z$4:$Z$35,MATCH(H67,$X$4:$X$35,0)))+(G67*$Y$38/4)</f>
        <v>27.088290101715415</v>
      </c>
      <c r="Q67" s="5">
        <f t="shared" ref="Q67:Q130" si="6">INDEX($Y$4:$Y$35,MATCH(H67,$X$4:$X$35,0))-INDEX($Z$4:$Z$35,MATCH(E67,$X$4:$X$35,0))-(G67*$Y$38/4)</f>
        <v>23.426261666496615</v>
      </c>
      <c r="R67" s="4">
        <f>P67-J67</f>
        <v>8.8290101715415403E-2</v>
      </c>
      <c r="S67" s="4">
        <f>Q67-K67</f>
        <v>3.4262616664966146</v>
      </c>
      <c r="T67" s="5">
        <f t="shared" ref="T67:T130" si="7">R67^2</f>
        <v>7.7951420609183976E-3</v>
      </c>
      <c r="U67" s="5">
        <f t="shared" ref="U67:U130" si="8">S67^2</f>
        <v>11.739269007304159</v>
      </c>
    </row>
    <row r="68" spans="1:21" x14ac:dyDescent="0.35">
      <c r="A68" s="1">
        <v>5</v>
      </c>
      <c r="B68" t="s">
        <v>17</v>
      </c>
      <c r="C68" s="2">
        <v>44479</v>
      </c>
      <c r="D68" t="s">
        <v>18</v>
      </c>
      <c r="E68" t="s">
        <v>30</v>
      </c>
      <c r="G68">
        <f t="shared" ref="G68:G131" si="9">1-(F68="@")*2</f>
        <v>1</v>
      </c>
      <c r="H68" t="s">
        <v>39</v>
      </c>
      <c r="I68" t="s">
        <v>16</v>
      </c>
      <c r="J68">
        <v>27</v>
      </c>
      <c r="K68">
        <v>19</v>
      </c>
      <c r="L68">
        <v>391</v>
      </c>
      <c r="M68">
        <v>1</v>
      </c>
      <c r="N68">
        <v>374</v>
      </c>
      <c r="O68">
        <v>1</v>
      </c>
      <c r="P68" s="5">
        <f t="shared" si="5"/>
        <v>16.026923397553503</v>
      </c>
      <c r="Q68" s="5">
        <f t="shared" si="6"/>
        <v>19.431619194778747</v>
      </c>
      <c r="R68" s="4">
        <f>P68-J68</f>
        <v>-10.973076602446497</v>
      </c>
      <c r="S68" s="4">
        <f>Q68-K68</f>
        <v>0.43161919477874733</v>
      </c>
      <c r="T68" s="5">
        <f t="shared" si="7"/>
        <v>120.40841012315876</v>
      </c>
      <c r="U68" s="5">
        <f t="shared" si="8"/>
        <v>0.18629512930145423</v>
      </c>
    </row>
    <row r="69" spans="1:21" x14ac:dyDescent="0.35">
      <c r="A69" s="1">
        <v>5</v>
      </c>
      <c r="B69" t="s">
        <v>17</v>
      </c>
      <c r="C69" s="2">
        <v>44479</v>
      </c>
      <c r="D69" t="s">
        <v>18</v>
      </c>
      <c r="E69" t="s">
        <v>19</v>
      </c>
      <c r="F69" t="s">
        <v>20</v>
      </c>
      <c r="G69">
        <f t="shared" si="9"/>
        <v>-1</v>
      </c>
      <c r="H69" t="s">
        <v>22</v>
      </c>
      <c r="I69" t="s">
        <v>16</v>
      </c>
      <c r="J69">
        <v>21</v>
      </c>
      <c r="K69">
        <v>18</v>
      </c>
      <c r="L69">
        <v>273</v>
      </c>
      <c r="M69">
        <v>2</v>
      </c>
      <c r="N69">
        <v>267</v>
      </c>
      <c r="O69">
        <v>3</v>
      </c>
      <c r="P69" s="5">
        <f t="shared" si="5"/>
        <v>25.53352170426809</v>
      </c>
      <c r="Q69" s="5">
        <f t="shared" si="6"/>
        <v>17.787872268894823</v>
      </c>
      <c r="R69" s="4">
        <f>P69-J69</f>
        <v>4.5335217042680895</v>
      </c>
      <c r="S69" s="4">
        <f>Q69-K69</f>
        <v>-0.21212773110517702</v>
      </c>
      <c r="T69" s="5">
        <f t="shared" si="7"/>
        <v>20.552819043069842</v>
      </c>
      <c r="U69" s="5">
        <f t="shared" si="8"/>
        <v>4.4998174303830289E-2</v>
      </c>
    </row>
    <row r="70" spans="1:21" x14ac:dyDescent="0.35">
      <c r="A70" s="1">
        <v>5</v>
      </c>
      <c r="B70" t="s">
        <v>17</v>
      </c>
      <c r="C70" s="2">
        <v>44479</v>
      </c>
      <c r="D70" t="s">
        <v>18</v>
      </c>
      <c r="E70" t="s">
        <v>46</v>
      </c>
      <c r="F70" t="s">
        <v>20</v>
      </c>
      <c r="G70">
        <f t="shared" si="9"/>
        <v>-1</v>
      </c>
      <c r="H70" t="s">
        <v>34</v>
      </c>
      <c r="I70" t="s">
        <v>16</v>
      </c>
      <c r="J70">
        <v>25</v>
      </c>
      <c r="K70">
        <v>22</v>
      </c>
      <c r="L70">
        <v>352</v>
      </c>
      <c r="M70">
        <v>2</v>
      </c>
      <c r="N70">
        <v>360</v>
      </c>
      <c r="O70">
        <v>1</v>
      </c>
      <c r="P70" s="5">
        <f t="shared" si="5"/>
        <v>28.979259732799989</v>
      </c>
      <c r="Q70" s="5">
        <f t="shared" si="6"/>
        <v>11.212393753527651</v>
      </c>
      <c r="R70" s="4">
        <f>P70-J70</f>
        <v>3.9792597327999886</v>
      </c>
      <c r="S70" s="4">
        <f>Q70-K70</f>
        <v>-10.787606246472349</v>
      </c>
      <c r="T70" s="5">
        <f t="shared" si="7"/>
        <v>15.834508021083437</v>
      </c>
      <c r="U70" s="5">
        <f t="shared" si="8"/>
        <v>116.37244852892923</v>
      </c>
    </row>
    <row r="71" spans="1:21" x14ac:dyDescent="0.35">
      <c r="A71" s="1">
        <v>5</v>
      </c>
      <c r="B71" t="s">
        <v>17</v>
      </c>
      <c r="C71" s="2">
        <v>44479</v>
      </c>
      <c r="D71" t="s">
        <v>18</v>
      </c>
      <c r="E71" t="s">
        <v>29</v>
      </c>
      <c r="F71" t="s">
        <v>20</v>
      </c>
      <c r="G71">
        <f t="shared" si="9"/>
        <v>-1</v>
      </c>
      <c r="H71" t="s">
        <v>35</v>
      </c>
      <c r="I71" t="s">
        <v>16</v>
      </c>
      <c r="J71">
        <v>37</v>
      </c>
      <c r="K71">
        <v>19</v>
      </c>
      <c r="L71">
        <v>368</v>
      </c>
      <c r="M71">
        <v>0</v>
      </c>
      <c r="N71">
        <v>454</v>
      </c>
      <c r="O71">
        <v>2</v>
      </c>
      <c r="P71" s="5">
        <f t="shared" si="5"/>
        <v>27.55810317562554</v>
      </c>
      <c r="Q71" s="5">
        <f t="shared" si="6"/>
        <v>13.97348915838492</v>
      </c>
      <c r="R71" s="4">
        <f>P71-J71</f>
        <v>-9.4418968243744601</v>
      </c>
      <c r="S71" s="4">
        <f>Q71-K71</f>
        <v>-5.0265108416150799</v>
      </c>
      <c r="T71" s="5">
        <f t="shared" si="7"/>
        <v>89.14941564213251</v>
      </c>
      <c r="U71" s="5">
        <f t="shared" si="8"/>
        <v>25.265811240873937</v>
      </c>
    </row>
    <row r="72" spans="1:21" x14ac:dyDescent="0.35">
      <c r="A72" s="1">
        <v>5</v>
      </c>
      <c r="B72" t="s">
        <v>17</v>
      </c>
      <c r="C72" s="2">
        <v>44479</v>
      </c>
      <c r="D72" t="s">
        <v>18</v>
      </c>
      <c r="E72" t="s">
        <v>42</v>
      </c>
      <c r="F72" t="s">
        <v>20</v>
      </c>
      <c r="G72">
        <f t="shared" si="9"/>
        <v>-1</v>
      </c>
      <c r="H72" t="s">
        <v>36</v>
      </c>
      <c r="I72" t="s">
        <v>16</v>
      </c>
      <c r="J72">
        <v>25</v>
      </c>
      <c r="K72">
        <v>22</v>
      </c>
      <c r="L72">
        <v>466</v>
      </c>
      <c r="M72">
        <v>1</v>
      </c>
      <c r="N72">
        <v>367</v>
      </c>
      <c r="O72">
        <v>2</v>
      </c>
      <c r="P72" s="5">
        <f t="shared" si="5"/>
        <v>25.284128043142271</v>
      </c>
      <c r="Q72" s="5">
        <f t="shared" si="6"/>
        <v>25.441930187021555</v>
      </c>
      <c r="R72" s="4">
        <f>P72-J72</f>
        <v>0.28412804314227103</v>
      </c>
      <c r="S72" s="4">
        <f>Q72-K72</f>
        <v>3.4419301870215548</v>
      </c>
      <c r="T72" s="5">
        <f t="shared" si="7"/>
        <v>8.0728744899856222E-2</v>
      </c>
      <c r="U72" s="5">
        <f t="shared" si="8"/>
        <v>11.846883412330236</v>
      </c>
    </row>
    <row r="73" spans="1:21" x14ac:dyDescent="0.35">
      <c r="A73" s="1">
        <v>5</v>
      </c>
      <c r="B73" t="s">
        <v>17</v>
      </c>
      <c r="C73" s="2">
        <v>44479</v>
      </c>
      <c r="D73" t="s">
        <v>18</v>
      </c>
      <c r="E73" t="s">
        <v>37</v>
      </c>
      <c r="G73">
        <f t="shared" si="9"/>
        <v>1</v>
      </c>
      <c r="H73" t="s">
        <v>25</v>
      </c>
      <c r="I73" t="s">
        <v>16</v>
      </c>
      <c r="J73">
        <v>19</v>
      </c>
      <c r="K73">
        <v>17</v>
      </c>
      <c r="L73">
        <v>384</v>
      </c>
      <c r="M73">
        <v>2</v>
      </c>
      <c r="N73">
        <v>288</v>
      </c>
      <c r="O73">
        <v>2</v>
      </c>
      <c r="P73" s="5">
        <f t="shared" si="5"/>
        <v>28.571821782665047</v>
      </c>
      <c r="Q73" s="5">
        <f t="shared" si="6"/>
        <v>18.395975027348598</v>
      </c>
      <c r="R73" s="4">
        <f>P73-J73</f>
        <v>9.5718217826650474</v>
      </c>
      <c r="S73" s="4">
        <f>Q73-K73</f>
        <v>1.395975027348598</v>
      </c>
      <c r="T73" s="5">
        <f t="shared" si="7"/>
        <v>91.619772239101081</v>
      </c>
      <c r="U73" s="5">
        <f t="shared" si="8"/>
        <v>1.948746276980919</v>
      </c>
    </row>
    <row r="74" spans="1:21" x14ac:dyDescent="0.35">
      <c r="A74" s="1">
        <v>5</v>
      </c>
      <c r="B74" t="s">
        <v>17</v>
      </c>
      <c r="C74" s="2">
        <v>44479</v>
      </c>
      <c r="D74" t="s">
        <v>18</v>
      </c>
      <c r="E74" t="s">
        <v>14</v>
      </c>
      <c r="G74">
        <f t="shared" si="9"/>
        <v>1</v>
      </c>
      <c r="H74" t="s">
        <v>45</v>
      </c>
      <c r="I74" t="s">
        <v>16</v>
      </c>
      <c r="J74">
        <v>45</v>
      </c>
      <c r="K74">
        <v>17</v>
      </c>
      <c r="L74">
        <v>558</v>
      </c>
      <c r="M74">
        <v>0</v>
      </c>
      <c r="N74">
        <v>301</v>
      </c>
      <c r="O74">
        <v>2</v>
      </c>
      <c r="P74" s="5">
        <f t="shared" si="5"/>
        <v>29.859392727899092</v>
      </c>
      <c r="Q74" s="5">
        <f t="shared" si="6"/>
        <v>17.470503683825168</v>
      </c>
      <c r="R74" s="4">
        <f>P74-J74</f>
        <v>-15.140607272100908</v>
      </c>
      <c r="S74" s="4">
        <f>Q74-K74</f>
        <v>0.47050368382516794</v>
      </c>
      <c r="T74" s="5">
        <f t="shared" si="7"/>
        <v>229.2379885679949</v>
      </c>
      <c r="U74" s="5">
        <f t="shared" si="8"/>
        <v>0.2213737164930536</v>
      </c>
    </row>
    <row r="75" spans="1:21" x14ac:dyDescent="0.35">
      <c r="A75" s="1">
        <v>5</v>
      </c>
      <c r="B75" t="s">
        <v>17</v>
      </c>
      <c r="C75" s="2">
        <v>44479</v>
      </c>
      <c r="D75" t="s">
        <v>18</v>
      </c>
      <c r="E75" t="s">
        <v>41</v>
      </c>
      <c r="F75" t="s">
        <v>20</v>
      </c>
      <c r="G75">
        <f t="shared" si="9"/>
        <v>-1</v>
      </c>
      <c r="H75" t="s">
        <v>33</v>
      </c>
      <c r="I75" t="s">
        <v>16</v>
      </c>
      <c r="J75">
        <v>33</v>
      </c>
      <c r="K75">
        <v>22</v>
      </c>
      <c r="L75">
        <v>369</v>
      </c>
      <c r="M75">
        <v>2</v>
      </c>
      <c r="N75">
        <v>373</v>
      </c>
      <c r="O75">
        <v>2</v>
      </c>
      <c r="P75" s="5">
        <f t="shared" si="5"/>
        <v>24.011842436523327</v>
      </c>
      <c r="Q75" s="5">
        <f t="shared" si="6"/>
        <v>18.033092157098913</v>
      </c>
      <c r="R75" s="4">
        <f>P75-J75</f>
        <v>-8.9881575634766726</v>
      </c>
      <c r="S75" s="4">
        <f>Q75-K75</f>
        <v>-3.9669078429010867</v>
      </c>
      <c r="T75" s="5">
        <f t="shared" si="7"/>
        <v>80.786976385882923</v>
      </c>
      <c r="U75" s="5">
        <f t="shared" si="8"/>
        <v>15.736357834070153</v>
      </c>
    </row>
    <row r="76" spans="1:21" x14ac:dyDescent="0.35">
      <c r="A76" s="1">
        <v>5</v>
      </c>
      <c r="B76" t="s">
        <v>17</v>
      </c>
      <c r="C76" s="2">
        <v>44479</v>
      </c>
      <c r="D76" t="s">
        <v>53</v>
      </c>
      <c r="E76" t="s">
        <v>48</v>
      </c>
      <c r="F76" t="s">
        <v>20</v>
      </c>
      <c r="G76">
        <f t="shared" si="9"/>
        <v>-1</v>
      </c>
      <c r="H76" t="s">
        <v>51</v>
      </c>
      <c r="I76" t="s">
        <v>16</v>
      </c>
      <c r="J76">
        <v>20</v>
      </c>
      <c r="K76">
        <v>9</v>
      </c>
      <c r="L76">
        <v>252</v>
      </c>
      <c r="M76">
        <v>0</v>
      </c>
      <c r="N76">
        <v>259</v>
      </c>
      <c r="O76">
        <v>1</v>
      </c>
      <c r="P76" s="5">
        <f t="shared" si="5"/>
        <v>18.191373067486467</v>
      </c>
      <c r="Q76" s="5">
        <f t="shared" si="6"/>
        <v>22.425862680153045</v>
      </c>
      <c r="R76" s="4">
        <f>P76-J76</f>
        <v>-1.8086269325135333</v>
      </c>
      <c r="S76" s="4">
        <f>Q76-K76</f>
        <v>13.425862680153045</v>
      </c>
      <c r="T76" s="5">
        <f t="shared" si="7"/>
        <v>3.2711313810133129</v>
      </c>
      <c r="U76" s="5">
        <f t="shared" si="8"/>
        <v>180.2537887063263</v>
      </c>
    </row>
    <row r="77" spans="1:21" x14ac:dyDescent="0.35">
      <c r="A77" s="1">
        <v>5</v>
      </c>
      <c r="B77" t="s">
        <v>17</v>
      </c>
      <c r="C77" s="2">
        <v>44479</v>
      </c>
      <c r="D77" t="s">
        <v>53</v>
      </c>
      <c r="E77" t="s">
        <v>32</v>
      </c>
      <c r="G77">
        <f t="shared" si="9"/>
        <v>1</v>
      </c>
      <c r="H77" t="s">
        <v>44</v>
      </c>
      <c r="I77" t="s">
        <v>16</v>
      </c>
      <c r="J77">
        <v>47</v>
      </c>
      <c r="K77">
        <v>42</v>
      </c>
      <c r="L77">
        <v>493</v>
      </c>
      <c r="M77">
        <v>1</v>
      </c>
      <c r="N77">
        <v>531</v>
      </c>
      <c r="O77">
        <v>0</v>
      </c>
      <c r="P77" s="5">
        <f t="shared" si="5"/>
        <v>27.377945165390038</v>
      </c>
      <c r="Q77" s="5">
        <f t="shared" si="6"/>
        <v>24.459324835989364</v>
      </c>
      <c r="R77" s="4">
        <f>P77-J77</f>
        <v>-19.622054834609962</v>
      </c>
      <c r="S77" s="4">
        <f>Q77-K77</f>
        <v>-17.540675164010636</v>
      </c>
      <c r="T77" s="5">
        <f t="shared" si="7"/>
        <v>385.02503593244018</v>
      </c>
      <c r="U77" s="5">
        <f t="shared" si="8"/>
        <v>307.67528520933956</v>
      </c>
    </row>
    <row r="78" spans="1:21" x14ac:dyDescent="0.35">
      <c r="A78" s="1">
        <v>5</v>
      </c>
      <c r="B78" t="s">
        <v>17</v>
      </c>
      <c r="C78" s="2">
        <v>44479</v>
      </c>
      <c r="D78" t="s">
        <v>38</v>
      </c>
      <c r="E78" t="s">
        <v>15</v>
      </c>
      <c r="G78">
        <f t="shared" si="9"/>
        <v>1</v>
      </c>
      <c r="H78" t="s">
        <v>40</v>
      </c>
      <c r="I78" t="s">
        <v>16</v>
      </c>
      <c r="J78">
        <v>44</v>
      </c>
      <c r="K78">
        <v>20</v>
      </c>
      <c r="L78">
        <v>515</v>
      </c>
      <c r="M78">
        <v>2</v>
      </c>
      <c r="N78">
        <v>367</v>
      </c>
      <c r="O78">
        <v>2</v>
      </c>
      <c r="P78" s="5">
        <f t="shared" si="5"/>
        <v>31.154688845551583</v>
      </c>
      <c r="Q78" s="5">
        <f t="shared" si="6"/>
        <v>14.590848685818301</v>
      </c>
      <c r="R78" s="4">
        <f>P78-J78</f>
        <v>-12.845311154448417</v>
      </c>
      <c r="S78" s="4">
        <f>Q78-K78</f>
        <v>-5.4091513141816989</v>
      </c>
      <c r="T78" s="5">
        <f t="shared" si="7"/>
        <v>165.00201865459692</v>
      </c>
      <c r="U78" s="5">
        <f t="shared" si="8"/>
        <v>29.258917939713601</v>
      </c>
    </row>
    <row r="79" spans="1:21" x14ac:dyDescent="0.35">
      <c r="A79" s="1">
        <v>5</v>
      </c>
      <c r="B79" t="s">
        <v>17</v>
      </c>
      <c r="C79" s="2">
        <v>44479</v>
      </c>
      <c r="D79" t="s">
        <v>38</v>
      </c>
      <c r="E79" t="s">
        <v>28</v>
      </c>
      <c r="G79">
        <f t="shared" si="9"/>
        <v>1</v>
      </c>
      <c r="H79" t="s">
        <v>24</v>
      </c>
      <c r="I79" t="s">
        <v>16</v>
      </c>
      <c r="J79">
        <v>17</v>
      </c>
      <c r="K79">
        <v>10</v>
      </c>
      <c r="L79">
        <v>304</v>
      </c>
      <c r="M79">
        <v>1</v>
      </c>
      <c r="N79">
        <v>338</v>
      </c>
      <c r="O79">
        <v>1</v>
      </c>
      <c r="P79" s="5">
        <f t="shared" si="5"/>
        <v>26.058814770857175</v>
      </c>
      <c r="Q79" s="5">
        <f t="shared" si="6"/>
        <v>22.891287103656424</v>
      </c>
      <c r="R79" s="4">
        <f>P79-J79</f>
        <v>9.0588147708571753</v>
      </c>
      <c r="S79" s="4">
        <f>Q79-K79</f>
        <v>12.891287103656424</v>
      </c>
      <c r="T79" s="5">
        <f t="shared" si="7"/>
        <v>82.062125052700139</v>
      </c>
      <c r="U79" s="5">
        <f t="shared" si="8"/>
        <v>166.18528318889844</v>
      </c>
    </row>
    <row r="80" spans="1:21" x14ac:dyDescent="0.35">
      <c r="A80" s="1">
        <v>5</v>
      </c>
      <c r="B80" t="s">
        <v>17</v>
      </c>
      <c r="C80" s="2">
        <v>44479</v>
      </c>
      <c r="D80" t="s">
        <v>13</v>
      </c>
      <c r="E80" t="s">
        <v>31</v>
      </c>
      <c r="F80" t="s">
        <v>20</v>
      </c>
      <c r="G80">
        <f t="shared" si="9"/>
        <v>-1</v>
      </c>
      <c r="H80" t="s">
        <v>43</v>
      </c>
      <c r="I80" t="s">
        <v>16</v>
      </c>
      <c r="J80">
        <v>38</v>
      </c>
      <c r="K80">
        <v>20</v>
      </c>
      <c r="L80">
        <v>436</v>
      </c>
      <c r="M80">
        <v>0</v>
      </c>
      <c r="N80">
        <v>392</v>
      </c>
      <c r="O80">
        <v>4</v>
      </c>
      <c r="P80" s="5">
        <f t="shared" si="5"/>
        <v>25.329009739985441</v>
      </c>
      <c r="Q80" s="5">
        <f t="shared" si="6"/>
        <v>23.927655198694623</v>
      </c>
      <c r="R80" s="4">
        <f>P80-J80</f>
        <v>-12.670990260014559</v>
      </c>
      <c r="S80" s="4">
        <f>Q80-K80</f>
        <v>3.9276551986946231</v>
      </c>
      <c r="T80" s="5">
        <f t="shared" si="7"/>
        <v>160.55399416938383</v>
      </c>
      <c r="U80" s="5">
        <f t="shared" si="8"/>
        <v>15.426475359832899</v>
      </c>
    </row>
    <row r="81" spans="1:21" x14ac:dyDescent="0.35">
      <c r="A81" s="1">
        <v>5</v>
      </c>
      <c r="B81" t="s">
        <v>49</v>
      </c>
      <c r="C81" s="2">
        <v>44480</v>
      </c>
      <c r="D81" t="s">
        <v>50</v>
      </c>
      <c r="E81" t="s">
        <v>52</v>
      </c>
      <c r="G81">
        <f t="shared" si="9"/>
        <v>1</v>
      </c>
      <c r="H81" t="s">
        <v>27</v>
      </c>
      <c r="I81" t="s">
        <v>16</v>
      </c>
      <c r="J81">
        <v>31</v>
      </c>
      <c r="K81">
        <v>25</v>
      </c>
      <c r="L81">
        <v>523</v>
      </c>
      <c r="M81">
        <v>1</v>
      </c>
      <c r="N81">
        <v>513</v>
      </c>
      <c r="O81">
        <v>1</v>
      </c>
      <c r="P81" s="5">
        <f t="shared" si="5"/>
        <v>21.361490234160307</v>
      </c>
      <c r="Q81" s="5">
        <f t="shared" si="6"/>
        <v>26.612152205842371</v>
      </c>
      <c r="R81" s="4">
        <f>P81-J81</f>
        <v>-9.638509765839693</v>
      </c>
      <c r="S81" s="4">
        <f>Q81-K81</f>
        <v>1.6121522058423707</v>
      </c>
      <c r="T81" s="5">
        <f t="shared" si="7"/>
        <v>92.900870506187132</v>
      </c>
      <c r="U81" s="5">
        <f t="shared" si="8"/>
        <v>2.5990347348024216</v>
      </c>
    </row>
    <row r="82" spans="1:21" x14ac:dyDescent="0.35">
      <c r="A82" s="1">
        <v>6</v>
      </c>
      <c r="B82" t="s">
        <v>12</v>
      </c>
      <c r="C82" s="2">
        <v>44483</v>
      </c>
      <c r="D82" t="s">
        <v>13</v>
      </c>
      <c r="E82" t="s">
        <v>14</v>
      </c>
      <c r="F82" t="s">
        <v>20</v>
      </c>
      <c r="G82">
        <f t="shared" si="9"/>
        <v>-1</v>
      </c>
      <c r="H82" t="s">
        <v>19</v>
      </c>
      <c r="I82" t="s">
        <v>16</v>
      </c>
      <c r="J82">
        <v>28</v>
      </c>
      <c r="K82">
        <v>22</v>
      </c>
      <c r="L82">
        <v>399</v>
      </c>
      <c r="M82">
        <v>1</v>
      </c>
      <c r="N82">
        <v>213</v>
      </c>
      <c r="O82">
        <v>1</v>
      </c>
      <c r="P82" s="5">
        <f t="shared" si="5"/>
        <v>28.863405467678724</v>
      </c>
      <c r="Q82" s="5">
        <f t="shared" si="6"/>
        <v>24.752888984767857</v>
      </c>
      <c r="R82" s="4">
        <f>P82-J82</f>
        <v>0.86340546767872439</v>
      </c>
      <c r="S82" s="4">
        <f>Q82-K82</f>
        <v>2.752888984767857</v>
      </c>
      <c r="T82" s="5">
        <f t="shared" si="7"/>
        <v>0.74546900161751684</v>
      </c>
      <c r="U82" s="5">
        <f t="shared" si="8"/>
        <v>7.5783977624562029</v>
      </c>
    </row>
    <row r="83" spans="1:21" x14ac:dyDescent="0.35">
      <c r="A83" s="1">
        <v>6</v>
      </c>
      <c r="B83" t="s">
        <v>17</v>
      </c>
      <c r="C83" s="2">
        <v>44486</v>
      </c>
      <c r="D83" t="s">
        <v>54</v>
      </c>
      <c r="E83" t="s">
        <v>35</v>
      </c>
      <c r="G83">
        <f t="shared" si="9"/>
        <v>1</v>
      </c>
      <c r="H83" t="s">
        <v>45</v>
      </c>
      <c r="I83" t="s">
        <v>16</v>
      </c>
      <c r="J83">
        <v>23</v>
      </c>
      <c r="K83">
        <v>20</v>
      </c>
      <c r="L83">
        <v>396</v>
      </c>
      <c r="M83">
        <v>1</v>
      </c>
      <c r="N83">
        <v>431</v>
      </c>
      <c r="O83">
        <v>1</v>
      </c>
      <c r="P83" s="5">
        <f t="shared" si="5"/>
        <v>13.986232877863232</v>
      </c>
      <c r="Q83" s="5">
        <f t="shared" si="6"/>
        <v>23.152895138034662</v>
      </c>
      <c r="R83" s="4">
        <f>P83-J83</f>
        <v>-9.0137671221367679</v>
      </c>
      <c r="S83" s="4">
        <f>Q83-K83</f>
        <v>3.1528951380346619</v>
      </c>
      <c r="T83" s="5">
        <f t="shared" si="7"/>
        <v>81.247997732113745</v>
      </c>
      <c r="U83" s="5">
        <f t="shared" si="8"/>
        <v>9.9407477514426095</v>
      </c>
    </row>
    <row r="84" spans="1:21" x14ac:dyDescent="0.35">
      <c r="A84" s="1">
        <v>6</v>
      </c>
      <c r="B84" t="s">
        <v>17</v>
      </c>
      <c r="C84" s="2">
        <v>44486</v>
      </c>
      <c r="D84" t="s">
        <v>18</v>
      </c>
      <c r="E84" t="s">
        <v>47</v>
      </c>
      <c r="F84" t="s">
        <v>20</v>
      </c>
      <c r="G84">
        <f t="shared" si="9"/>
        <v>-1</v>
      </c>
      <c r="H84" t="s">
        <v>40</v>
      </c>
      <c r="I84" t="s">
        <v>16</v>
      </c>
      <c r="J84">
        <v>38</v>
      </c>
      <c r="K84">
        <v>11</v>
      </c>
      <c r="L84">
        <v>365</v>
      </c>
      <c r="M84">
        <v>2</v>
      </c>
      <c r="N84">
        <v>261</v>
      </c>
      <c r="O84">
        <v>4</v>
      </c>
      <c r="P84" s="5">
        <f t="shared" si="5"/>
        <v>27.3255392220169</v>
      </c>
      <c r="Q84" s="5">
        <f t="shared" si="6"/>
        <v>17.158231949295725</v>
      </c>
      <c r="R84" s="4">
        <f>P84-J84</f>
        <v>-10.6744607779831</v>
      </c>
      <c r="S84" s="4">
        <f>Q84-K84</f>
        <v>6.1582319492957254</v>
      </c>
      <c r="T84" s="5">
        <f t="shared" si="7"/>
        <v>113.94411290069957</v>
      </c>
      <c r="U84" s="5">
        <f t="shared" si="8"/>
        <v>37.92382074132663</v>
      </c>
    </row>
    <row r="85" spans="1:21" x14ac:dyDescent="0.35">
      <c r="A85" s="1">
        <v>6</v>
      </c>
      <c r="B85" t="s">
        <v>17</v>
      </c>
      <c r="C85" s="2">
        <v>44486</v>
      </c>
      <c r="D85" t="s">
        <v>18</v>
      </c>
      <c r="E85" t="s">
        <v>52</v>
      </c>
      <c r="G85">
        <f t="shared" si="9"/>
        <v>1</v>
      </c>
      <c r="H85" t="s">
        <v>32</v>
      </c>
      <c r="I85" t="s">
        <v>16</v>
      </c>
      <c r="J85">
        <v>34</v>
      </c>
      <c r="K85">
        <v>6</v>
      </c>
      <c r="L85">
        <v>327</v>
      </c>
      <c r="M85">
        <v>2</v>
      </c>
      <c r="N85">
        <v>208</v>
      </c>
      <c r="O85">
        <v>1</v>
      </c>
      <c r="P85" s="5">
        <f t="shared" si="5"/>
        <v>28.54895053462716</v>
      </c>
      <c r="Q85" s="5">
        <f t="shared" si="6"/>
        <v>28.231467887368616</v>
      </c>
      <c r="R85" s="4">
        <f>P85-J85</f>
        <v>-5.4510494653728401</v>
      </c>
      <c r="S85" s="4">
        <f>Q85-K85</f>
        <v>22.231467887368616</v>
      </c>
      <c r="T85" s="5">
        <f t="shared" si="7"/>
        <v>29.713940273941525</v>
      </c>
      <c r="U85" s="5">
        <f t="shared" si="8"/>
        <v>494.23816442710199</v>
      </c>
    </row>
    <row r="86" spans="1:21" x14ac:dyDescent="0.35">
      <c r="A86" s="1">
        <v>6</v>
      </c>
      <c r="B86" t="s">
        <v>17</v>
      </c>
      <c r="C86" s="2">
        <v>44486</v>
      </c>
      <c r="D86" t="s">
        <v>18</v>
      </c>
      <c r="E86" t="s">
        <v>43</v>
      </c>
      <c r="F86" t="s">
        <v>20</v>
      </c>
      <c r="G86">
        <f t="shared" si="9"/>
        <v>-1</v>
      </c>
      <c r="H86" t="s">
        <v>33</v>
      </c>
      <c r="I86" t="s">
        <v>16</v>
      </c>
      <c r="J86">
        <v>31</v>
      </c>
      <c r="K86">
        <v>13</v>
      </c>
      <c r="L86">
        <v>499</v>
      </c>
      <c r="M86">
        <v>3</v>
      </c>
      <c r="N86">
        <v>276</v>
      </c>
      <c r="O86">
        <v>2</v>
      </c>
      <c r="P86" s="5">
        <f t="shared" si="5"/>
        <v>30.309672192312824</v>
      </c>
      <c r="Q86" s="5">
        <f t="shared" si="6"/>
        <v>18.408544509848632</v>
      </c>
      <c r="R86" s="4">
        <f>P86-J86</f>
        <v>-0.69032780768717572</v>
      </c>
      <c r="S86" s="4">
        <f>Q86-K86</f>
        <v>5.4085445098486318</v>
      </c>
      <c r="T86" s="5">
        <f t="shared" si="7"/>
        <v>0.47655248206618228</v>
      </c>
      <c r="U86" s="5">
        <f t="shared" si="8"/>
        <v>29.252353715013776</v>
      </c>
    </row>
    <row r="87" spans="1:21" x14ac:dyDescent="0.35">
      <c r="A87" s="1">
        <v>6</v>
      </c>
      <c r="B87" t="s">
        <v>17</v>
      </c>
      <c r="C87" s="2">
        <v>44486</v>
      </c>
      <c r="D87" t="s">
        <v>18</v>
      </c>
      <c r="E87" t="s">
        <v>37</v>
      </c>
      <c r="F87" t="s">
        <v>20</v>
      </c>
      <c r="G87">
        <f t="shared" si="9"/>
        <v>-1</v>
      </c>
      <c r="H87" t="s">
        <v>22</v>
      </c>
      <c r="I87" t="s">
        <v>16</v>
      </c>
      <c r="J87">
        <v>34</v>
      </c>
      <c r="K87">
        <v>28</v>
      </c>
      <c r="L87">
        <v>571</v>
      </c>
      <c r="M87">
        <v>1</v>
      </c>
      <c r="N87">
        <v>306</v>
      </c>
      <c r="O87">
        <v>3</v>
      </c>
      <c r="P87" s="5">
        <f t="shared" si="5"/>
        <v>24.787787858822064</v>
      </c>
      <c r="Q87" s="5">
        <f t="shared" si="6"/>
        <v>20.514231940250589</v>
      </c>
      <c r="R87" s="4">
        <f>P87-J87</f>
        <v>-9.2122121411779361</v>
      </c>
      <c r="S87" s="4">
        <f>Q87-K87</f>
        <v>-7.485768059749411</v>
      </c>
      <c r="T87" s="5">
        <f t="shared" si="7"/>
        <v>84.864852534066173</v>
      </c>
      <c r="U87" s="5">
        <f t="shared" si="8"/>
        <v>56.036723444364462</v>
      </c>
    </row>
    <row r="88" spans="1:21" x14ac:dyDescent="0.35">
      <c r="A88" s="1">
        <v>6</v>
      </c>
      <c r="B88" t="s">
        <v>17</v>
      </c>
      <c r="C88" s="2">
        <v>44486</v>
      </c>
      <c r="D88" t="s">
        <v>18</v>
      </c>
      <c r="E88" t="s">
        <v>42</v>
      </c>
      <c r="F88" t="s">
        <v>20</v>
      </c>
      <c r="G88">
        <f t="shared" si="9"/>
        <v>-1</v>
      </c>
      <c r="H88" t="s">
        <v>48</v>
      </c>
      <c r="I88" t="s">
        <v>16</v>
      </c>
      <c r="J88">
        <v>24</v>
      </c>
      <c r="K88">
        <v>14</v>
      </c>
      <c r="L88">
        <v>323</v>
      </c>
      <c r="M88">
        <v>0</v>
      </c>
      <c r="N88">
        <v>277</v>
      </c>
      <c r="O88">
        <v>1</v>
      </c>
      <c r="P88" s="5">
        <f t="shared" si="5"/>
        <v>26.417192359918126</v>
      </c>
      <c r="Q88" s="5">
        <f t="shared" si="6"/>
        <v>17.16287641511606</v>
      </c>
      <c r="R88" s="4">
        <f>P88-J88</f>
        <v>2.4171923599181255</v>
      </c>
      <c r="S88" s="4">
        <f>Q88-K88</f>
        <v>3.1628764151160595</v>
      </c>
      <c r="T88" s="5">
        <f t="shared" si="7"/>
        <v>5.8428189048465571</v>
      </c>
      <c r="U88" s="5">
        <f t="shared" si="8"/>
        <v>10.003787217297416</v>
      </c>
    </row>
    <row r="89" spans="1:21" x14ac:dyDescent="0.35">
      <c r="A89" s="1">
        <v>6</v>
      </c>
      <c r="B89" t="s">
        <v>17</v>
      </c>
      <c r="C89" s="2">
        <v>44486</v>
      </c>
      <c r="D89" t="s">
        <v>18</v>
      </c>
      <c r="E89" t="s">
        <v>36</v>
      </c>
      <c r="F89" t="s">
        <v>20</v>
      </c>
      <c r="G89">
        <f t="shared" si="9"/>
        <v>-1</v>
      </c>
      <c r="H89" t="s">
        <v>25</v>
      </c>
      <c r="I89" t="s">
        <v>16</v>
      </c>
      <c r="J89">
        <v>34</v>
      </c>
      <c r="K89">
        <v>11</v>
      </c>
      <c r="L89">
        <v>398</v>
      </c>
      <c r="M89">
        <v>1</v>
      </c>
      <c r="N89">
        <v>228</v>
      </c>
      <c r="O89">
        <v>1</v>
      </c>
      <c r="P89" s="5">
        <f t="shared" si="5"/>
        <v>28.112341391474612</v>
      </c>
      <c r="Q89" s="5">
        <f t="shared" si="6"/>
        <v>17.874828404475295</v>
      </c>
      <c r="R89" s="4">
        <f>P89-J89</f>
        <v>-5.8876586085253884</v>
      </c>
      <c r="S89" s="4">
        <f>Q89-K89</f>
        <v>6.874828404475295</v>
      </c>
      <c r="T89" s="5">
        <f t="shared" si="7"/>
        <v>34.664523890543116</v>
      </c>
      <c r="U89" s="5">
        <f t="shared" si="8"/>
        <v>47.263265590980332</v>
      </c>
    </row>
    <row r="90" spans="1:21" x14ac:dyDescent="0.35">
      <c r="A90" s="1">
        <v>6</v>
      </c>
      <c r="B90" t="s">
        <v>17</v>
      </c>
      <c r="C90" s="2">
        <v>44486</v>
      </c>
      <c r="D90" t="s">
        <v>18</v>
      </c>
      <c r="E90" t="s">
        <v>27</v>
      </c>
      <c r="G90">
        <f t="shared" si="9"/>
        <v>1</v>
      </c>
      <c r="H90" t="s">
        <v>34</v>
      </c>
      <c r="I90" t="s">
        <v>16</v>
      </c>
      <c r="J90">
        <v>31</v>
      </c>
      <c r="K90">
        <v>3</v>
      </c>
      <c r="L90">
        <v>388</v>
      </c>
      <c r="M90">
        <v>0</v>
      </c>
      <c r="N90">
        <v>353</v>
      </c>
      <c r="O90">
        <v>3</v>
      </c>
      <c r="P90" s="5">
        <f t="shared" si="5"/>
        <v>30.72480647360522</v>
      </c>
      <c r="Q90" s="5">
        <f t="shared" si="6"/>
        <v>13.308939671232135</v>
      </c>
      <c r="R90" s="4">
        <f>P90-J90</f>
        <v>-0.27519352639478001</v>
      </c>
      <c r="S90" s="4">
        <f>Q90-K90</f>
        <v>10.308939671232135</v>
      </c>
      <c r="T90" s="5">
        <f t="shared" si="7"/>
        <v>7.573147696959448E-2</v>
      </c>
      <c r="U90" s="5">
        <f t="shared" si="8"/>
        <v>106.27423714510373</v>
      </c>
    </row>
    <row r="91" spans="1:21" x14ac:dyDescent="0.35">
      <c r="A91" s="1">
        <v>6</v>
      </c>
      <c r="B91" t="s">
        <v>17</v>
      </c>
      <c r="C91" s="2">
        <v>44486</v>
      </c>
      <c r="D91" t="s">
        <v>53</v>
      </c>
      <c r="E91" t="s">
        <v>28</v>
      </c>
      <c r="F91" t="s">
        <v>20</v>
      </c>
      <c r="G91">
        <f t="shared" si="9"/>
        <v>-1</v>
      </c>
      <c r="H91" t="s">
        <v>44</v>
      </c>
      <c r="I91" t="s">
        <v>16</v>
      </c>
      <c r="J91">
        <v>37</v>
      </c>
      <c r="K91">
        <v>14</v>
      </c>
      <c r="L91">
        <v>352</v>
      </c>
      <c r="M91">
        <v>0</v>
      </c>
      <c r="N91">
        <v>290</v>
      </c>
      <c r="O91">
        <v>3</v>
      </c>
      <c r="P91" s="5">
        <f t="shared" si="5"/>
        <v>24.688482674501913</v>
      </c>
      <c r="Q91" s="5">
        <f t="shared" si="6"/>
        <v>19.460716573232268</v>
      </c>
      <c r="R91" s="4">
        <f>P91-J91</f>
        <v>-12.311517325498087</v>
      </c>
      <c r="S91" s="4">
        <f>Q91-K91</f>
        <v>5.4607165732322684</v>
      </c>
      <c r="T91" s="5">
        <f t="shared" si="7"/>
        <v>151.57345885603959</v>
      </c>
      <c r="U91" s="5">
        <f t="shared" si="8"/>
        <v>29.819425493173568</v>
      </c>
    </row>
    <row r="92" spans="1:21" x14ac:dyDescent="0.35">
      <c r="A92" s="1">
        <v>6</v>
      </c>
      <c r="B92" t="s">
        <v>17</v>
      </c>
      <c r="C92" s="2">
        <v>44486</v>
      </c>
      <c r="D92" t="s">
        <v>38</v>
      </c>
      <c r="E92" t="s">
        <v>15</v>
      </c>
      <c r="F92" t="s">
        <v>20</v>
      </c>
      <c r="G92">
        <f t="shared" si="9"/>
        <v>-1</v>
      </c>
      <c r="H92" t="s">
        <v>46</v>
      </c>
      <c r="I92" t="s">
        <v>16</v>
      </c>
      <c r="J92">
        <v>35</v>
      </c>
      <c r="K92">
        <v>29</v>
      </c>
      <c r="L92">
        <v>567</v>
      </c>
      <c r="M92">
        <v>2</v>
      </c>
      <c r="N92">
        <v>335</v>
      </c>
      <c r="O92">
        <v>2</v>
      </c>
      <c r="P92" s="5">
        <f t="shared" si="5"/>
        <v>24.09407761159212</v>
      </c>
      <c r="Q92" s="5">
        <f t="shared" si="6"/>
        <v>23.932785396301426</v>
      </c>
      <c r="R92" s="4">
        <f>P92-J92</f>
        <v>-10.90592238840788</v>
      </c>
      <c r="S92" s="4">
        <f>Q92-K92</f>
        <v>-5.0672146036985737</v>
      </c>
      <c r="T92" s="5">
        <f t="shared" si="7"/>
        <v>118.93914314197625</v>
      </c>
      <c r="U92" s="5">
        <f t="shared" si="8"/>
        <v>25.676663839936094</v>
      </c>
    </row>
    <row r="93" spans="1:21" x14ac:dyDescent="0.35">
      <c r="A93" s="1">
        <v>6</v>
      </c>
      <c r="B93" t="s">
        <v>17</v>
      </c>
      <c r="C93" s="2">
        <v>44486</v>
      </c>
      <c r="D93" t="s">
        <v>38</v>
      </c>
      <c r="E93" t="s">
        <v>51</v>
      </c>
      <c r="F93" t="s">
        <v>20</v>
      </c>
      <c r="G93">
        <f t="shared" si="9"/>
        <v>-1</v>
      </c>
      <c r="H93" t="s">
        <v>39</v>
      </c>
      <c r="I93" t="s">
        <v>16</v>
      </c>
      <c r="J93">
        <v>34</v>
      </c>
      <c r="K93">
        <v>24</v>
      </c>
      <c r="L93">
        <v>426</v>
      </c>
      <c r="M93">
        <v>0</v>
      </c>
      <c r="N93">
        <v>421</v>
      </c>
      <c r="O93">
        <v>4</v>
      </c>
      <c r="P93" s="5">
        <f t="shared" si="5"/>
        <v>15.133955803839875</v>
      </c>
      <c r="Q93" s="5">
        <f t="shared" si="6"/>
        <v>20.116746981913415</v>
      </c>
      <c r="R93" s="4">
        <f>P93-J93</f>
        <v>-18.866044196160125</v>
      </c>
      <c r="S93" s="4">
        <f>Q93-K93</f>
        <v>-3.8832530180865845</v>
      </c>
      <c r="T93" s="5">
        <f t="shared" si="7"/>
        <v>355.92762361146714</v>
      </c>
      <c r="U93" s="5">
        <f t="shared" si="8"/>
        <v>15.079654002478568</v>
      </c>
    </row>
    <row r="94" spans="1:21" x14ac:dyDescent="0.35">
      <c r="A94" s="1">
        <v>6</v>
      </c>
      <c r="B94" t="s">
        <v>17</v>
      </c>
      <c r="C94" s="2">
        <v>44486</v>
      </c>
      <c r="D94" t="s">
        <v>13</v>
      </c>
      <c r="E94" t="s">
        <v>30</v>
      </c>
      <c r="G94">
        <f t="shared" si="9"/>
        <v>1</v>
      </c>
      <c r="H94" t="s">
        <v>26</v>
      </c>
      <c r="I94" t="s">
        <v>16</v>
      </c>
      <c r="J94">
        <v>23</v>
      </c>
      <c r="K94">
        <v>20</v>
      </c>
      <c r="L94">
        <v>345</v>
      </c>
      <c r="M94">
        <v>1</v>
      </c>
      <c r="N94">
        <v>309</v>
      </c>
      <c r="O94">
        <v>1</v>
      </c>
      <c r="P94" s="5">
        <f t="shared" si="5"/>
        <v>18.300077377820653</v>
      </c>
      <c r="Q94" s="5">
        <f t="shared" si="6"/>
        <v>21.122395117751104</v>
      </c>
      <c r="R94" s="4">
        <f>P94-J94</f>
        <v>-4.6999226221793471</v>
      </c>
      <c r="S94" s="4">
        <f>Q94-K94</f>
        <v>1.122395117751104</v>
      </c>
      <c r="T94" s="5">
        <f t="shared" si="7"/>
        <v>22.089272654473191</v>
      </c>
      <c r="U94" s="5">
        <f t="shared" si="8"/>
        <v>1.2597708003515147</v>
      </c>
    </row>
    <row r="95" spans="1:21" x14ac:dyDescent="0.35">
      <c r="A95" s="1">
        <v>6</v>
      </c>
      <c r="B95" t="s">
        <v>49</v>
      </c>
      <c r="C95" s="2">
        <v>44487</v>
      </c>
      <c r="D95" t="s">
        <v>50</v>
      </c>
      <c r="E95" t="s">
        <v>29</v>
      </c>
      <c r="G95">
        <f t="shared" si="9"/>
        <v>1</v>
      </c>
      <c r="H95" t="s">
        <v>31</v>
      </c>
      <c r="I95" t="s">
        <v>16</v>
      </c>
      <c r="J95">
        <v>34</v>
      </c>
      <c r="K95">
        <v>31</v>
      </c>
      <c r="L95">
        <v>362</v>
      </c>
      <c r="M95">
        <v>1</v>
      </c>
      <c r="N95">
        <v>417</v>
      </c>
      <c r="O95">
        <v>1</v>
      </c>
      <c r="P95" s="5">
        <f t="shared" si="5"/>
        <v>20.266873418875029</v>
      </c>
      <c r="Q95" s="5">
        <f t="shared" si="6"/>
        <v>27.41664229572261</v>
      </c>
      <c r="R95" s="4">
        <f>P95-J95</f>
        <v>-13.733126581124971</v>
      </c>
      <c r="S95" s="4">
        <f>Q95-K95</f>
        <v>-3.5833577042773896</v>
      </c>
      <c r="T95" s="5">
        <f t="shared" si="7"/>
        <v>188.59876569320122</v>
      </c>
      <c r="U95" s="5">
        <f t="shared" si="8"/>
        <v>12.840452436804124</v>
      </c>
    </row>
    <row r="96" spans="1:21" x14ac:dyDescent="0.35">
      <c r="A96" s="1">
        <v>7</v>
      </c>
      <c r="B96" t="s">
        <v>12</v>
      </c>
      <c r="C96" s="2">
        <v>44490</v>
      </c>
      <c r="D96" t="s">
        <v>13</v>
      </c>
      <c r="E96" t="s">
        <v>44</v>
      </c>
      <c r="G96">
        <f t="shared" si="9"/>
        <v>1</v>
      </c>
      <c r="H96" t="s">
        <v>39</v>
      </c>
      <c r="I96" t="s">
        <v>16</v>
      </c>
      <c r="J96">
        <v>17</v>
      </c>
      <c r="K96">
        <v>14</v>
      </c>
      <c r="L96">
        <v>376</v>
      </c>
      <c r="M96">
        <v>0</v>
      </c>
      <c r="N96">
        <v>223</v>
      </c>
      <c r="O96">
        <v>1</v>
      </c>
      <c r="P96" s="5">
        <f t="shared" si="5"/>
        <v>16.403914493687985</v>
      </c>
      <c r="Q96" s="5">
        <f t="shared" si="6"/>
        <v>17.139395799563903</v>
      </c>
      <c r="R96" s="4">
        <f>P96-J96</f>
        <v>-0.59608550631201496</v>
      </c>
      <c r="S96" s="4">
        <f>Q96-K96</f>
        <v>3.1393957995639035</v>
      </c>
      <c r="T96" s="5">
        <f t="shared" si="7"/>
        <v>0.35531793083525121</v>
      </c>
      <c r="U96" s="5">
        <f t="shared" si="8"/>
        <v>9.8558059863194813</v>
      </c>
    </row>
    <row r="97" spans="1:21" x14ac:dyDescent="0.35">
      <c r="A97" s="1">
        <v>7</v>
      </c>
      <c r="B97" t="s">
        <v>17</v>
      </c>
      <c r="C97" s="2">
        <v>44493</v>
      </c>
      <c r="D97" t="s">
        <v>18</v>
      </c>
      <c r="E97" t="s">
        <v>21</v>
      </c>
      <c r="F97" t="s">
        <v>20</v>
      </c>
      <c r="G97">
        <f t="shared" si="9"/>
        <v>-1</v>
      </c>
      <c r="H97" t="s">
        <v>45</v>
      </c>
      <c r="I97" t="s">
        <v>16</v>
      </c>
      <c r="J97">
        <v>30</v>
      </c>
      <c r="K97">
        <v>28</v>
      </c>
      <c r="L97">
        <v>397</v>
      </c>
      <c r="M97">
        <v>2</v>
      </c>
      <c r="N97">
        <v>413</v>
      </c>
      <c r="O97">
        <v>2</v>
      </c>
      <c r="P97" s="5">
        <f t="shared" si="5"/>
        <v>17.106782808994936</v>
      </c>
      <c r="Q97" s="5">
        <f t="shared" si="6"/>
        <v>24.658709483430684</v>
      </c>
      <c r="R97" s="4">
        <f>P97-J97</f>
        <v>-12.893217191005064</v>
      </c>
      <c r="S97" s="4">
        <f>Q97-K97</f>
        <v>-3.3412905165693161</v>
      </c>
      <c r="T97" s="5">
        <f t="shared" si="7"/>
        <v>166.23504953442853</v>
      </c>
      <c r="U97" s="5">
        <f t="shared" si="8"/>
        <v>11.164222316116048</v>
      </c>
    </row>
    <row r="98" spans="1:21" x14ac:dyDescent="0.35">
      <c r="A98" s="1">
        <v>7</v>
      </c>
      <c r="B98" t="s">
        <v>17</v>
      </c>
      <c r="C98" s="2">
        <v>44493</v>
      </c>
      <c r="D98" t="s">
        <v>18</v>
      </c>
      <c r="E98" t="s">
        <v>40</v>
      </c>
      <c r="G98">
        <f t="shared" si="9"/>
        <v>1</v>
      </c>
      <c r="H98" t="s">
        <v>22</v>
      </c>
      <c r="I98" t="s">
        <v>16</v>
      </c>
      <c r="J98">
        <v>25</v>
      </c>
      <c r="K98">
        <v>3</v>
      </c>
      <c r="L98">
        <v>302</v>
      </c>
      <c r="M98">
        <v>0</v>
      </c>
      <c r="N98">
        <v>173</v>
      </c>
      <c r="O98">
        <v>1</v>
      </c>
      <c r="P98" s="5">
        <f t="shared" si="5"/>
        <v>17.592054701184139</v>
      </c>
      <c r="Q98" s="5">
        <f t="shared" si="6"/>
        <v>17.580581257909952</v>
      </c>
      <c r="R98" s="4">
        <f>P98-J98</f>
        <v>-7.4079452988158607</v>
      </c>
      <c r="S98" s="4">
        <f>Q98-K98</f>
        <v>14.580581257909952</v>
      </c>
      <c r="T98" s="5">
        <f t="shared" si="7"/>
        <v>54.877653550248013</v>
      </c>
      <c r="U98" s="5">
        <f t="shared" si="8"/>
        <v>212.59334981851495</v>
      </c>
    </row>
    <row r="99" spans="1:21" x14ac:dyDescent="0.35">
      <c r="A99" s="1">
        <v>7</v>
      </c>
      <c r="B99" t="s">
        <v>17</v>
      </c>
      <c r="C99" s="2">
        <v>44493</v>
      </c>
      <c r="D99" t="s">
        <v>18</v>
      </c>
      <c r="E99" t="s">
        <v>36</v>
      </c>
      <c r="F99" t="s">
        <v>20</v>
      </c>
      <c r="G99">
        <f t="shared" si="9"/>
        <v>-1</v>
      </c>
      <c r="H99" t="s">
        <v>52</v>
      </c>
      <c r="I99" t="s">
        <v>16</v>
      </c>
      <c r="J99">
        <v>41</v>
      </c>
      <c r="K99">
        <v>17</v>
      </c>
      <c r="L99">
        <v>520</v>
      </c>
      <c r="M99">
        <v>1</v>
      </c>
      <c r="N99">
        <v>393</v>
      </c>
      <c r="O99">
        <v>0</v>
      </c>
      <c r="P99" s="5">
        <f t="shared" si="5"/>
        <v>26.43227523704055</v>
      </c>
      <c r="Q99" s="5">
        <f t="shared" si="6"/>
        <v>24.566705893843569</v>
      </c>
      <c r="R99" s="4">
        <f>P99-J99</f>
        <v>-14.56772476295945</v>
      </c>
      <c r="S99" s="4">
        <f>Q99-K99</f>
        <v>7.5667058938435687</v>
      </c>
      <c r="T99" s="5">
        <f t="shared" si="7"/>
        <v>212.21860476934197</v>
      </c>
      <c r="U99" s="5">
        <f t="shared" si="8"/>
        <v>57.255038083926998</v>
      </c>
    </row>
    <row r="100" spans="1:21" x14ac:dyDescent="0.35">
      <c r="A100" s="1">
        <v>7</v>
      </c>
      <c r="B100" t="s">
        <v>17</v>
      </c>
      <c r="C100" s="2">
        <v>44493</v>
      </c>
      <c r="D100" t="s">
        <v>18</v>
      </c>
      <c r="E100" t="s">
        <v>46</v>
      </c>
      <c r="G100">
        <f t="shared" si="9"/>
        <v>1</v>
      </c>
      <c r="H100" t="s">
        <v>23</v>
      </c>
      <c r="I100" t="s">
        <v>16</v>
      </c>
      <c r="J100">
        <v>54</v>
      </c>
      <c r="K100">
        <v>13</v>
      </c>
      <c r="L100">
        <v>551</v>
      </c>
      <c r="M100">
        <v>0</v>
      </c>
      <c r="N100">
        <v>299</v>
      </c>
      <c r="O100">
        <v>3</v>
      </c>
      <c r="P100" s="5">
        <f t="shared" si="5"/>
        <v>33.895943624402257</v>
      </c>
      <c r="Q100" s="5">
        <f t="shared" si="6"/>
        <v>13.035113004309482</v>
      </c>
      <c r="R100" s="4">
        <f>P100-J100</f>
        <v>-20.104056375597743</v>
      </c>
      <c r="S100" s="4">
        <f>Q100-K100</f>
        <v>3.511300430948161E-2</v>
      </c>
      <c r="T100" s="5">
        <f t="shared" si="7"/>
        <v>404.17308275321227</v>
      </c>
      <c r="U100" s="5">
        <f t="shared" si="8"/>
        <v>1.2329230716376742E-3</v>
      </c>
    </row>
    <row r="101" spans="1:21" x14ac:dyDescent="0.35">
      <c r="A101" s="1">
        <v>7</v>
      </c>
      <c r="B101" t="s">
        <v>17</v>
      </c>
      <c r="C101" s="2">
        <v>44493</v>
      </c>
      <c r="D101" t="s">
        <v>18</v>
      </c>
      <c r="E101" t="s">
        <v>42</v>
      </c>
      <c r="G101">
        <f t="shared" si="9"/>
        <v>1</v>
      </c>
      <c r="H101" t="s">
        <v>33</v>
      </c>
      <c r="I101" t="s">
        <v>16</v>
      </c>
      <c r="J101">
        <v>24</v>
      </c>
      <c r="K101">
        <v>10</v>
      </c>
      <c r="L101">
        <v>304</v>
      </c>
      <c r="M101">
        <v>1</v>
      </c>
      <c r="N101">
        <v>430</v>
      </c>
      <c r="O101">
        <v>2</v>
      </c>
      <c r="P101" s="5">
        <f t="shared" si="5"/>
        <v>29.001326448423093</v>
      </c>
      <c r="Q101" s="5">
        <f t="shared" si="6"/>
        <v>19.427906439390718</v>
      </c>
      <c r="R101" s="4">
        <f>P101-J101</f>
        <v>5.001326448423093</v>
      </c>
      <c r="S101" s="4">
        <f>Q101-K101</f>
        <v>9.4279064393907177</v>
      </c>
      <c r="T101" s="5">
        <f t="shared" si="7"/>
        <v>25.01326624369635</v>
      </c>
      <c r="U101" s="5">
        <f t="shared" si="8"/>
        <v>88.885419829904961</v>
      </c>
    </row>
    <row r="102" spans="1:21" x14ac:dyDescent="0.35">
      <c r="A102" s="1">
        <v>7</v>
      </c>
      <c r="B102" t="s">
        <v>17</v>
      </c>
      <c r="C102" s="2">
        <v>44493</v>
      </c>
      <c r="D102" t="s">
        <v>18</v>
      </c>
      <c r="E102" t="s">
        <v>29</v>
      </c>
      <c r="G102">
        <f t="shared" si="9"/>
        <v>1</v>
      </c>
      <c r="H102" t="s">
        <v>43</v>
      </c>
      <c r="I102" t="s">
        <v>16</v>
      </c>
      <c r="J102">
        <v>27</v>
      </c>
      <c r="K102">
        <v>3</v>
      </c>
      <c r="L102">
        <v>369</v>
      </c>
      <c r="M102">
        <v>1</v>
      </c>
      <c r="N102">
        <v>334</v>
      </c>
      <c r="O102">
        <v>3</v>
      </c>
      <c r="P102" s="5">
        <f t="shared" si="5"/>
        <v>21.707766801754357</v>
      </c>
      <c r="Q102" s="5">
        <f t="shared" si="6"/>
        <v>26.413342708301357</v>
      </c>
      <c r="R102" s="4">
        <f>P102-J102</f>
        <v>-5.2922331982456434</v>
      </c>
      <c r="S102" s="4">
        <f>Q102-K102</f>
        <v>23.413342708301357</v>
      </c>
      <c r="T102" s="5">
        <f t="shared" si="7"/>
        <v>28.00773222461331</v>
      </c>
      <c r="U102" s="5">
        <f t="shared" si="8"/>
        <v>548.18461677636833</v>
      </c>
    </row>
    <row r="103" spans="1:21" x14ac:dyDescent="0.35">
      <c r="A103" s="1">
        <v>7</v>
      </c>
      <c r="B103" t="s">
        <v>17</v>
      </c>
      <c r="C103" s="2">
        <v>44493</v>
      </c>
      <c r="D103" t="s">
        <v>53</v>
      </c>
      <c r="E103" t="s">
        <v>51</v>
      </c>
      <c r="G103">
        <f t="shared" si="9"/>
        <v>1</v>
      </c>
      <c r="H103" t="s">
        <v>19</v>
      </c>
      <c r="I103" t="s">
        <v>16</v>
      </c>
      <c r="J103">
        <v>33</v>
      </c>
      <c r="K103">
        <v>22</v>
      </c>
      <c r="L103">
        <v>442</v>
      </c>
      <c r="M103">
        <v>1</v>
      </c>
      <c r="N103">
        <v>358</v>
      </c>
      <c r="O103">
        <v>2</v>
      </c>
      <c r="P103" s="5">
        <f t="shared" si="5"/>
        <v>20.130423743904487</v>
      </c>
      <c r="Q103" s="5">
        <f t="shared" si="6"/>
        <v>26.632802647018657</v>
      </c>
      <c r="R103" s="4">
        <f>P103-J103</f>
        <v>-12.869576256095513</v>
      </c>
      <c r="S103" s="4">
        <f>Q103-K103</f>
        <v>4.6328026470186572</v>
      </c>
      <c r="T103" s="5">
        <f t="shared" si="7"/>
        <v>165.62599301145741</v>
      </c>
      <c r="U103" s="5">
        <f t="shared" si="8"/>
        <v>21.462860366223076</v>
      </c>
    </row>
    <row r="104" spans="1:21" x14ac:dyDescent="0.35">
      <c r="A104" s="1">
        <v>7</v>
      </c>
      <c r="B104" t="s">
        <v>17</v>
      </c>
      <c r="C104" s="2">
        <v>44493</v>
      </c>
      <c r="D104" t="s">
        <v>53</v>
      </c>
      <c r="E104" t="s">
        <v>47</v>
      </c>
      <c r="G104">
        <f t="shared" si="9"/>
        <v>1</v>
      </c>
      <c r="H104" t="s">
        <v>25</v>
      </c>
      <c r="I104" t="s">
        <v>16</v>
      </c>
      <c r="J104">
        <v>28</v>
      </c>
      <c r="K104">
        <v>19</v>
      </c>
      <c r="L104">
        <v>374</v>
      </c>
      <c r="M104">
        <v>0</v>
      </c>
      <c r="N104">
        <v>415</v>
      </c>
      <c r="O104">
        <v>2</v>
      </c>
      <c r="P104" s="5">
        <f t="shared" si="5"/>
        <v>31.161052781011559</v>
      </c>
      <c r="Q104" s="5">
        <f t="shared" si="6"/>
        <v>16.122819657280989</v>
      </c>
      <c r="R104" s="4">
        <f>P104-J104</f>
        <v>3.1610527810115592</v>
      </c>
      <c r="S104" s="4">
        <f>Q104-K104</f>
        <v>-2.8771803427190115</v>
      </c>
      <c r="T104" s="5">
        <f t="shared" si="7"/>
        <v>9.9922546843409119</v>
      </c>
      <c r="U104" s="5">
        <f t="shared" si="8"/>
        <v>8.2781667245286883</v>
      </c>
    </row>
    <row r="105" spans="1:21" x14ac:dyDescent="0.35">
      <c r="A105" s="1">
        <v>7</v>
      </c>
      <c r="B105" t="s">
        <v>17</v>
      </c>
      <c r="C105" s="2">
        <v>44493</v>
      </c>
      <c r="D105" t="s">
        <v>38</v>
      </c>
      <c r="E105" t="s">
        <v>14</v>
      </c>
      <c r="G105">
        <f t="shared" si="9"/>
        <v>1</v>
      </c>
      <c r="H105" t="s">
        <v>48</v>
      </c>
      <c r="I105" t="s">
        <v>16</v>
      </c>
      <c r="J105">
        <v>38</v>
      </c>
      <c r="K105">
        <v>3</v>
      </c>
      <c r="L105">
        <v>408</v>
      </c>
      <c r="M105">
        <v>1</v>
      </c>
      <c r="N105">
        <v>311</v>
      </c>
      <c r="O105">
        <v>5</v>
      </c>
      <c r="P105" s="5">
        <f t="shared" si="5"/>
        <v>32.201682832937045</v>
      </c>
      <c r="Q105" s="5">
        <f t="shared" si="6"/>
        <v>15.268620976225899</v>
      </c>
      <c r="R105" s="4">
        <f>P105-J105</f>
        <v>-5.7983171670629545</v>
      </c>
      <c r="S105" s="4">
        <f>Q105-K105</f>
        <v>12.268620976225899</v>
      </c>
      <c r="T105" s="5">
        <f t="shared" si="7"/>
        <v>33.620481969856968</v>
      </c>
      <c r="U105" s="5">
        <f t="shared" si="8"/>
        <v>150.51906065829013</v>
      </c>
    </row>
    <row r="106" spans="1:21" x14ac:dyDescent="0.35">
      <c r="A106" s="1">
        <v>7</v>
      </c>
      <c r="B106" t="s">
        <v>17</v>
      </c>
      <c r="C106" s="2">
        <v>44493</v>
      </c>
      <c r="D106" t="s">
        <v>38</v>
      </c>
      <c r="E106" t="s">
        <v>28</v>
      </c>
      <c r="G106">
        <f t="shared" si="9"/>
        <v>1</v>
      </c>
      <c r="H106" t="s">
        <v>34</v>
      </c>
      <c r="I106" t="s">
        <v>16</v>
      </c>
      <c r="J106">
        <v>31</v>
      </c>
      <c r="K106">
        <v>5</v>
      </c>
      <c r="L106">
        <v>397</v>
      </c>
      <c r="M106">
        <v>1</v>
      </c>
      <c r="N106">
        <v>160</v>
      </c>
      <c r="O106">
        <v>1</v>
      </c>
      <c r="P106" s="5">
        <f t="shared" si="5"/>
        <v>30.697498093253103</v>
      </c>
      <c r="Q106" s="5">
        <f t="shared" si="6"/>
        <v>14.454953279932131</v>
      </c>
      <c r="R106" s="4">
        <f>P106-J106</f>
        <v>-0.30250190674689748</v>
      </c>
      <c r="S106" s="4">
        <f>Q106-K106</f>
        <v>9.4549532799321305</v>
      </c>
      <c r="T106" s="5">
        <f t="shared" si="7"/>
        <v>9.1507403585508656E-2</v>
      </c>
      <c r="U106" s="5">
        <f t="shared" si="8"/>
        <v>89.396141525699349</v>
      </c>
    </row>
    <row r="107" spans="1:21" x14ac:dyDescent="0.35">
      <c r="A107" s="1">
        <v>7</v>
      </c>
      <c r="B107" t="s">
        <v>17</v>
      </c>
      <c r="C107" s="2">
        <v>44493</v>
      </c>
      <c r="D107" t="s">
        <v>13</v>
      </c>
      <c r="E107" t="s">
        <v>27</v>
      </c>
      <c r="F107" t="s">
        <v>20</v>
      </c>
      <c r="G107">
        <f t="shared" si="9"/>
        <v>-1</v>
      </c>
      <c r="H107" t="s">
        <v>24</v>
      </c>
      <c r="I107" t="s">
        <v>16</v>
      </c>
      <c r="J107">
        <v>30</v>
      </c>
      <c r="K107">
        <v>18</v>
      </c>
      <c r="L107">
        <v>295</v>
      </c>
      <c r="M107">
        <v>2</v>
      </c>
      <c r="N107">
        <v>280</v>
      </c>
      <c r="O107">
        <v>4</v>
      </c>
      <c r="P107" s="5">
        <f t="shared" si="5"/>
        <v>25.04328472219953</v>
      </c>
      <c r="Q107" s="5">
        <f t="shared" si="6"/>
        <v>22.788111923966191</v>
      </c>
      <c r="R107" s="4">
        <f>P107-J107</f>
        <v>-4.9567152778004697</v>
      </c>
      <c r="S107" s="4">
        <f>Q107-K107</f>
        <v>4.7881119239661913</v>
      </c>
      <c r="T107" s="5">
        <f t="shared" si="7"/>
        <v>24.569026345180589</v>
      </c>
      <c r="U107" s="5">
        <f t="shared" si="8"/>
        <v>22.926015796427222</v>
      </c>
    </row>
    <row r="108" spans="1:21" x14ac:dyDescent="0.35">
      <c r="A108" s="1">
        <v>7</v>
      </c>
      <c r="B108" t="s">
        <v>49</v>
      </c>
      <c r="C108" s="2">
        <v>44494</v>
      </c>
      <c r="D108" t="s">
        <v>50</v>
      </c>
      <c r="E108" t="s">
        <v>41</v>
      </c>
      <c r="F108" t="s">
        <v>20</v>
      </c>
      <c r="G108">
        <f t="shared" si="9"/>
        <v>-1</v>
      </c>
      <c r="H108" t="s">
        <v>26</v>
      </c>
      <c r="I108" t="s">
        <v>16</v>
      </c>
      <c r="J108">
        <v>13</v>
      </c>
      <c r="K108">
        <v>10</v>
      </c>
      <c r="L108">
        <v>304</v>
      </c>
      <c r="M108">
        <v>1</v>
      </c>
      <c r="N108">
        <v>219</v>
      </c>
      <c r="O108">
        <v>0</v>
      </c>
      <c r="P108" s="5">
        <f t="shared" si="5"/>
        <v>18.494632309991864</v>
      </c>
      <c r="Q108" s="5">
        <f t="shared" si="6"/>
        <v>17.298535112204032</v>
      </c>
      <c r="R108" s="4">
        <f>P108-J108</f>
        <v>5.4946323099918644</v>
      </c>
      <c r="S108" s="4">
        <f>Q108-K108</f>
        <v>7.2985351122040321</v>
      </c>
      <c r="T108" s="5">
        <f t="shared" si="7"/>
        <v>30.190984222006531</v>
      </c>
      <c r="U108" s="5">
        <f t="shared" si="8"/>
        <v>53.268614784075126</v>
      </c>
    </row>
    <row r="109" spans="1:21" x14ac:dyDescent="0.35">
      <c r="A109" s="1">
        <v>8</v>
      </c>
      <c r="B109" t="s">
        <v>12</v>
      </c>
      <c r="C109" s="2">
        <v>44497</v>
      </c>
      <c r="D109" t="s">
        <v>13</v>
      </c>
      <c r="E109" t="s">
        <v>42</v>
      </c>
      <c r="F109" t="s">
        <v>20</v>
      </c>
      <c r="G109">
        <f t="shared" si="9"/>
        <v>-1</v>
      </c>
      <c r="H109" t="s">
        <v>28</v>
      </c>
      <c r="I109" t="s">
        <v>16</v>
      </c>
      <c r="J109">
        <v>24</v>
      </c>
      <c r="K109">
        <v>21</v>
      </c>
      <c r="L109">
        <v>335</v>
      </c>
      <c r="M109">
        <v>0</v>
      </c>
      <c r="N109">
        <v>334</v>
      </c>
      <c r="O109">
        <v>3</v>
      </c>
      <c r="P109" s="5">
        <f t="shared" si="5"/>
        <v>23.224925992159001</v>
      </c>
      <c r="Q109" s="5">
        <f t="shared" si="6"/>
        <v>25.594498775471259</v>
      </c>
      <c r="R109" s="4">
        <f>P109-J109</f>
        <v>-0.775074007840999</v>
      </c>
      <c r="S109" s="4">
        <f>Q109-K109</f>
        <v>4.5944987754712585</v>
      </c>
      <c r="T109" s="5">
        <f t="shared" si="7"/>
        <v>0.60073971763070899</v>
      </c>
      <c r="U109" s="5">
        <f t="shared" si="8"/>
        <v>21.109418997806895</v>
      </c>
    </row>
    <row r="110" spans="1:21" x14ac:dyDescent="0.35">
      <c r="A110" s="1">
        <v>8</v>
      </c>
      <c r="B110" t="s">
        <v>17</v>
      </c>
      <c r="C110" s="2">
        <v>44500</v>
      </c>
      <c r="D110" t="s">
        <v>18</v>
      </c>
      <c r="E110" t="s">
        <v>22</v>
      </c>
      <c r="F110" t="s">
        <v>20</v>
      </c>
      <c r="G110">
        <f t="shared" si="9"/>
        <v>-1</v>
      </c>
      <c r="H110" t="s">
        <v>21</v>
      </c>
      <c r="I110" t="s">
        <v>16</v>
      </c>
      <c r="J110">
        <v>19</v>
      </c>
      <c r="K110">
        <v>13</v>
      </c>
      <c r="L110">
        <v>332</v>
      </c>
      <c r="M110">
        <v>1</v>
      </c>
      <c r="N110">
        <v>213</v>
      </c>
      <c r="O110">
        <v>2</v>
      </c>
      <c r="P110" s="5">
        <f t="shared" si="5"/>
        <v>21.953957115147386</v>
      </c>
      <c r="Q110" s="5">
        <f t="shared" si="6"/>
        <v>19.083499459970664</v>
      </c>
      <c r="R110" s="4">
        <f>P110-J110</f>
        <v>2.9539571151473858</v>
      </c>
      <c r="S110" s="4">
        <f>Q110-K110</f>
        <v>6.083499459970664</v>
      </c>
      <c r="T110" s="5">
        <f t="shared" si="7"/>
        <v>8.7258626381298665</v>
      </c>
      <c r="U110" s="5">
        <f t="shared" si="8"/>
        <v>37.008965679463358</v>
      </c>
    </row>
    <row r="111" spans="1:21" x14ac:dyDescent="0.35">
      <c r="A111" s="1">
        <v>8</v>
      </c>
      <c r="B111" t="s">
        <v>17</v>
      </c>
      <c r="C111" s="2">
        <v>44500</v>
      </c>
      <c r="D111" t="s">
        <v>18</v>
      </c>
      <c r="E111" t="s">
        <v>31</v>
      </c>
      <c r="G111">
        <f t="shared" si="9"/>
        <v>1</v>
      </c>
      <c r="H111" t="s">
        <v>45</v>
      </c>
      <c r="I111" t="s">
        <v>16</v>
      </c>
      <c r="J111">
        <v>26</v>
      </c>
      <c r="K111">
        <v>11</v>
      </c>
      <c r="L111">
        <v>351</v>
      </c>
      <c r="M111">
        <v>0</v>
      </c>
      <c r="N111">
        <v>262</v>
      </c>
      <c r="O111">
        <v>2</v>
      </c>
      <c r="P111" s="5">
        <f t="shared" si="5"/>
        <v>28.472224444210685</v>
      </c>
      <c r="Q111" s="5">
        <f t="shared" si="6"/>
        <v>14.818826952274392</v>
      </c>
      <c r="R111" s="4">
        <f>P111-J111</f>
        <v>2.4722244442106849</v>
      </c>
      <c r="S111" s="4">
        <f>Q111-K111</f>
        <v>3.8188269522743923</v>
      </c>
      <c r="T111" s="5">
        <f t="shared" si="7"/>
        <v>6.1118937025528295</v>
      </c>
      <c r="U111" s="5">
        <f t="shared" si="8"/>
        <v>14.583439291417324</v>
      </c>
    </row>
    <row r="112" spans="1:21" x14ac:dyDescent="0.35">
      <c r="A112" s="1">
        <v>8</v>
      </c>
      <c r="B112" t="s">
        <v>17</v>
      </c>
      <c r="C112" s="2">
        <v>44500</v>
      </c>
      <c r="D112" t="s">
        <v>18</v>
      </c>
      <c r="E112" t="s">
        <v>19</v>
      </c>
      <c r="F112" t="s">
        <v>20</v>
      </c>
      <c r="G112">
        <f t="shared" si="9"/>
        <v>-1</v>
      </c>
      <c r="H112" t="s">
        <v>25</v>
      </c>
      <c r="I112" t="s">
        <v>16</v>
      </c>
      <c r="J112">
        <v>44</v>
      </c>
      <c r="K112">
        <v>6</v>
      </c>
      <c r="L112">
        <v>350</v>
      </c>
      <c r="M112">
        <v>0</v>
      </c>
      <c r="N112">
        <v>228</v>
      </c>
      <c r="O112">
        <v>1</v>
      </c>
      <c r="P112" s="5">
        <f t="shared" si="5"/>
        <v>28.27471719910131</v>
      </c>
      <c r="Q112" s="5">
        <f t="shared" si="6"/>
        <v>16.712453785002594</v>
      </c>
      <c r="R112" s="4">
        <f>P112-J112</f>
        <v>-15.72528280089869</v>
      </c>
      <c r="S112" s="4">
        <f>Q112-K112</f>
        <v>10.712453785002594</v>
      </c>
      <c r="T112" s="5">
        <f t="shared" si="7"/>
        <v>247.28451916824014</v>
      </c>
      <c r="U112" s="5">
        <f t="shared" si="8"/>
        <v>114.75666609581641</v>
      </c>
    </row>
    <row r="113" spans="1:21" x14ac:dyDescent="0.35">
      <c r="A113" s="1">
        <v>8</v>
      </c>
      <c r="B113" t="s">
        <v>17</v>
      </c>
      <c r="C113" s="2">
        <v>44500</v>
      </c>
      <c r="D113" t="s">
        <v>18</v>
      </c>
      <c r="E113" t="s">
        <v>24</v>
      </c>
      <c r="F113" t="s">
        <v>20</v>
      </c>
      <c r="G113">
        <f t="shared" si="9"/>
        <v>-1</v>
      </c>
      <c r="H113" t="s">
        <v>48</v>
      </c>
      <c r="I113" t="s">
        <v>16</v>
      </c>
      <c r="J113">
        <v>33</v>
      </c>
      <c r="K113">
        <v>22</v>
      </c>
      <c r="L113">
        <v>467</v>
      </c>
      <c r="M113">
        <v>0</v>
      </c>
      <c r="N113">
        <v>324</v>
      </c>
      <c r="O113">
        <v>1</v>
      </c>
      <c r="P113" s="5">
        <f t="shared" si="5"/>
        <v>26.083553471415549</v>
      </c>
      <c r="Q113" s="5">
        <f t="shared" si="6"/>
        <v>17.627192410501976</v>
      </c>
      <c r="R113" s="4">
        <f>P113-J113</f>
        <v>-6.9164465285844514</v>
      </c>
      <c r="S113" s="4">
        <f>Q113-K113</f>
        <v>-4.3728075894980236</v>
      </c>
      <c r="T113" s="5">
        <f t="shared" si="7"/>
        <v>47.837232582767911</v>
      </c>
      <c r="U113" s="5">
        <f t="shared" si="8"/>
        <v>19.121446214771517</v>
      </c>
    </row>
    <row r="114" spans="1:21" x14ac:dyDescent="0.35">
      <c r="A114" s="1">
        <v>8</v>
      </c>
      <c r="B114" t="s">
        <v>17</v>
      </c>
      <c r="C114" s="2">
        <v>44500</v>
      </c>
      <c r="D114" t="s">
        <v>18</v>
      </c>
      <c r="E114" t="s">
        <v>47</v>
      </c>
      <c r="F114" t="s">
        <v>20</v>
      </c>
      <c r="G114">
        <f t="shared" si="9"/>
        <v>-1</v>
      </c>
      <c r="H114" t="s">
        <v>34</v>
      </c>
      <c r="I114" t="s">
        <v>16</v>
      </c>
      <c r="J114">
        <v>38</v>
      </c>
      <c r="K114">
        <v>22</v>
      </c>
      <c r="L114">
        <v>467</v>
      </c>
      <c r="M114">
        <v>0</v>
      </c>
      <c r="N114">
        <v>323</v>
      </c>
      <c r="O114">
        <v>1</v>
      </c>
      <c r="P114" s="5">
        <f t="shared" si="5"/>
        <v>31.507964036320821</v>
      </c>
      <c r="Q114" s="5">
        <f t="shared" si="6"/>
        <v>16.847823441740616</v>
      </c>
      <c r="R114" s="4">
        <f>P114-J114</f>
        <v>-6.4920359636791787</v>
      </c>
      <c r="S114" s="4">
        <f>Q114-K114</f>
        <v>-5.1521765582593844</v>
      </c>
      <c r="T114" s="5">
        <f t="shared" si="7"/>
        <v>42.146530953703845</v>
      </c>
      <c r="U114" s="5">
        <f t="shared" si="8"/>
        <v>26.544923287477516</v>
      </c>
    </row>
    <row r="115" spans="1:21" x14ac:dyDescent="0.35">
      <c r="A115" s="1">
        <v>8</v>
      </c>
      <c r="B115" t="s">
        <v>17</v>
      </c>
      <c r="C115" s="2">
        <v>44500</v>
      </c>
      <c r="D115" t="s">
        <v>18</v>
      </c>
      <c r="E115" t="s">
        <v>23</v>
      </c>
      <c r="G115">
        <f t="shared" si="9"/>
        <v>1</v>
      </c>
      <c r="H115" t="s">
        <v>36</v>
      </c>
      <c r="I115" t="s">
        <v>16</v>
      </c>
      <c r="J115">
        <v>34</v>
      </c>
      <c r="K115">
        <v>31</v>
      </c>
      <c r="L115">
        <v>511</v>
      </c>
      <c r="M115">
        <v>3</v>
      </c>
      <c r="N115">
        <v>318</v>
      </c>
      <c r="O115">
        <v>1</v>
      </c>
      <c r="P115" s="5">
        <f t="shared" si="5"/>
        <v>20.422551439716756</v>
      </c>
      <c r="Q115" s="5">
        <f t="shared" si="6"/>
        <v>33.375936538386142</v>
      </c>
      <c r="R115" s="4">
        <f>P115-J115</f>
        <v>-13.577448560283244</v>
      </c>
      <c r="S115" s="4">
        <f>Q115-K115</f>
        <v>2.3759365383861422</v>
      </c>
      <c r="T115" s="5">
        <f t="shared" si="7"/>
        <v>184.34710940713754</v>
      </c>
      <c r="U115" s="5">
        <f t="shared" si="8"/>
        <v>5.6450744344383237</v>
      </c>
    </row>
    <row r="116" spans="1:21" x14ac:dyDescent="0.35">
      <c r="A116" s="1">
        <v>8</v>
      </c>
      <c r="B116" t="s">
        <v>17</v>
      </c>
      <c r="C116" s="2">
        <v>44500</v>
      </c>
      <c r="D116" t="s">
        <v>18</v>
      </c>
      <c r="E116" t="s">
        <v>30</v>
      </c>
      <c r="F116" t="s">
        <v>20</v>
      </c>
      <c r="G116">
        <f t="shared" si="9"/>
        <v>-1</v>
      </c>
      <c r="H116" t="s">
        <v>44</v>
      </c>
      <c r="I116" t="s">
        <v>16</v>
      </c>
      <c r="J116">
        <v>15</v>
      </c>
      <c r="K116">
        <v>10</v>
      </c>
      <c r="L116">
        <v>370</v>
      </c>
      <c r="M116">
        <v>0</v>
      </c>
      <c r="N116">
        <v>306</v>
      </c>
      <c r="O116">
        <v>1</v>
      </c>
      <c r="P116" s="5">
        <f t="shared" si="5"/>
        <v>18.989509722185982</v>
      </c>
      <c r="Q116" s="5">
        <f t="shared" si="6"/>
        <v>22.701562642545071</v>
      </c>
      <c r="R116" s="4">
        <f>P116-J116</f>
        <v>3.9895097221859821</v>
      </c>
      <c r="S116" s="4">
        <f>Q116-K116</f>
        <v>12.701562642545071</v>
      </c>
      <c r="T116" s="5">
        <f t="shared" si="7"/>
        <v>15.916187823416472</v>
      </c>
      <c r="U116" s="5">
        <f t="shared" si="8"/>
        <v>161.32969356249652</v>
      </c>
    </row>
    <row r="117" spans="1:21" x14ac:dyDescent="0.35">
      <c r="A117" s="1">
        <v>8</v>
      </c>
      <c r="B117" t="s">
        <v>17</v>
      </c>
      <c r="C117" s="2">
        <v>44500</v>
      </c>
      <c r="D117" t="s">
        <v>18</v>
      </c>
      <c r="E117" t="s">
        <v>29</v>
      </c>
      <c r="F117" t="s">
        <v>20</v>
      </c>
      <c r="G117">
        <f t="shared" si="9"/>
        <v>-1</v>
      </c>
      <c r="H117" t="s">
        <v>27</v>
      </c>
      <c r="I117" t="s">
        <v>16</v>
      </c>
      <c r="J117">
        <v>34</v>
      </c>
      <c r="K117">
        <v>31</v>
      </c>
      <c r="L117">
        <v>340</v>
      </c>
      <c r="M117">
        <v>2</v>
      </c>
      <c r="N117">
        <v>307</v>
      </c>
      <c r="O117">
        <v>3</v>
      </c>
      <c r="P117" s="5">
        <f t="shared" si="5"/>
        <v>20.769314776538913</v>
      </c>
      <c r="Q117" s="5">
        <f t="shared" si="6"/>
        <v>25.647239353008693</v>
      </c>
      <c r="R117" s="4">
        <f>P117-J117</f>
        <v>-13.230685223461087</v>
      </c>
      <c r="S117" s="4">
        <f>Q117-K117</f>
        <v>-5.3527606469913067</v>
      </c>
      <c r="T117" s="5">
        <f t="shared" si="7"/>
        <v>175.05103148231157</v>
      </c>
      <c r="U117" s="5">
        <f t="shared" si="8"/>
        <v>28.652046543978791</v>
      </c>
    </row>
    <row r="118" spans="1:21" x14ac:dyDescent="0.35">
      <c r="A118" s="1">
        <v>8</v>
      </c>
      <c r="B118" t="s">
        <v>17</v>
      </c>
      <c r="C118" s="2">
        <v>44500</v>
      </c>
      <c r="D118" t="s">
        <v>53</v>
      </c>
      <c r="E118" t="s">
        <v>26</v>
      </c>
      <c r="G118">
        <f t="shared" si="9"/>
        <v>1</v>
      </c>
      <c r="H118" t="s">
        <v>35</v>
      </c>
      <c r="I118" t="s">
        <v>16</v>
      </c>
      <c r="J118">
        <v>31</v>
      </c>
      <c r="K118">
        <v>7</v>
      </c>
      <c r="L118">
        <v>229</v>
      </c>
      <c r="M118">
        <v>0</v>
      </c>
      <c r="N118">
        <v>309</v>
      </c>
      <c r="O118">
        <v>1</v>
      </c>
      <c r="P118" s="5">
        <f t="shared" si="5"/>
        <v>24.567162267834696</v>
      </c>
      <c r="Q118" s="5">
        <f t="shared" si="6"/>
        <v>11.309770086855165</v>
      </c>
      <c r="R118" s="4">
        <f>P118-J118</f>
        <v>-6.4328377321653036</v>
      </c>
      <c r="S118" s="4">
        <f>Q118-K118</f>
        <v>4.3097700868551652</v>
      </c>
      <c r="T118" s="5">
        <f t="shared" si="7"/>
        <v>41.381401288369645</v>
      </c>
      <c r="U118" s="5">
        <f t="shared" si="8"/>
        <v>18.574118201551578</v>
      </c>
    </row>
    <row r="119" spans="1:21" x14ac:dyDescent="0.35">
      <c r="A119" s="1">
        <v>8</v>
      </c>
      <c r="B119" t="s">
        <v>17</v>
      </c>
      <c r="C119" s="2">
        <v>44500</v>
      </c>
      <c r="D119" t="s">
        <v>53</v>
      </c>
      <c r="E119" t="s">
        <v>46</v>
      </c>
      <c r="F119" t="s">
        <v>20</v>
      </c>
      <c r="G119">
        <f t="shared" si="9"/>
        <v>-1</v>
      </c>
      <c r="H119" t="s">
        <v>32</v>
      </c>
      <c r="I119" t="s">
        <v>16</v>
      </c>
      <c r="J119">
        <v>27</v>
      </c>
      <c r="K119">
        <v>24</v>
      </c>
      <c r="L119">
        <v>352</v>
      </c>
      <c r="M119">
        <v>1</v>
      </c>
      <c r="N119">
        <v>369</v>
      </c>
      <c r="O119">
        <v>2</v>
      </c>
      <c r="P119" s="5">
        <f t="shared" si="5"/>
        <v>29.105906760727464</v>
      </c>
      <c r="Q119" s="5">
        <f t="shared" si="6"/>
        <v>22.14392453587784</v>
      </c>
      <c r="R119" s="4">
        <f>P119-J119</f>
        <v>2.1059067607274642</v>
      </c>
      <c r="S119" s="4">
        <f>Q119-K119</f>
        <v>-1.85607546412216</v>
      </c>
      <c r="T119" s="5">
        <f t="shared" si="7"/>
        <v>4.4348432848776413</v>
      </c>
      <c r="U119" s="5">
        <f t="shared" si="8"/>
        <v>3.4450161285162917</v>
      </c>
    </row>
    <row r="120" spans="1:21" x14ac:dyDescent="0.35">
      <c r="A120" s="1">
        <v>8</v>
      </c>
      <c r="B120" t="s">
        <v>17</v>
      </c>
      <c r="C120" s="2">
        <v>44500</v>
      </c>
      <c r="D120" t="s">
        <v>38</v>
      </c>
      <c r="E120" t="s">
        <v>41</v>
      </c>
      <c r="G120">
        <f t="shared" si="9"/>
        <v>1</v>
      </c>
      <c r="H120" t="s">
        <v>14</v>
      </c>
      <c r="I120" t="s">
        <v>16</v>
      </c>
      <c r="J120">
        <v>36</v>
      </c>
      <c r="K120">
        <v>27</v>
      </c>
      <c r="L120">
        <v>361</v>
      </c>
      <c r="M120">
        <v>0</v>
      </c>
      <c r="N120">
        <v>421</v>
      </c>
      <c r="O120">
        <v>3</v>
      </c>
      <c r="P120" s="5">
        <f t="shared" si="5"/>
        <v>20.281502174455902</v>
      </c>
      <c r="Q120" s="5">
        <f t="shared" si="6"/>
        <v>26.34072567092413</v>
      </c>
      <c r="R120" s="4">
        <f>P120-J120</f>
        <v>-15.718497825544098</v>
      </c>
      <c r="S120" s="4">
        <f>Q120-K120</f>
        <v>-0.65927432907587047</v>
      </c>
      <c r="T120" s="5">
        <f t="shared" si="7"/>
        <v>247.07117389163454</v>
      </c>
      <c r="U120" s="5">
        <f t="shared" si="8"/>
        <v>0.43464264097843913</v>
      </c>
    </row>
    <row r="121" spans="1:21" x14ac:dyDescent="0.35">
      <c r="A121" s="1">
        <v>8</v>
      </c>
      <c r="B121" t="s">
        <v>17</v>
      </c>
      <c r="C121" s="2">
        <v>44500</v>
      </c>
      <c r="D121" t="s">
        <v>38</v>
      </c>
      <c r="E121" t="s">
        <v>39</v>
      </c>
      <c r="G121">
        <f t="shared" si="9"/>
        <v>1</v>
      </c>
      <c r="H121" t="s">
        <v>33</v>
      </c>
      <c r="I121" t="s">
        <v>16</v>
      </c>
      <c r="J121">
        <v>17</v>
      </c>
      <c r="K121">
        <v>10</v>
      </c>
      <c r="L121">
        <v>273</v>
      </c>
      <c r="M121">
        <v>1</v>
      </c>
      <c r="N121">
        <v>342</v>
      </c>
      <c r="O121">
        <v>2</v>
      </c>
      <c r="P121" s="5">
        <f t="shared" si="5"/>
        <v>21.967173581730037</v>
      </c>
      <c r="Q121" s="5">
        <f t="shared" si="6"/>
        <v>15.559304013788896</v>
      </c>
      <c r="R121" s="4">
        <f>P121-J121</f>
        <v>4.9671735817300373</v>
      </c>
      <c r="S121" s="4">
        <f>Q121-K121</f>
        <v>5.5593040137888963</v>
      </c>
      <c r="T121" s="5">
        <f t="shared" si="7"/>
        <v>24.672813391036808</v>
      </c>
      <c r="U121" s="5">
        <f t="shared" si="8"/>
        <v>30.905861117729334</v>
      </c>
    </row>
    <row r="122" spans="1:21" x14ac:dyDescent="0.35">
      <c r="A122" s="1">
        <v>8</v>
      </c>
      <c r="B122" t="s">
        <v>17</v>
      </c>
      <c r="C122" s="2">
        <v>44500</v>
      </c>
      <c r="D122" t="s">
        <v>13</v>
      </c>
      <c r="E122" t="s">
        <v>15</v>
      </c>
      <c r="F122" t="s">
        <v>20</v>
      </c>
      <c r="G122">
        <f t="shared" si="9"/>
        <v>-1</v>
      </c>
      <c r="H122" t="s">
        <v>37</v>
      </c>
      <c r="I122" t="s">
        <v>16</v>
      </c>
      <c r="J122">
        <v>20</v>
      </c>
      <c r="K122">
        <v>16</v>
      </c>
      <c r="L122">
        <v>419</v>
      </c>
      <c r="M122">
        <v>2</v>
      </c>
      <c r="N122">
        <v>278</v>
      </c>
      <c r="O122">
        <v>0</v>
      </c>
      <c r="P122" s="5">
        <f t="shared" si="5"/>
        <v>32.002662669872691</v>
      </c>
      <c r="Q122" s="5">
        <f t="shared" si="6"/>
        <v>23.872258701475751</v>
      </c>
      <c r="R122" s="4">
        <f>P122-J122</f>
        <v>12.002662669872691</v>
      </c>
      <c r="S122" s="4">
        <f>Q122-K122</f>
        <v>7.8722587014757508</v>
      </c>
      <c r="T122" s="5">
        <f t="shared" si="7"/>
        <v>144.06391116675545</v>
      </c>
      <c r="U122" s="5">
        <f t="shared" si="8"/>
        <v>61.972457062960672</v>
      </c>
    </row>
    <row r="123" spans="1:21" x14ac:dyDescent="0.35">
      <c r="A123" s="1">
        <v>8</v>
      </c>
      <c r="B123" t="s">
        <v>49</v>
      </c>
      <c r="C123" s="2">
        <v>44501</v>
      </c>
      <c r="D123" t="s">
        <v>50</v>
      </c>
      <c r="E123" t="s">
        <v>43</v>
      </c>
      <c r="G123">
        <f t="shared" si="9"/>
        <v>1</v>
      </c>
      <c r="H123" t="s">
        <v>40</v>
      </c>
      <c r="I123" t="s">
        <v>16</v>
      </c>
      <c r="J123">
        <v>20</v>
      </c>
      <c r="K123">
        <v>17</v>
      </c>
      <c r="L123">
        <v>368</v>
      </c>
      <c r="M123">
        <v>2</v>
      </c>
      <c r="N123">
        <v>300</v>
      </c>
      <c r="O123">
        <v>1</v>
      </c>
      <c r="P123" s="5">
        <f t="shared" si="5"/>
        <v>28.351323443603718</v>
      </c>
      <c r="Q123" s="5">
        <f t="shared" si="6"/>
        <v>13.51496177499293</v>
      </c>
      <c r="R123" s="4">
        <f>P123-J123</f>
        <v>8.351323443603718</v>
      </c>
      <c r="S123" s="4">
        <f>Q123-K123</f>
        <v>-3.4850382250070702</v>
      </c>
      <c r="T123" s="5">
        <f t="shared" si="7"/>
        <v>69.744603259685064</v>
      </c>
      <c r="U123" s="5">
        <f t="shared" si="8"/>
        <v>12.14549142976043</v>
      </c>
    </row>
    <row r="124" spans="1:21" x14ac:dyDescent="0.35">
      <c r="A124" s="1">
        <v>9</v>
      </c>
      <c r="B124" t="s">
        <v>12</v>
      </c>
      <c r="C124" s="2">
        <v>44504</v>
      </c>
      <c r="D124" t="s">
        <v>13</v>
      </c>
      <c r="E124" t="s">
        <v>27</v>
      </c>
      <c r="G124">
        <f t="shared" si="9"/>
        <v>1</v>
      </c>
      <c r="H124" t="s">
        <v>23</v>
      </c>
      <c r="I124" t="s">
        <v>16</v>
      </c>
      <c r="J124">
        <v>45</v>
      </c>
      <c r="K124">
        <v>30</v>
      </c>
      <c r="L124">
        <v>532</v>
      </c>
      <c r="M124">
        <v>0</v>
      </c>
      <c r="N124">
        <v>486</v>
      </c>
      <c r="O124">
        <v>2</v>
      </c>
      <c r="P124" s="5">
        <f t="shared" si="5"/>
        <v>34.598651936197726</v>
      </c>
      <c r="Q124" s="5">
        <f t="shared" si="6"/>
        <v>16.174497351023728</v>
      </c>
      <c r="R124" s="4">
        <f>P124-J124</f>
        <v>-10.401348063802274</v>
      </c>
      <c r="S124" s="4">
        <f>Q124-K124</f>
        <v>-13.825502648976272</v>
      </c>
      <c r="T124" s="5">
        <f t="shared" si="7"/>
        <v>108.18804154436332</v>
      </c>
      <c r="U124" s="5">
        <f t="shared" si="8"/>
        <v>191.14452349684993</v>
      </c>
    </row>
    <row r="125" spans="1:21" x14ac:dyDescent="0.35">
      <c r="A125" s="1">
        <v>9</v>
      </c>
      <c r="B125" t="s">
        <v>17</v>
      </c>
      <c r="C125" s="2">
        <v>44507</v>
      </c>
      <c r="D125" t="s">
        <v>18</v>
      </c>
      <c r="E125" t="s">
        <v>35</v>
      </c>
      <c r="G125">
        <f t="shared" si="9"/>
        <v>1</v>
      </c>
      <c r="H125" t="s">
        <v>31</v>
      </c>
      <c r="I125" t="s">
        <v>16</v>
      </c>
      <c r="J125">
        <v>9</v>
      </c>
      <c r="K125">
        <v>6</v>
      </c>
      <c r="L125">
        <v>218</v>
      </c>
      <c r="M125">
        <v>1</v>
      </c>
      <c r="N125">
        <v>301</v>
      </c>
      <c r="O125">
        <v>3</v>
      </c>
      <c r="P125" s="5">
        <f t="shared" si="5"/>
        <v>10.444963219768425</v>
      </c>
      <c r="Q125" s="5">
        <f t="shared" si="6"/>
        <v>32.222184542866387</v>
      </c>
      <c r="R125" s="4">
        <f>P125-J125</f>
        <v>1.4449632197684252</v>
      </c>
      <c r="S125" s="4">
        <f>Q125-K125</f>
        <v>26.222184542866387</v>
      </c>
      <c r="T125" s="5">
        <f t="shared" si="7"/>
        <v>2.0879187064835345</v>
      </c>
      <c r="U125" s="5">
        <f t="shared" si="8"/>
        <v>687.60296220014084</v>
      </c>
    </row>
    <row r="126" spans="1:21" x14ac:dyDescent="0.35">
      <c r="A126" s="1">
        <v>9</v>
      </c>
      <c r="B126" t="s">
        <v>17</v>
      </c>
      <c r="C126" s="2">
        <v>44507</v>
      </c>
      <c r="D126" t="s">
        <v>18</v>
      </c>
      <c r="E126" t="s">
        <v>52</v>
      </c>
      <c r="G126">
        <f t="shared" si="9"/>
        <v>1</v>
      </c>
      <c r="H126" t="s">
        <v>37</v>
      </c>
      <c r="I126" t="s">
        <v>16</v>
      </c>
      <c r="J126">
        <v>34</v>
      </c>
      <c r="K126">
        <v>31</v>
      </c>
      <c r="L126">
        <v>500</v>
      </c>
      <c r="M126">
        <v>2</v>
      </c>
      <c r="N126">
        <v>318</v>
      </c>
      <c r="O126">
        <v>0</v>
      </c>
      <c r="P126" s="5">
        <f t="shared" si="5"/>
        <v>26.130690945726634</v>
      </c>
      <c r="Q126" s="5">
        <f t="shared" si="6"/>
        <v>25.848917199221226</v>
      </c>
      <c r="R126" s="4">
        <f>P126-J126</f>
        <v>-7.8693090542733657</v>
      </c>
      <c r="S126" s="4">
        <f>Q126-K126</f>
        <v>-5.1510828007787737</v>
      </c>
      <c r="T126" s="5">
        <f t="shared" si="7"/>
        <v>61.926024991668775</v>
      </c>
      <c r="U126" s="5">
        <f t="shared" si="8"/>
        <v>26.533654020478895</v>
      </c>
    </row>
    <row r="127" spans="1:21" x14ac:dyDescent="0.35">
      <c r="A127" s="1">
        <v>9</v>
      </c>
      <c r="B127" t="s">
        <v>17</v>
      </c>
      <c r="C127" s="2">
        <v>44507</v>
      </c>
      <c r="D127" t="s">
        <v>18</v>
      </c>
      <c r="E127" t="s">
        <v>21</v>
      </c>
      <c r="F127" t="s">
        <v>20</v>
      </c>
      <c r="G127">
        <f t="shared" si="9"/>
        <v>-1</v>
      </c>
      <c r="H127" t="s">
        <v>41</v>
      </c>
      <c r="I127" t="s">
        <v>16</v>
      </c>
      <c r="J127">
        <v>27</v>
      </c>
      <c r="K127">
        <v>25</v>
      </c>
      <c r="L127">
        <v>366</v>
      </c>
      <c r="M127">
        <v>0</v>
      </c>
      <c r="N127">
        <v>376</v>
      </c>
      <c r="O127">
        <v>1</v>
      </c>
      <c r="P127" s="5">
        <f t="shared" si="5"/>
        <v>14.630954181029734</v>
      </c>
      <c r="Q127" s="5">
        <f t="shared" si="6"/>
        <v>26.426869545051655</v>
      </c>
      <c r="R127" s="4">
        <f>P127-J127</f>
        <v>-12.369045818970266</v>
      </c>
      <c r="S127" s="4">
        <f>Q127-K127</f>
        <v>1.4268695450516553</v>
      </c>
      <c r="T127" s="5">
        <f t="shared" si="7"/>
        <v>152.99329447178582</v>
      </c>
      <c r="U127" s="5">
        <f t="shared" si="8"/>
        <v>2.0359566985959177</v>
      </c>
    </row>
    <row r="128" spans="1:21" x14ac:dyDescent="0.35">
      <c r="A128" s="1">
        <v>9</v>
      </c>
      <c r="B128" t="s">
        <v>17</v>
      </c>
      <c r="C128" s="2">
        <v>44507</v>
      </c>
      <c r="D128" t="s">
        <v>18</v>
      </c>
      <c r="E128" t="s">
        <v>39</v>
      </c>
      <c r="F128" t="s">
        <v>20</v>
      </c>
      <c r="G128">
        <f t="shared" si="9"/>
        <v>-1</v>
      </c>
      <c r="H128" t="s">
        <v>15</v>
      </c>
      <c r="I128" t="s">
        <v>16</v>
      </c>
      <c r="J128">
        <v>30</v>
      </c>
      <c r="K128">
        <v>16</v>
      </c>
      <c r="L128">
        <v>407</v>
      </c>
      <c r="M128">
        <v>0</v>
      </c>
      <c r="N128">
        <v>290</v>
      </c>
      <c r="O128">
        <v>2</v>
      </c>
      <c r="P128" s="5">
        <f t="shared" si="5"/>
        <v>16.016260023797006</v>
      </c>
      <c r="Q128" s="5">
        <f t="shared" si="6"/>
        <v>26.365511916471839</v>
      </c>
      <c r="R128" s="4">
        <f>P128-J128</f>
        <v>-13.983739976202994</v>
      </c>
      <c r="S128" s="4">
        <f>Q128-K128</f>
        <v>10.365511916471839</v>
      </c>
      <c r="T128" s="5">
        <f t="shared" si="7"/>
        <v>195.54498372205771</v>
      </c>
      <c r="U128" s="5">
        <f t="shared" si="8"/>
        <v>107.44383729051968</v>
      </c>
    </row>
    <row r="129" spans="1:21" x14ac:dyDescent="0.35">
      <c r="A129" s="1">
        <v>9</v>
      </c>
      <c r="B129" t="s">
        <v>17</v>
      </c>
      <c r="C129" s="2">
        <v>44507</v>
      </c>
      <c r="D129" t="s">
        <v>18</v>
      </c>
      <c r="E129" t="s">
        <v>45</v>
      </c>
      <c r="G129">
        <f t="shared" si="9"/>
        <v>1</v>
      </c>
      <c r="H129" t="s">
        <v>34</v>
      </c>
      <c r="I129" t="s">
        <v>16</v>
      </c>
      <c r="J129">
        <v>17</v>
      </c>
      <c r="K129">
        <v>9</v>
      </c>
      <c r="L129">
        <v>262</v>
      </c>
      <c r="M129">
        <v>5</v>
      </c>
      <c r="N129">
        <v>272</v>
      </c>
      <c r="O129">
        <v>4</v>
      </c>
      <c r="P129" s="5">
        <f t="shared" si="5"/>
        <v>24.467758440497171</v>
      </c>
      <c r="Q129" s="5">
        <f t="shared" si="6"/>
        <v>15.3049295426533</v>
      </c>
      <c r="R129" s="4">
        <f>P129-J129</f>
        <v>7.4677584404971711</v>
      </c>
      <c r="S129" s="4">
        <f>Q129-K129</f>
        <v>6.3049295426532996</v>
      </c>
      <c r="T129" s="5">
        <f t="shared" si="7"/>
        <v>55.767416125616741</v>
      </c>
      <c r="U129" s="5">
        <f t="shared" si="8"/>
        <v>39.752136537822345</v>
      </c>
    </row>
    <row r="130" spans="1:21" x14ac:dyDescent="0.35">
      <c r="A130" s="1">
        <v>9</v>
      </c>
      <c r="B130" t="s">
        <v>17</v>
      </c>
      <c r="C130" s="2">
        <v>44507</v>
      </c>
      <c r="D130" t="s">
        <v>18</v>
      </c>
      <c r="E130" t="s">
        <v>44</v>
      </c>
      <c r="F130" t="s">
        <v>20</v>
      </c>
      <c r="G130">
        <f t="shared" si="9"/>
        <v>-1</v>
      </c>
      <c r="H130" t="s">
        <v>36</v>
      </c>
      <c r="I130" t="s">
        <v>16</v>
      </c>
      <c r="J130">
        <v>41</v>
      </c>
      <c r="K130">
        <v>16</v>
      </c>
      <c r="L130">
        <v>361</v>
      </c>
      <c r="M130">
        <v>0</v>
      </c>
      <c r="N130">
        <v>348</v>
      </c>
      <c r="O130">
        <v>3</v>
      </c>
      <c r="P130" s="5">
        <f t="shared" si="5"/>
        <v>20.477080195205776</v>
      </c>
      <c r="Q130" s="5">
        <f t="shared" si="6"/>
        <v>25.578752515061975</v>
      </c>
      <c r="R130" s="4">
        <f>P130-J130</f>
        <v>-20.522919804794224</v>
      </c>
      <c r="S130" s="4">
        <f>Q130-K130</f>
        <v>9.578752515061975</v>
      </c>
      <c r="T130" s="5">
        <f t="shared" si="7"/>
        <v>421.19023731401501</v>
      </c>
      <c r="U130" s="5">
        <f t="shared" si="8"/>
        <v>91.752499744806116</v>
      </c>
    </row>
    <row r="131" spans="1:21" x14ac:dyDescent="0.35">
      <c r="A131" s="1">
        <v>9</v>
      </c>
      <c r="B131" t="s">
        <v>17</v>
      </c>
      <c r="C131" s="2">
        <v>44507</v>
      </c>
      <c r="D131" t="s">
        <v>18</v>
      </c>
      <c r="E131" t="s">
        <v>40</v>
      </c>
      <c r="G131">
        <f t="shared" si="9"/>
        <v>1</v>
      </c>
      <c r="H131" t="s">
        <v>51</v>
      </c>
      <c r="I131" t="s">
        <v>16</v>
      </c>
      <c r="J131">
        <v>23</v>
      </c>
      <c r="K131">
        <v>16</v>
      </c>
      <c r="L131">
        <v>247</v>
      </c>
      <c r="M131">
        <v>1</v>
      </c>
      <c r="N131">
        <v>403</v>
      </c>
      <c r="O131">
        <v>3</v>
      </c>
      <c r="P131" s="5">
        <f t="shared" ref="P131:P194" si="10">(INDEX($Y$4:$Y$35,MATCH(E131,$X$4:$X$35,0))-INDEX($Z$4:$Z$35,MATCH(H131,$X$4:$X$35,0)))+(G131*$Y$38/4)</f>
        <v>18.691335643934707</v>
      </c>
      <c r="Q131" s="5">
        <f t="shared" ref="Q131:Q194" si="11">INDEX($Y$4:$Y$35,MATCH(H131,$X$4:$X$35,0))-INDEX($Z$4:$Z$35,MATCH(E131,$X$4:$X$35,0))-(G131*$Y$38/4)</f>
        <v>19.923132732919616</v>
      </c>
      <c r="R131" s="4">
        <f>P131-J131</f>
        <v>-4.3086643560652931</v>
      </c>
      <c r="S131" s="4">
        <f>Q131-K131</f>
        <v>3.9231327329196155</v>
      </c>
      <c r="T131" s="5">
        <f t="shared" ref="T131:T194" si="12">R131^2</f>
        <v>18.564588533227546</v>
      </c>
      <c r="U131" s="5">
        <f t="shared" ref="U131:U194" si="13">S131^2</f>
        <v>15.390970440105331</v>
      </c>
    </row>
    <row r="132" spans="1:21" x14ac:dyDescent="0.35">
      <c r="A132" s="1">
        <v>9</v>
      </c>
      <c r="B132" t="s">
        <v>17</v>
      </c>
      <c r="C132" s="2">
        <v>44507</v>
      </c>
      <c r="D132" t="s">
        <v>18</v>
      </c>
      <c r="E132" t="s">
        <v>46</v>
      </c>
      <c r="F132" t="s">
        <v>20</v>
      </c>
      <c r="G132">
        <f t="shared" ref="G132:G195" si="14">1-(F132="@")*2</f>
        <v>-1</v>
      </c>
      <c r="H132" t="s">
        <v>22</v>
      </c>
      <c r="I132" t="s">
        <v>16</v>
      </c>
      <c r="J132">
        <v>24</v>
      </c>
      <c r="K132">
        <v>6</v>
      </c>
      <c r="L132">
        <v>273</v>
      </c>
      <c r="M132">
        <v>2</v>
      </c>
      <c r="N132">
        <v>240</v>
      </c>
      <c r="O132">
        <v>3</v>
      </c>
      <c r="P132" s="5">
        <f t="shared" si="10"/>
        <v>24.848314553647739</v>
      </c>
      <c r="Q132" s="5">
        <f t="shared" si="11"/>
        <v>12.605646881970014</v>
      </c>
      <c r="R132" s="4">
        <f>P132-J132</f>
        <v>0.84831455364773944</v>
      </c>
      <c r="S132" s="4">
        <f>Q132-K132</f>
        <v>6.6056468819700136</v>
      </c>
      <c r="T132" s="5">
        <f t="shared" si="12"/>
        <v>0.71963758193056337</v>
      </c>
      <c r="U132" s="5">
        <f t="shared" si="13"/>
        <v>43.634570729280163</v>
      </c>
    </row>
    <row r="133" spans="1:21" x14ac:dyDescent="0.35">
      <c r="A133" s="1">
        <v>9</v>
      </c>
      <c r="B133" t="s">
        <v>17</v>
      </c>
      <c r="C133" s="2">
        <v>44507</v>
      </c>
      <c r="D133" t="s">
        <v>53</v>
      </c>
      <c r="E133" t="s">
        <v>32</v>
      </c>
      <c r="F133" t="s">
        <v>20</v>
      </c>
      <c r="G133">
        <f t="shared" si="14"/>
        <v>-1</v>
      </c>
      <c r="H133" t="s">
        <v>19</v>
      </c>
      <c r="I133" t="s">
        <v>16</v>
      </c>
      <c r="J133">
        <v>27</v>
      </c>
      <c r="K133">
        <v>24</v>
      </c>
      <c r="L133">
        <v>445</v>
      </c>
      <c r="M133">
        <v>0</v>
      </c>
      <c r="N133">
        <v>331</v>
      </c>
      <c r="O133">
        <v>0</v>
      </c>
      <c r="P133" s="5">
        <f t="shared" si="10"/>
        <v>26.283311493792887</v>
      </c>
      <c r="Q133" s="5">
        <f t="shared" si="11"/>
        <v>30.833952340357573</v>
      </c>
      <c r="R133" s="4">
        <f>P133-J133</f>
        <v>-0.71668850620711311</v>
      </c>
      <c r="S133" s="4">
        <f>Q133-K133</f>
        <v>6.8339523403575733</v>
      </c>
      <c r="T133" s="5">
        <f t="shared" si="12"/>
        <v>0.51364241492938323</v>
      </c>
      <c r="U133" s="5">
        <f t="shared" si="13"/>
        <v>46.702904590278756</v>
      </c>
    </row>
    <row r="134" spans="1:21" x14ac:dyDescent="0.35">
      <c r="A134" s="1">
        <v>9</v>
      </c>
      <c r="B134" t="s">
        <v>17</v>
      </c>
      <c r="C134" s="2">
        <v>44507</v>
      </c>
      <c r="D134" t="s">
        <v>38</v>
      </c>
      <c r="E134" t="s">
        <v>43</v>
      </c>
      <c r="G134">
        <f t="shared" si="14"/>
        <v>1</v>
      </c>
      <c r="H134" t="s">
        <v>42</v>
      </c>
      <c r="I134" t="s">
        <v>16</v>
      </c>
      <c r="J134">
        <v>13</v>
      </c>
      <c r="K134">
        <v>7</v>
      </c>
      <c r="L134">
        <v>237</v>
      </c>
      <c r="M134">
        <v>0</v>
      </c>
      <c r="N134">
        <v>301</v>
      </c>
      <c r="O134">
        <v>2</v>
      </c>
      <c r="P134" s="5">
        <f t="shared" si="10"/>
        <v>27.430748940125802</v>
      </c>
      <c r="Q134" s="5">
        <f t="shared" si="11"/>
        <v>21.974525979664691</v>
      </c>
      <c r="R134" s="4">
        <f>P134-J134</f>
        <v>14.430748940125802</v>
      </c>
      <c r="S134" s="4">
        <f>Q134-K134</f>
        <v>14.974525979664691</v>
      </c>
      <c r="T134" s="5">
        <f t="shared" si="12"/>
        <v>208.24651497294198</v>
      </c>
      <c r="U134" s="5">
        <f t="shared" si="13"/>
        <v>224.23642831565277</v>
      </c>
    </row>
    <row r="135" spans="1:21" x14ac:dyDescent="0.35">
      <c r="A135" s="1">
        <v>9</v>
      </c>
      <c r="B135" t="s">
        <v>17</v>
      </c>
      <c r="C135" s="2">
        <v>44507</v>
      </c>
      <c r="D135" t="s">
        <v>38</v>
      </c>
      <c r="E135" t="s">
        <v>28</v>
      </c>
      <c r="F135" t="s">
        <v>20</v>
      </c>
      <c r="G135">
        <f t="shared" si="14"/>
        <v>-1</v>
      </c>
      <c r="H135" t="s">
        <v>24</v>
      </c>
      <c r="I135" t="s">
        <v>16</v>
      </c>
      <c r="J135">
        <v>31</v>
      </c>
      <c r="K135">
        <v>17</v>
      </c>
      <c r="L135">
        <v>437</v>
      </c>
      <c r="M135">
        <v>0</v>
      </c>
      <c r="N135">
        <v>337</v>
      </c>
      <c r="O135">
        <v>3</v>
      </c>
      <c r="P135" s="5">
        <f t="shared" si="10"/>
        <v>25.015976341847413</v>
      </c>
      <c r="Q135" s="5">
        <f t="shared" si="11"/>
        <v>23.934125532666187</v>
      </c>
      <c r="R135" s="4">
        <f>P135-J135</f>
        <v>-5.9840236581525872</v>
      </c>
      <c r="S135" s="4">
        <f>Q135-K135</f>
        <v>6.9341255326661866</v>
      </c>
      <c r="T135" s="5">
        <f t="shared" si="12"/>
        <v>35.808539141329874</v>
      </c>
      <c r="U135" s="5">
        <f t="shared" si="13"/>
        <v>48.082096902773124</v>
      </c>
    </row>
    <row r="136" spans="1:21" x14ac:dyDescent="0.35">
      <c r="A136" s="1">
        <v>9</v>
      </c>
      <c r="B136" t="s">
        <v>17</v>
      </c>
      <c r="C136" s="2">
        <v>44507</v>
      </c>
      <c r="D136" t="s">
        <v>13</v>
      </c>
      <c r="E136" t="s">
        <v>29</v>
      </c>
      <c r="F136" t="s">
        <v>20</v>
      </c>
      <c r="G136">
        <f t="shared" si="14"/>
        <v>-1</v>
      </c>
      <c r="H136" t="s">
        <v>47</v>
      </c>
      <c r="I136" t="s">
        <v>16</v>
      </c>
      <c r="J136">
        <v>28</v>
      </c>
      <c r="K136">
        <v>16</v>
      </c>
      <c r="L136">
        <v>194</v>
      </c>
      <c r="M136">
        <v>1</v>
      </c>
      <c r="N136">
        <v>347</v>
      </c>
      <c r="O136">
        <v>2</v>
      </c>
      <c r="P136" s="5">
        <f t="shared" si="10"/>
        <v>23.265360118037627</v>
      </c>
      <c r="Q136" s="5">
        <f t="shared" si="11"/>
        <v>27.473235344734061</v>
      </c>
      <c r="R136" s="4">
        <f>P136-J136</f>
        <v>-4.734639881962373</v>
      </c>
      <c r="S136" s="4">
        <f>Q136-K136</f>
        <v>11.473235344734061</v>
      </c>
      <c r="T136" s="5">
        <f t="shared" si="12"/>
        <v>22.416814811868672</v>
      </c>
      <c r="U136" s="5">
        <f t="shared" si="13"/>
        <v>131.63512927565489</v>
      </c>
    </row>
    <row r="137" spans="1:21" x14ac:dyDescent="0.35">
      <c r="A137" s="1">
        <v>9</v>
      </c>
      <c r="B137" t="s">
        <v>49</v>
      </c>
      <c r="C137" s="2">
        <v>44508</v>
      </c>
      <c r="D137" t="s">
        <v>50</v>
      </c>
      <c r="E137" t="s">
        <v>30</v>
      </c>
      <c r="G137">
        <f t="shared" si="14"/>
        <v>1</v>
      </c>
      <c r="H137" t="s">
        <v>48</v>
      </c>
      <c r="I137" t="s">
        <v>16</v>
      </c>
      <c r="J137">
        <v>29</v>
      </c>
      <c r="K137">
        <v>27</v>
      </c>
      <c r="L137">
        <v>280</v>
      </c>
      <c r="M137">
        <v>1</v>
      </c>
      <c r="N137">
        <v>414</v>
      </c>
      <c r="O137">
        <v>2</v>
      </c>
      <c r="P137" s="5">
        <f t="shared" si="10"/>
        <v>22.275991844856911</v>
      </c>
      <c r="Q137" s="5">
        <f t="shared" si="11"/>
        <v>18.549083709361561</v>
      </c>
      <c r="R137" s="4">
        <f>P137-J137</f>
        <v>-6.724008155143089</v>
      </c>
      <c r="S137" s="4">
        <f>Q137-K137</f>
        <v>-8.450916290638439</v>
      </c>
      <c r="T137" s="5">
        <f t="shared" si="12"/>
        <v>45.212285670430767</v>
      </c>
      <c r="U137" s="5">
        <f t="shared" si="13"/>
        <v>71.417986151378159</v>
      </c>
    </row>
    <row r="138" spans="1:21" x14ac:dyDescent="0.35">
      <c r="A138" s="1">
        <v>10</v>
      </c>
      <c r="B138" t="s">
        <v>12</v>
      </c>
      <c r="C138" s="2">
        <v>44511</v>
      </c>
      <c r="D138" t="s">
        <v>13</v>
      </c>
      <c r="E138" t="s">
        <v>45</v>
      </c>
      <c r="G138">
        <f t="shared" si="14"/>
        <v>1</v>
      </c>
      <c r="H138" t="s">
        <v>52</v>
      </c>
      <c r="I138" t="s">
        <v>16</v>
      </c>
      <c r="J138">
        <v>22</v>
      </c>
      <c r="K138">
        <v>10</v>
      </c>
      <c r="L138">
        <v>350</v>
      </c>
      <c r="M138">
        <v>0</v>
      </c>
      <c r="N138">
        <v>304</v>
      </c>
      <c r="O138">
        <v>2</v>
      </c>
      <c r="P138" s="5">
        <f t="shared" si="10"/>
        <v>21.397942601744088</v>
      </c>
      <c r="Q138" s="5">
        <f t="shared" si="11"/>
        <v>22.314641676571711</v>
      </c>
      <c r="R138" s="4">
        <f>P138-J138</f>
        <v>-0.60205739825591209</v>
      </c>
      <c r="S138" s="4">
        <f>Q138-K138</f>
        <v>12.314641676571711</v>
      </c>
      <c r="T138" s="5">
        <f t="shared" si="12"/>
        <v>0.36247311079467792</v>
      </c>
      <c r="U138" s="5">
        <f t="shared" si="13"/>
        <v>151.6503996223569</v>
      </c>
    </row>
    <row r="139" spans="1:21" x14ac:dyDescent="0.35">
      <c r="A139" s="1">
        <v>10</v>
      </c>
      <c r="B139" t="s">
        <v>17</v>
      </c>
      <c r="C139" s="2">
        <v>44514</v>
      </c>
      <c r="D139" t="s">
        <v>18</v>
      </c>
      <c r="E139" t="s">
        <v>15</v>
      </c>
      <c r="G139">
        <f t="shared" si="14"/>
        <v>1</v>
      </c>
      <c r="H139" t="s">
        <v>21</v>
      </c>
      <c r="I139" t="s">
        <v>16</v>
      </c>
      <c r="J139">
        <v>43</v>
      </c>
      <c r="K139">
        <v>3</v>
      </c>
      <c r="L139">
        <v>431</v>
      </c>
      <c r="M139">
        <v>1</v>
      </c>
      <c r="N139">
        <v>214</v>
      </c>
      <c r="O139">
        <v>3</v>
      </c>
      <c r="P139" s="5">
        <f t="shared" si="10"/>
        <v>35.528064702789017</v>
      </c>
      <c r="Q139" s="5">
        <f t="shared" si="11"/>
        <v>16.082293444604826</v>
      </c>
      <c r="R139" s="4">
        <f>P139-J139</f>
        <v>-7.4719352972109832</v>
      </c>
      <c r="S139" s="4">
        <f>Q139-K139</f>
        <v>13.082293444604826</v>
      </c>
      <c r="T139" s="5">
        <f t="shared" si="12"/>
        <v>55.829817085707383</v>
      </c>
      <c r="U139" s="5">
        <f t="shared" si="13"/>
        <v>171.1464017707504</v>
      </c>
    </row>
    <row r="140" spans="1:21" x14ac:dyDescent="0.35">
      <c r="A140" s="1">
        <v>10</v>
      </c>
      <c r="B140" t="s">
        <v>17</v>
      </c>
      <c r="C140" s="2">
        <v>44514</v>
      </c>
      <c r="D140" t="s">
        <v>18</v>
      </c>
      <c r="E140" t="s">
        <v>30</v>
      </c>
      <c r="G140">
        <f t="shared" si="14"/>
        <v>1</v>
      </c>
      <c r="H140" t="s">
        <v>25</v>
      </c>
      <c r="I140" t="s">
        <v>16</v>
      </c>
      <c r="J140">
        <v>16</v>
      </c>
      <c r="K140">
        <v>16</v>
      </c>
      <c r="L140">
        <v>387</v>
      </c>
      <c r="M140">
        <v>3</v>
      </c>
      <c r="N140">
        <v>306</v>
      </c>
      <c r="O140">
        <v>0</v>
      </c>
      <c r="P140" s="5">
        <f t="shared" si="10"/>
        <v>23.608775456618144</v>
      </c>
      <c r="Q140" s="5">
        <f t="shared" si="11"/>
        <v>18.013633993795068</v>
      </c>
      <c r="R140" s="4">
        <f>P140-J140</f>
        <v>7.6087754566181438</v>
      </c>
      <c r="S140" s="4">
        <f>Q140-K140</f>
        <v>2.013633993795068</v>
      </c>
      <c r="T140" s="5">
        <f t="shared" si="12"/>
        <v>57.893463949234643</v>
      </c>
      <c r="U140" s="5">
        <f t="shared" si="13"/>
        <v>4.0547218609670761</v>
      </c>
    </row>
    <row r="141" spans="1:21" x14ac:dyDescent="0.35">
      <c r="A141" s="1">
        <v>10</v>
      </c>
      <c r="B141" t="s">
        <v>17</v>
      </c>
      <c r="C141" s="2">
        <v>44514</v>
      </c>
      <c r="D141" t="s">
        <v>18</v>
      </c>
      <c r="E141" t="s">
        <v>29</v>
      </c>
      <c r="G141">
        <f t="shared" si="14"/>
        <v>1</v>
      </c>
      <c r="H141" t="s">
        <v>41</v>
      </c>
      <c r="I141" t="s">
        <v>16</v>
      </c>
      <c r="J141">
        <v>23</v>
      </c>
      <c r="K141">
        <v>21</v>
      </c>
      <c r="L141">
        <v>264</v>
      </c>
      <c r="M141">
        <v>0</v>
      </c>
      <c r="N141">
        <v>373</v>
      </c>
      <c r="O141">
        <v>1</v>
      </c>
      <c r="P141" s="5">
        <f t="shared" si="10"/>
        <v>21.332314449004638</v>
      </c>
      <c r="Q141" s="5">
        <f t="shared" si="11"/>
        <v>20.115512952511857</v>
      </c>
      <c r="R141" s="4">
        <f>P141-J141</f>
        <v>-1.6676855509953619</v>
      </c>
      <c r="S141" s="4">
        <f>Q141-K141</f>
        <v>-0.88448704748814322</v>
      </c>
      <c r="T141" s="5">
        <f t="shared" si="12"/>
        <v>2.7811750969987039</v>
      </c>
      <c r="U141" s="5">
        <f t="shared" si="13"/>
        <v>0.78231733717429297</v>
      </c>
    </row>
    <row r="142" spans="1:21" x14ac:dyDescent="0.35">
      <c r="A142" s="1">
        <v>10</v>
      </c>
      <c r="B142" t="s">
        <v>17</v>
      </c>
      <c r="C142" s="2">
        <v>44514</v>
      </c>
      <c r="D142" t="s">
        <v>18</v>
      </c>
      <c r="E142" t="s">
        <v>31</v>
      </c>
      <c r="F142" t="s">
        <v>20</v>
      </c>
      <c r="G142">
        <f t="shared" si="14"/>
        <v>-1</v>
      </c>
      <c r="H142" t="s">
        <v>23</v>
      </c>
      <c r="I142" t="s">
        <v>16</v>
      </c>
      <c r="J142">
        <v>45</v>
      </c>
      <c r="K142">
        <v>17</v>
      </c>
      <c r="L142">
        <v>489</v>
      </c>
      <c r="M142">
        <v>2</v>
      </c>
      <c r="N142">
        <v>366</v>
      </c>
      <c r="O142">
        <v>5</v>
      </c>
      <c r="P142" s="5">
        <f t="shared" si="10"/>
        <v>36.368054878911643</v>
      </c>
      <c r="Q142" s="5">
        <f t="shared" si="11"/>
        <v>15.672055993359848</v>
      </c>
      <c r="R142" s="4">
        <f>P142-J142</f>
        <v>-8.6319451210883571</v>
      </c>
      <c r="S142" s="4">
        <f>Q142-K142</f>
        <v>-1.327944006640152</v>
      </c>
      <c r="T142" s="5">
        <f t="shared" si="12"/>
        <v>74.510476573481085</v>
      </c>
      <c r="U142" s="5">
        <f t="shared" si="13"/>
        <v>1.7634352847715</v>
      </c>
    </row>
    <row r="143" spans="1:21" x14ac:dyDescent="0.35">
      <c r="A143" s="1">
        <v>10</v>
      </c>
      <c r="B143" t="s">
        <v>17</v>
      </c>
      <c r="C143" s="2">
        <v>44514</v>
      </c>
      <c r="D143" t="s">
        <v>18</v>
      </c>
      <c r="E143" t="s">
        <v>33</v>
      </c>
      <c r="G143">
        <f t="shared" si="14"/>
        <v>1</v>
      </c>
      <c r="H143" t="s">
        <v>14</v>
      </c>
      <c r="I143" t="s">
        <v>16</v>
      </c>
      <c r="J143">
        <v>29</v>
      </c>
      <c r="K143">
        <v>19</v>
      </c>
      <c r="L143">
        <v>320</v>
      </c>
      <c r="M143">
        <v>1</v>
      </c>
      <c r="N143">
        <v>273</v>
      </c>
      <c r="O143">
        <v>2</v>
      </c>
      <c r="P143" s="5">
        <f t="shared" si="10"/>
        <v>19.61932785852008</v>
      </c>
      <c r="Q143" s="5">
        <f t="shared" si="11"/>
        <v>32.700140063422488</v>
      </c>
      <c r="R143" s="4">
        <f>P143-J143</f>
        <v>-9.3806721414799199</v>
      </c>
      <c r="S143" s="4">
        <f>Q143-K143</f>
        <v>13.700140063422488</v>
      </c>
      <c r="T143" s="5">
        <f t="shared" si="12"/>
        <v>87.997009825937468</v>
      </c>
      <c r="U143" s="5">
        <f t="shared" si="13"/>
        <v>187.69383775739394</v>
      </c>
    </row>
    <row r="144" spans="1:21" x14ac:dyDescent="0.35">
      <c r="A144" s="1">
        <v>10</v>
      </c>
      <c r="B144" t="s">
        <v>17</v>
      </c>
      <c r="C144" s="2">
        <v>44514</v>
      </c>
      <c r="D144" t="s">
        <v>18</v>
      </c>
      <c r="E144" t="s">
        <v>46</v>
      </c>
      <c r="G144">
        <f t="shared" si="14"/>
        <v>1</v>
      </c>
      <c r="H144" t="s">
        <v>44</v>
      </c>
      <c r="I144" t="s">
        <v>16</v>
      </c>
      <c r="J144">
        <v>45</v>
      </c>
      <c r="K144">
        <v>7</v>
      </c>
      <c r="L144">
        <v>452</v>
      </c>
      <c r="M144">
        <v>0</v>
      </c>
      <c r="N144">
        <v>217</v>
      </c>
      <c r="O144">
        <v>1</v>
      </c>
      <c r="P144" s="5">
        <f t="shared" si="10"/>
        <v>25.055921172068324</v>
      </c>
      <c r="Q144" s="5">
        <f t="shared" si="11"/>
        <v>14.132480188808266</v>
      </c>
      <c r="R144" s="4">
        <f>P144-J144</f>
        <v>-19.944078827931676</v>
      </c>
      <c r="S144" s="4">
        <f>Q144-K144</f>
        <v>7.1324801888082661</v>
      </c>
      <c r="T144" s="5">
        <f t="shared" si="12"/>
        <v>397.76628029475256</v>
      </c>
      <c r="U144" s="5">
        <f t="shared" si="13"/>
        <v>50.872273643742396</v>
      </c>
    </row>
    <row r="145" spans="1:21" x14ac:dyDescent="0.35">
      <c r="A145" s="1">
        <v>10</v>
      </c>
      <c r="B145" t="s">
        <v>17</v>
      </c>
      <c r="C145" s="2">
        <v>44514</v>
      </c>
      <c r="D145" t="s">
        <v>18</v>
      </c>
      <c r="E145" t="s">
        <v>27</v>
      </c>
      <c r="G145">
        <f t="shared" si="14"/>
        <v>1</v>
      </c>
      <c r="H145" t="s">
        <v>35</v>
      </c>
      <c r="I145" t="s">
        <v>16</v>
      </c>
      <c r="J145">
        <v>23</v>
      </c>
      <c r="K145">
        <v>17</v>
      </c>
      <c r="L145">
        <v>295</v>
      </c>
      <c r="M145">
        <v>0</v>
      </c>
      <c r="N145">
        <v>331</v>
      </c>
      <c r="O145">
        <v>1</v>
      </c>
      <c r="P145" s="5">
        <f t="shared" si="10"/>
        <v>30.45278160015247</v>
      </c>
      <c r="Q145" s="5">
        <f t="shared" si="11"/>
        <v>10.947404577432305</v>
      </c>
      <c r="R145" s="4">
        <f>P145-J145</f>
        <v>7.4527816001524698</v>
      </c>
      <c r="S145" s="4">
        <f>Q145-K145</f>
        <v>-6.0525954225676948</v>
      </c>
      <c r="T145" s="5">
        <f t="shared" si="12"/>
        <v>55.543953579571209</v>
      </c>
      <c r="U145" s="5">
        <f t="shared" si="13"/>
        <v>36.633911349287409</v>
      </c>
    </row>
    <row r="146" spans="1:21" x14ac:dyDescent="0.35">
      <c r="A146" s="1">
        <v>10</v>
      </c>
      <c r="B146" t="s">
        <v>17</v>
      </c>
      <c r="C146" s="2">
        <v>44514</v>
      </c>
      <c r="D146" t="s">
        <v>53</v>
      </c>
      <c r="E146" t="s">
        <v>37</v>
      </c>
      <c r="F146" t="s">
        <v>20</v>
      </c>
      <c r="G146">
        <f t="shared" si="14"/>
        <v>-1</v>
      </c>
      <c r="H146" t="s">
        <v>32</v>
      </c>
      <c r="I146" t="s">
        <v>16</v>
      </c>
      <c r="J146">
        <v>27</v>
      </c>
      <c r="K146">
        <v>20</v>
      </c>
      <c r="L146">
        <v>381</v>
      </c>
      <c r="M146">
        <v>1</v>
      </c>
      <c r="N146">
        <v>253</v>
      </c>
      <c r="O146">
        <v>1</v>
      </c>
      <c r="P146" s="5">
        <f t="shared" si="10"/>
        <v>29.045380065901789</v>
      </c>
      <c r="Q146" s="5">
        <f t="shared" si="11"/>
        <v>30.052509594158415</v>
      </c>
      <c r="R146" s="4">
        <f>P146-J146</f>
        <v>2.0453800659017887</v>
      </c>
      <c r="S146" s="4">
        <f>Q146-K146</f>
        <v>10.052509594158415</v>
      </c>
      <c r="T146" s="5">
        <f t="shared" si="12"/>
        <v>4.1835796139884049</v>
      </c>
      <c r="U146" s="5">
        <f t="shared" si="13"/>
        <v>101.05294914064699</v>
      </c>
    </row>
    <row r="147" spans="1:21" x14ac:dyDescent="0.35">
      <c r="A147" s="1">
        <v>10</v>
      </c>
      <c r="B147" t="s">
        <v>17</v>
      </c>
      <c r="C147" s="2">
        <v>44514</v>
      </c>
      <c r="D147" t="s">
        <v>53</v>
      </c>
      <c r="E147" t="s">
        <v>22</v>
      </c>
      <c r="F147" t="s">
        <v>20</v>
      </c>
      <c r="G147">
        <f t="shared" si="14"/>
        <v>-1</v>
      </c>
      <c r="H147" t="s">
        <v>28</v>
      </c>
      <c r="I147" t="s">
        <v>16</v>
      </c>
      <c r="J147">
        <v>34</v>
      </c>
      <c r="K147">
        <v>10</v>
      </c>
      <c r="L147">
        <v>341</v>
      </c>
      <c r="M147">
        <v>2</v>
      </c>
      <c r="N147">
        <v>169</v>
      </c>
      <c r="O147">
        <v>2</v>
      </c>
      <c r="P147" s="5">
        <f t="shared" si="10"/>
        <v>15.848206408374494</v>
      </c>
      <c r="Q147" s="5">
        <f t="shared" si="11"/>
        <v>26.566552914100853</v>
      </c>
      <c r="R147" s="4">
        <f>P147-J147</f>
        <v>-18.151793591625506</v>
      </c>
      <c r="S147" s="4">
        <f>Q147-K147</f>
        <v>16.566552914100853</v>
      </c>
      <c r="T147" s="5">
        <f t="shared" si="12"/>
        <v>329.48761059297675</v>
      </c>
      <c r="U147" s="5">
        <f t="shared" si="13"/>
        <v>274.4506754557035</v>
      </c>
    </row>
    <row r="148" spans="1:21" x14ac:dyDescent="0.35">
      <c r="A148" s="1">
        <v>10</v>
      </c>
      <c r="B148" t="s">
        <v>17</v>
      </c>
      <c r="C148" s="2">
        <v>44514</v>
      </c>
      <c r="D148" t="s">
        <v>38</v>
      </c>
      <c r="E148" t="s">
        <v>19</v>
      </c>
      <c r="F148" t="s">
        <v>20</v>
      </c>
      <c r="G148">
        <f t="shared" si="14"/>
        <v>-1</v>
      </c>
      <c r="H148" t="s">
        <v>39</v>
      </c>
      <c r="I148" t="s">
        <v>16</v>
      </c>
      <c r="J148">
        <v>30</v>
      </c>
      <c r="K148">
        <v>13</v>
      </c>
      <c r="L148">
        <v>386</v>
      </c>
      <c r="M148">
        <v>1</v>
      </c>
      <c r="N148">
        <v>308</v>
      </c>
      <c r="O148">
        <v>1</v>
      </c>
      <c r="P148" s="5">
        <f t="shared" si="10"/>
        <v>20.69286514003667</v>
      </c>
      <c r="Q148" s="5">
        <f t="shared" si="11"/>
        <v>18.130438985986274</v>
      </c>
      <c r="R148" s="4">
        <f>P148-J148</f>
        <v>-9.3071348599633303</v>
      </c>
      <c r="S148" s="4">
        <f>Q148-K148</f>
        <v>5.1304389859862738</v>
      </c>
      <c r="T148" s="5">
        <f t="shared" si="12"/>
        <v>86.622759301544647</v>
      </c>
      <c r="U148" s="5">
        <f t="shared" si="13"/>
        <v>26.321404188927865</v>
      </c>
    </row>
    <row r="149" spans="1:21" x14ac:dyDescent="0.35">
      <c r="A149" s="1">
        <v>10</v>
      </c>
      <c r="B149" t="s">
        <v>17</v>
      </c>
      <c r="C149" s="2">
        <v>44514</v>
      </c>
      <c r="D149" t="s">
        <v>38</v>
      </c>
      <c r="E149" t="s">
        <v>42</v>
      </c>
      <c r="G149">
        <f t="shared" si="14"/>
        <v>1</v>
      </c>
      <c r="H149" t="s">
        <v>26</v>
      </c>
      <c r="I149" t="s">
        <v>16</v>
      </c>
      <c r="J149">
        <v>17</v>
      </c>
      <c r="K149">
        <v>0</v>
      </c>
      <c r="L149">
        <v>393</v>
      </c>
      <c r="M149">
        <v>1</v>
      </c>
      <c r="N149">
        <v>208</v>
      </c>
      <c r="O149">
        <v>2</v>
      </c>
      <c r="P149" s="5">
        <f t="shared" si="10"/>
        <v>23.48411632189163</v>
      </c>
      <c r="Q149" s="5">
        <f t="shared" si="11"/>
        <v>18.69334939449584</v>
      </c>
      <c r="R149" s="4">
        <f>P149-J149</f>
        <v>6.48411632189163</v>
      </c>
      <c r="S149" s="4">
        <f>Q149-K149</f>
        <v>18.69334939449584</v>
      </c>
      <c r="T149" s="5">
        <f t="shared" si="12"/>
        <v>42.04376447582144</v>
      </c>
      <c r="U149" s="5">
        <f t="shared" si="13"/>
        <v>349.44131158469798</v>
      </c>
    </row>
    <row r="150" spans="1:21" x14ac:dyDescent="0.35">
      <c r="A150" s="1">
        <v>10</v>
      </c>
      <c r="B150" t="s">
        <v>17</v>
      </c>
      <c r="C150" s="2">
        <v>44514</v>
      </c>
      <c r="D150" t="s">
        <v>13</v>
      </c>
      <c r="E150" t="s">
        <v>43</v>
      </c>
      <c r="F150" t="s">
        <v>20</v>
      </c>
      <c r="G150">
        <f t="shared" si="14"/>
        <v>-1</v>
      </c>
      <c r="H150" t="s">
        <v>51</v>
      </c>
      <c r="I150" t="s">
        <v>16</v>
      </c>
      <c r="J150">
        <v>41</v>
      </c>
      <c r="K150">
        <v>14</v>
      </c>
      <c r="L150">
        <v>516</v>
      </c>
      <c r="M150">
        <v>1</v>
      </c>
      <c r="N150">
        <v>299</v>
      </c>
      <c r="O150">
        <v>2</v>
      </c>
      <c r="P150" s="5">
        <f t="shared" si="10"/>
        <v>28.459245592496202</v>
      </c>
      <c r="Q150" s="5">
        <f t="shared" si="11"/>
        <v>17.98319629989961</v>
      </c>
      <c r="R150" s="4">
        <f>P150-J150</f>
        <v>-12.540754407503798</v>
      </c>
      <c r="S150" s="4">
        <f>Q150-K150</f>
        <v>3.9831962998996104</v>
      </c>
      <c r="T150" s="5">
        <f t="shared" si="12"/>
        <v>157.27052110932593</v>
      </c>
      <c r="U150" s="5">
        <f t="shared" si="13"/>
        <v>15.865852763533947</v>
      </c>
    </row>
    <row r="151" spans="1:21" x14ac:dyDescent="0.35">
      <c r="A151" s="1">
        <v>10</v>
      </c>
      <c r="B151" t="s">
        <v>49</v>
      </c>
      <c r="C151" s="2">
        <v>44515</v>
      </c>
      <c r="D151" t="s">
        <v>50</v>
      </c>
      <c r="E151" t="s">
        <v>24</v>
      </c>
      <c r="G151">
        <f t="shared" si="14"/>
        <v>1</v>
      </c>
      <c r="H151" t="s">
        <v>47</v>
      </c>
      <c r="I151" t="s">
        <v>16</v>
      </c>
      <c r="J151">
        <v>31</v>
      </c>
      <c r="K151">
        <v>10</v>
      </c>
      <c r="L151">
        <v>335</v>
      </c>
      <c r="M151">
        <v>0</v>
      </c>
      <c r="N151">
        <v>278</v>
      </c>
      <c r="O151">
        <v>2</v>
      </c>
      <c r="P151" s="5">
        <f t="shared" si="10"/>
        <v>25.284157265464913</v>
      </c>
      <c r="Q151" s="5">
        <f t="shared" si="11"/>
        <v>26.869280713924894</v>
      </c>
      <c r="R151" s="4">
        <f>P151-J151</f>
        <v>-5.7158427345350873</v>
      </c>
      <c r="S151" s="4">
        <f>Q151-K151</f>
        <v>16.869280713924894</v>
      </c>
      <c r="T151" s="5">
        <f t="shared" si="12"/>
        <v>32.670858165937545</v>
      </c>
      <c r="U151" s="5">
        <f t="shared" si="13"/>
        <v>284.5726318051984</v>
      </c>
    </row>
    <row r="152" spans="1:21" x14ac:dyDescent="0.35">
      <c r="A152" s="1">
        <v>11</v>
      </c>
      <c r="B152" t="s">
        <v>12</v>
      </c>
      <c r="C152" s="2">
        <v>44518</v>
      </c>
      <c r="D152" t="s">
        <v>13</v>
      </c>
      <c r="E152" t="s">
        <v>46</v>
      </c>
      <c r="F152" t="s">
        <v>20</v>
      </c>
      <c r="G152">
        <f t="shared" si="14"/>
        <v>-1</v>
      </c>
      <c r="H152" t="s">
        <v>21</v>
      </c>
      <c r="I152" t="s">
        <v>16</v>
      </c>
      <c r="J152">
        <v>25</v>
      </c>
      <c r="K152">
        <v>0</v>
      </c>
      <c r="L152">
        <v>308</v>
      </c>
      <c r="M152">
        <v>1</v>
      </c>
      <c r="N152">
        <v>165</v>
      </c>
      <c r="O152">
        <v>4</v>
      </c>
      <c r="P152" s="5">
        <f t="shared" si="10"/>
        <v>29.170210775733498</v>
      </c>
      <c r="Q152" s="5">
        <f t="shared" si="11"/>
        <v>13.014247019869288</v>
      </c>
      <c r="R152" s="4">
        <f>P152-J152</f>
        <v>4.1702107757334979</v>
      </c>
      <c r="S152" s="4">
        <f>Q152-K152</f>
        <v>13.014247019869288</v>
      </c>
      <c r="T152" s="5">
        <f t="shared" si="12"/>
        <v>17.390657914043782</v>
      </c>
      <c r="U152" s="5">
        <f t="shared" si="13"/>
        <v>169.37062549417664</v>
      </c>
    </row>
    <row r="153" spans="1:21" x14ac:dyDescent="0.35">
      <c r="A153" s="1">
        <v>11</v>
      </c>
      <c r="B153" t="s">
        <v>17</v>
      </c>
      <c r="C153" s="2">
        <v>44521</v>
      </c>
      <c r="D153" t="s">
        <v>18</v>
      </c>
      <c r="E153" t="s">
        <v>27</v>
      </c>
      <c r="F153" t="s">
        <v>20</v>
      </c>
      <c r="G153">
        <f t="shared" si="14"/>
        <v>-1</v>
      </c>
      <c r="H153" t="s">
        <v>31</v>
      </c>
      <c r="I153" t="s">
        <v>16</v>
      </c>
      <c r="J153">
        <v>41</v>
      </c>
      <c r="K153">
        <v>15</v>
      </c>
      <c r="L153">
        <v>370</v>
      </c>
      <c r="M153">
        <v>0</v>
      </c>
      <c r="N153">
        <v>311</v>
      </c>
      <c r="O153">
        <v>4</v>
      </c>
      <c r="P153" s="5">
        <f t="shared" si="10"/>
        <v>21.075874985382438</v>
      </c>
      <c r="Q153" s="5">
        <f t="shared" si="11"/>
        <v>26.476234572789522</v>
      </c>
      <c r="R153" s="4">
        <f>P153-J153</f>
        <v>-19.924125014617562</v>
      </c>
      <c r="S153" s="4">
        <f>Q153-K153</f>
        <v>11.476234572789522</v>
      </c>
      <c r="T153" s="5">
        <f t="shared" si="12"/>
        <v>396.97075759810929</v>
      </c>
      <c r="U153" s="5">
        <f t="shared" si="13"/>
        <v>131.70395996968952</v>
      </c>
    </row>
    <row r="154" spans="1:21" x14ac:dyDescent="0.35">
      <c r="A154" s="1">
        <v>11</v>
      </c>
      <c r="B154" t="s">
        <v>17</v>
      </c>
      <c r="C154" s="2">
        <v>44521</v>
      </c>
      <c r="D154" t="s">
        <v>18</v>
      </c>
      <c r="E154" t="s">
        <v>52</v>
      </c>
      <c r="F154" t="s">
        <v>20</v>
      </c>
      <c r="G154">
        <f t="shared" si="14"/>
        <v>-1</v>
      </c>
      <c r="H154" t="s">
        <v>48</v>
      </c>
      <c r="I154" t="s">
        <v>16</v>
      </c>
      <c r="J154">
        <v>16</v>
      </c>
      <c r="K154">
        <v>13</v>
      </c>
      <c r="L154">
        <v>299</v>
      </c>
      <c r="M154">
        <v>1</v>
      </c>
      <c r="N154">
        <v>353</v>
      </c>
      <c r="O154">
        <v>1</v>
      </c>
      <c r="P154" s="5">
        <f t="shared" si="10"/>
        <v>24.656931781609664</v>
      </c>
      <c r="Q154" s="5">
        <f t="shared" si="11"/>
        <v>19.196059894144817</v>
      </c>
      <c r="R154" s="4">
        <f>P154-J154</f>
        <v>8.6569317816096643</v>
      </c>
      <c r="S154" s="4">
        <f>Q154-K154</f>
        <v>6.1960598941448168</v>
      </c>
      <c r="T154" s="5">
        <f t="shared" si="12"/>
        <v>74.942467871443469</v>
      </c>
      <c r="U154" s="5">
        <f t="shared" si="13"/>
        <v>38.391158211829875</v>
      </c>
    </row>
    <row r="155" spans="1:21" x14ac:dyDescent="0.35">
      <c r="A155" s="1">
        <v>11</v>
      </c>
      <c r="B155" t="s">
        <v>17</v>
      </c>
      <c r="C155" s="2">
        <v>44521</v>
      </c>
      <c r="D155" t="s">
        <v>18</v>
      </c>
      <c r="E155" t="s">
        <v>34</v>
      </c>
      <c r="F155" t="s">
        <v>20</v>
      </c>
      <c r="G155">
        <f t="shared" si="14"/>
        <v>-1</v>
      </c>
      <c r="H155" t="s">
        <v>29</v>
      </c>
      <c r="I155" t="s">
        <v>16</v>
      </c>
      <c r="J155">
        <v>22</v>
      </c>
      <c r="K155">
        <v>13</v>
      </c>
      <c r="L155">
        <v>190</v>
      </c>
      <c r="M155">
        <v>0</v>
      </c>
      <c r="N155">
        <v>420</v>
      </c>
      <c r="O155">
        <v>5</v>
      </c>
      <c r="P155" s="5">
        <f t="shared" si="10"/>
        <v>15.292185823174988</v>
      </c>
      <c r="Q155" s="5">
        <f t="shared" si="11"/>
        <v>28.872966478088049</v>
      </c>
      <c r="R155" s="4">
        <f>P155-J155</f>
        <v>-6.7078141768250124</v>
      </c>
      <c r="S155" s="4">
        <f>Q155-K155</f>
        <v>15.872966478088049</v>
      </c>
      <c r="T155" s="5">
        <f t="shared" si="12"/>
        <v>44.994771030814618</v>
      </c>
      <c r="U155" s="5">
        <f t="shared" si="13"/>
        <v>251.95106481450694</v>
      </c>
    </row>
    <row r="156" spans="1:21" x14ac:dyDescent="0.35">
      <c r="A156" s="1">
        <v>11</v>
      </c>
      <c r="B156" t="s">
        <v>17</v>
      </c>
      <c r="C156" s="2">
        <v>44521</v>
      </c>
      <c r="D156" t="s">
        <v>18</v>
      </c>
      <c r="E156" t="s">
        <v>24</v>
      </c>
      <c r="F156" t="s">
        <v>20</v>
      </c>
      <c r="G156">
        <f t="shared" si="14"/>
        <v>-1</v>
      </c>
      <c r="H156" t="s">
        <v>35</v>
      </c>
      <c r="I156" t="s">
        <v>16</v>
      </c>
      <c r="J156">
        <v>30</v>
      </c>
      <c r="K156">
        <v>10</v>
      </c>
      <c r="L156">
        <v>333</v>
      </c>
      <c r="M156">
        <v>0</v>
      </c>
      <c r="N156">
        <v>200</v>
      </c>
      <c r="O156">
        <v>2</v>
      </c>
      <c r="P156" s="5">
        <f t="shared" si="10"/>
        <v>28.534061894043056</v>
      </c>
      <c r="Q156" s="5">
        <f t="shared" si="11"/>
        <v>14.412372956585516</v>
      </c>
      <c r="R156" s="4">
        <f>P156-J156</f>
        <v>-1.4659381059569441</v>
      </c>
      <c r="S156" s="4">
        <f>Q156-K156</f>
        <v>4.4123729565855161</v>
      </c>
      <c r="T156" s="5">
        <f t="shared" si="12"/>
        <v>2.1489745304966328</v>
      </c>
      <c r="U156" s="5">
        <f t="shared" si="13"/>
        <v>19.469035108007208</v>
      </c>
    </row>
    <row r="157" spans="1:21" x14ac:dyDescent="0.35">
      <c r="A157" s="1">
        <v>11</v>
      </c>
      <c r="B157" t="s">
        <v>17</v>
      </c>
      <c r="C157" s="2">
        <v>44521</v>
      </c>
      <c r="D157" t="s">
        <v>18</v>
      </c>
      <c r="E157" t="s">
        <v>19</v>
      </c>
      <c r="G157">
        <f t="shared" si="14"/>
        <v>1</v>
      </c>
      <c r="H157" t="s">
        <v>41</v>
      </c>
      <c r="I157" t="s">
        <v>16</v>
      </c>
      <c r="J157">
        <v>40</v>
      </c>
      <c r="K157">
        <v>29</v>
      </c>
      <c r="L157">
        <v>380</v>
      </c>
      <c r="M157">
        <v>1</v>
      </c>
      <c r="N157">
        <v>323</v>
      </c>
      <c r="O157">
        <v>3</v>
      </c>
      <c r="P157" s="5">
        <f t="shared" si="10"/>
        <v>23.166653283346687</v>
      </c>
      <c r="Q157" s="5">
        <f t="shared" si="11"/>
        <v>20.175107840779567</v>
      </c>
      <c r="R157" s="4">
        <f>P157-J157</f>
        <v>-16.833346716653313</v>
      </c>
      <c r="S157" s="4">
        <f>Q157-K157</f>
        <v>-8.8248921592204326</v>
      </c>
      <c r="T157" s="5">
        <f t="shared" si="12"/>
        <v>283.36156168306286</v>
      </c>
      <c r="U157" s="5">
        <f t="shared" si="13"/>
        <v>77.87872162187027</v>
      </c>
    </row>
    <row r="158" spans="1:21" x14ac:dyDescent="0.35">
      <c r="A158" s="1">
        <v>11</v>
      </c>
      <c r="B158" t="s">
        <v>17</v>
      </c>
      <c r="C158" s="2">
        <v>44521</v>
      </c>
      <c r="D158" t="s">
        <v>18</v>
      </c>
      <c r="E158" t="s">
        <v>37</v>
      </c>
      <c r="G158">
        <f t="shared" si="14"/>
        <v>1</v>
      </c>
      <c r="H158" t="s">
        <v>42</v>
      </c>
      <c r="I158" t="s">
        <v>16</v>
      </c>
      <c r="J158">
        <v>34</v>
      </c>
      <c r="K158">
        <v>31</v>
      </c>
      <c r="L158">
        <v>408</v>
      </c>
      <c r="M158">
        <v>0</v>
      </c>
      <c r="N158">
        <v>467</v>
      </c>
      <c r="O158">
        <v>0</v>
      </c>
      <c r="P158" s="5">
        <f t="shared" si="10"/>
        <v>24.858572149202232</v>
      </c>
      <c r="Q158" s="5">
        <f t="shared" si="11"/>
        <v>26.848113095025333</v>
      </c>
      <c r="R158" s="4">
        <f>P158-J158</f>
        <v>-9.1414278507977684</v>
      </c>
      <c r="S158" s="4">
        <f>Q158-K158</f>
        <v>-4.1518869049746669</v>
      </c>
      <c r="T158" s="5">
        <f t="shared" si="12"/>
        <v>83.565703151341111</v>
      </c>
      <c r="U158" s="5">
        <f t="shared" si="13"/>
        <v>17.238164871700118</v>
      </c>
    </row>
    <row r="159" spans="1:21" x14ac:dyDescent="0.35">
      <c r="A159" s="1">
        <v>11</v>
      </c>
      <c r="B159" t="s">
        <v>17</v>
      </c>
      <c r="C159" s="2">
        <v>44521</v>
      </c>
      <c r="D159" t="s">
        <v>18</v>
      </c>
      <c r="E159" t="s">
        <v>33</v>
      </c>
      <c r="F159" t="s">
        <v>20</v>
      </c>
      <c r="G159">
        <f t="shared" si="14"/>
        <v>-1</v>
      </c>
      <c r="H159" t="s">
        <v>22</v>
      </c>
      <c r="I159" t="s">
        <v>16</v>
      </c>
      <c r="J159">
        <v>27</v>
      </c>
      <c r="K159">
        <v>21</v>
      </c>
      <c r="L159">
        <v>369</v>
      </c>
      <c r="M159">
        <v>1</v>
      </c>
      <c r="N159">
        <v>297</v>
      </c>
      <c r="O159">
        <v>0</v>
      </c>
      <c r="P159" s="5">
        <f t="shared" si="10"/>
        <v>20.399960578020316</v>
      </c>
      <c r="Q159" s="5">
        <f t="shared" si="11"/>
        <v>21.624606864638583</v>
      </c>
      <c r="R159" s="4">
        <f>P159-J159</f>
        <v>-6.6000394219796839</v>
      </c>
      <c r="S159" s="4">
        <f>Q159-K159</f>
        <v>0.62460686463858295</v>
      </c>
      <c r="T159" s="5">
        <f t="shared" si="12"/>
        <v>43.560520371685918</v>
      </c>
      <c r="U159" s="5">
        <f t="shared" si="13"/>
        <v>0.3901337353536411</v>
      </c>
    </row>
    <row r="160" spans="1:21" x14ac:dyDescent="0.35">
      <c r="A160" s="1">
        <v>11</v>
      </c>
      <c r="B160" t="s">
        <v>17</v>
      </c>
      <c r="C160" s="2">
        <v>44521</v>
      </c>
      <c r="D160" t="s">
        <v>18</v>
      </c>
      <c r="E160" t="s">
        <v>45</v>
      </c>
      <c r="F160" t="s">
        <v>20</v>
      </c>
      <c r="G160">
        <f t="shared" si="14"/>
        <v>-1</v>
      </c>
      <c r="H160" t="s">
        <v>23</v>
      </c>
      <c r="I160" t="s">
        <v>16</v>
      </c>
      <c r="J160">
        <v>24</v>
      </c>
      <c r="K160">
        <v>17</v>
      </c>
      <c r="L160">
        <v>388</v>
      </c>
      <c r="M160">
        <v>1</v>
      </c>
      <c r="N160">
        <v>380</v>
      </c>
      <c r="O160">
        <v>1</v>
      </c>
      <c r="P160" s="5">
        <f t="shared" si="10"/>
        <v>27.298765474079914</v>
      </c>
      <c r="Q160" s="5">
        <f t="shared" si="11"/>
        <v>19.213325651454653</v>
      </c>
      <c r="R160" s="4">
        <f>P160-J160</f>
        <v>3.2987654740799144</v>
      </c>
      <c r="S160" s="4">
        <f>Q160-K160</f>
        <v>2.2133256514546531</v>
      </c>
      <c r="T160" s="5">
        <f t="shared" si="12"/>
        <v>10.881853652981683</v>
      </c>
      <c r="U160" s="5">
        <f t="shared" si="13"/>
        <v>4.8988104393871641</v>
      </c>
    </row>
    <row r="161" spans="1:21" x14ac:dyDescent="0.35">
      <c r="A161" s="1">
        <v>11</v>
      </c>
      <c r="B161" t="s">
        <v>17</v>
      </c>
      <c r="C161" s="2">
        <v>44521</v>
      </c>
      <c r="D161" t="s">
        <v>18</v>
      </c>
      <c r="E161" t="s">
        <v>44</v>
      </c>
      <c r="G161">
        <f t="shared" si="14"/>
        <v>1</v>
      </c>
      <c r="H161" t="s">
        <v>25</v>
      </c>
      <c r="I161" t="s">
        <v>16</v>
      </c>
      <c r="J161">
        <v>13</v>
      </c>
      <c r="K161">
        <v>10</v>
      </c>
      <c r="L161">
        <v>349</v>
      </c>
      <c r="M161">
        <v>2</v>
      </c>
      <c r="N161">
        <v>245</v>
      </c>
      <c r="O161">
        <v>2</v>
      </c>
      <c r="P161" s="5">
        <f t="shared" si="10"/>
        <v>23.985766552752626</v>
      </c>
      <c r="Q161" s="5">
        <f t="shared" si="11"/>
        <v>15.721410598580221</v>
      </c>
      <c r="R161" s="4">
        <f>P161-J161</f>
        <v>10.985766552752626</v>
      </c>
      <c r="S161" s="4">
        <f>Q161-K161</f>
        <v>5.7214105985802206</v>
      </c>
      <c r="T161" s="5">
        <f t="shared" si="12"/>
        <v>120.68706675157831</v>
      </c>
      <c r="U161" s="5">
        <f t="shared" si="13"/>
        <v>32.73453923754608</v>
      </c>
    </row>
    <row r="162" spans="1:21" x14ac:dyDescent="0.35">
      <c r="A162" s="1">
        <v>11</v>
      </c>
      <c r="B162" t="s">
        <v>17</v>
      </c>
      <c r="C162" s="2">
        <v>44521</v>
      </c>
      <c r="D162" t="s">
        <v>53</v>
      </c>
      <c r="E162" t="s">
        <v>36</v>
      </c>
      <c r="F162" t="s">
        <v>20</v>
      </c>
      <c r="G162">
        <f t="shared" si="14"/>
        <v>-1</v>
      </c>
      <c r="H162" t="s">
        <v>51</v>
      </c>
      <c r="I162" t="s">
        <v>16</v>
      </c>
      <c r="J162">
        <v>32</v>
      </c>
      <c r="K162">
        <v>13</v>
      </c>
      <c r="L162">
        <v>288</v>
      </c>
      <c r="M162">
        <v>1</v>
      </c>
      <c r="N162">
        <v>278</v>
      </c>
      <c r="O162">
        <v>2</v>
      </c>
      <c r="P162" s="5">
        <f t="shared" si="10"/>
        <v>26.470426839391962</v>
      </c>
      <c r="Q162" s="5">
        <f t="shared" si="11"/>
        <v>21.292798363377187</v>
      </c>
      <c r="R162" s="4">
        <f>P162-J162</f>
        <v>-5.5295731606080381</v>
      </c>
      <c r="S162" s="4">
        <f>Q162-K162</f>
        <v>8.2927983633771873</v>
      </c>
      <c r="T162" s="5">
        <f t="shared" si="12"/>
        <v>30.576179338516766</v>
      </c>
      <c r="U162" s="5">
        <f t="shared" si="13"/>
        <v>68.770504695631359</v>
      </c>
    </row>
    <row r="163" spans="1:21" x14ac:dyDescent="0.35">
      <c r="A163" s="1">
        <v>11</v>
      </c>
      <c r="B163" t="s">
        <v>17</v>
      </c>
      <c r="C163" s="2">
        <v>44521</v>
      </c>
      <c r="D163" t="s">
        <v>38</v>
      </c>
      <c r="E163" t="s">
        <v>43</v>
      </c>
      <c r="G163">
        <f t="shared" si="14"/>
        <v>1</v>
      </c>
      <c r="H163" t="s">
        <v>15</v>
      </c>
      <c r="I163" t="s">
        <v>16</v>
      </c>
      <c r="J163">
        <v>19</v>
      </c>
      <c r="K163">
        <v>9</v>
      </c>
      <c r="L163">
        <v>370</v>
      </c>
      <c r="M163">
        <v>2</v>
      </c>
      <c r="N163">
        <v>276</v>
      </c>
      <c r="O163">
        <v>3</v>
      </c>
      <c r="P163" s="5">
        <f t="shared" si="10"/>
        <v>26.444435492399322</v>
      </c>
      <c r="Q163" s="5">
        <f t="shared" si="11"/>
        <v>27.129075554512049</v>
      </c>
      <c r="R163" s="4">
        <f>P163-J163</f>
        <v>7.4444354923993217</v>
      </c>
      <c r="S163" s="4">
        <f>Q163-K163</f>
        <v>18.129075554512049</v>
      </c>
      <c r="T163" s="5">
        <f t="shared" si="12"/>
        <v>55.419619800494729</v>
      </c>
      <c r="U163" s="5">
        <f t="shared" si="13"/>
        <v>328.66338046120637</v>
      </c>
    </row>
    <row r="164" spans="1:21" x14ac:dyDescent="0.35">
      <c r="A164" s="1">
        <v>11</v>
      </c>
      <c r="B164" t="s">
        <v>17</v>
      </c>
      <c r="C164" s="2">
        <v>44521</v>
      </c>
      <c r="D164" t="s">
        <v>38</v>
      </c>
      <c r="E164" t="s">
        <v>28</v>
      </c>
      <c r="F164" t="s">
        <v>20</v>
      </c>
      <c r="G164">
        <f t="shared" si="14"/>
        <v>-1</v>
      </c>
      <c r="H164" t="s">
        <v>26</v>
      </c>
      <c r="I164" t="s">
        <v>16</v>
      </c>
      <c r="J164">
        <v>23</v>
      </c>
      <c r="K164">
        <v>13</v>
      </c>
      <c r="L164">
        <v>413</v>
      </c>
      <c r="M164">
        <v>0</v>
      </c>
      <c r="N164">
        <v>266</v>
      </c>
      <c r="O164">
        <v>0</v>
      </c>
      <c r="P164" s="5">
        <f t="shared" si="10"/>
        <v>22.956211901126821</v>
      </c>
      <c r="Q164" s="5">
        <f t="shared" si="11"/>
        <v>18.924387477448064</v>
      </c>
      <c r="R164" s="4">
        <f>P164-J164</f>
        <v>-4.3788098873179138E-2</v>
      </c>
      <c r="S164" s="4">
        <f>Q164-K164</f>
        <v>5.9243874774480645</v>
      </c>
      <c r="T164" s="5">
        <f t="shared" si="12"/>
        <v>1.917397602927312E-3</v>
      </c>
      <c r="U164" s="5">
        <f t="shared" si="13"/>
        <v>35.098366982943439</v>
      </c>
    </row>
    <row r="165" spans="1:21" x14ac:dyDescent="0.35">
      <c r="A165" s="1">
        <v>11</v>
      </c>
      <c r="B165" t="s">
        <v>17</v>
      </c>
      <c r="C165" s="2">
        <v>44521</v>
      </c>
      <c r="D165" t="s">
        <v>13</v>
      </c>
      <c r="E165" t="s">
        <v>32</v>
      </c>
      <c r="G165">
        <f t="shared" si="14"/>
        <v>1</v>
      </c>
      <c r="H165" t="s">
        <v>30</v>
      </c>
      <c r="I165" t="s">
        <v>16</v>
      </c>
      <c r="J165">
        <v>41</v>
      </c>
      <c r="K165">
        <v>37</v>
      </c>
      <c r="L165">
        <v>533</v>
      </c>
      <c r="M165">
        <v>1</v>
      </c>
      <c r="N165">
        <v>300</v>
      </c>
      <c r="O165">
        <v>0</v>
      </c>
      <c r="P165" s="5">
        <f t="shared" si="10"/>
        <v>29.670168560604885</v>
      </c>
      <c r="Q165" s="5">
        <f t="shared" si="11"/>
        <v>24.082333739854882</v>
      </c>
      <c r="R165" s="4">
        <f>P165-J165</f>
        <v>-11.329831439395115</v>
      </c>
      <c r="S165" s="4">
        <f>Q165-K165</f>
        <v>-12.917666260145118</v>
      </c>
      <c r="T165" s="5">
        <f t="shared" si="12"/>
        <v>128.36508044510597</v>
      </c>
      <c r="U165" s="5">
        <f t="shared" si="13"/>
        <v>166.86610160849156</v>
      </c>
    </row>
    <row r="166" spans="1:21" x14ac:dyDescent="0.35">
      <c r="A166" s="1">
        <v>11</v>
      </c>
      <c r="B166" t="s">
        <v>49</v>
      </c>
      <c r="C166" s="2">
        <v>44522</v>
      </c>
      <c r="D166" t="s">
        <v>50</v>
      </c>
      <c r="E166" t="s">
        <v>14</v>
      </c>
      <c r="G166">
        <f t="shared" si="14"/>
        <v>1</v>
      </c>
      <c r="H166" t="s">
        <v>40</v>
      </c>
      <c r="I166" t="s">
        <v>16</v>
      </c>
      <c r="J166">
        <v>30</v>
      </c>
      <c r="K166">
        <v>10</v>
      </c>
      <c r="L166">
        <v>402</v>
      </c>
      <c r="M166">
        <v>1</v>
      </c>
      <c r="N166">
        <v>215</v>
      </c>
      <c r="O166">
        <v>3</v>
      </c>
      <c r="P166" s="5">
        <f t="shared" si="10"/>
        <v>30.741791314713382</v>
      </c>
      <c r="Q166" s="5">
        <f t="shared" si="11"/>
        <v>14.72574512366438</v>
      </c>
      <c r="R166" s="4">
        <f>P166-J166</f>
        <v>0.74179131471338167</v>
      </c>
      <c r="S166" s="4">
        <f>Q166-K166</f>
        <v>4.7257451236643799</v>
      </c>
      <c r="T166" s="5">
        <f t="shared" si="12"/>
        <v>0.55025435458420724</v>
      </c>
      <c r="U166" s="5">
        <f t="shared" si="13"/>
        <v>22.332666973837664</v>
      </c>
    </row>
    <row r="167" spans="1:21" x14ac:dyDescent="0.35">
      <c r="A167" s="1">
        <v>12</v>
      </c>
      <c r="B167" t="s">
        <v>12</v>
      </c>
      <c r="C167" s="2">
        <v>44525</v>
      </c>
      <c r="D167" t="s">
        <v>55</v>
      </c>
      <c r="E167" t="s">
        <v>48</v>
      </c>
      <c r="F167" t="s">
        <v>20</v>
      </c>
      <c r="G167">
        <f t="shared" si="14"/>
        <v>-1</v>
      </c>
      <c r="H167" t="s">
        <v>25</v>
      </c>
      <c r="I167" t="s">
        <v>16</v>
      </c>
      <c r="J167">
        <v>16</v>
      </c>
      <c r="K167">
        <v>14</v>
      </c>
      <c r="L167">
        <v>378</v>
      </c>
      <c r="M167">
        <v>1</v>
      </c>
      <c r="N167">
        <v>239</v>
      </c>
      <c r="O167">
        <v>1</v>
      </c>
      <c r="P167" s="5">
        <f t="shared" si="10"/>
        <v>19.833287619569116</v>
      </c>
      <c r="Q167" s="5">
        <f t="shared" si="11"/>
        <v>19.007892721251153</v>
      </c>
      <c r="R167" s="4">
        <f>P167-J167</f>
        <v>3.8332876195691163</v>
      </c>
      <c r="S167" s="4">
        <f>Q167-K167</f>
        <v>5.007892721251153</v>
      </c>
      <c r="T167" s="5">
        <f t="shared" si="12"/>
        <v>14.694093974341863</v>
      </c>
      <c r="U167" s="5">
        <f t="shared" si="13"/>
        <v>25.07898950756028</v>
      </c>
    </row>
    <row r="168" spans="1:21" x14ac:dyDescent="0.35">
      <c r="A168" s="1">
        <v>12</v>
      </c>
      <c r="B168" t="s">
        <v>12</v>
      </c>
      <c r="C168" s="2">
        <v>44525</v>
      </c>
      <c r="D168" t="s">
        <v>56</v>
      </c>
      <c r="E168" t="s">
        <v>51</v>
      </c>
      <c r="F168" t="s">
        <v>20</v>
      </c>
      <c r="G168">
        <f t="shared" si="14"/>
        <v>-1</v>
      </c>
      <c r="H168" t="s">
        <v>15</v>
      </c>
      <c r="I168" t="s">
        <v>16</v>
      </c>
      <c r="J168">
        <v>36</v>
      </c>
      <c r="K168">
        <v>33</v>
      </c>
      <c r="L168">
        <v>509</v>
      </c>
      <c r="M168">
        <v>0</v>
      </c>
      <c r="N168">
        <v>437</v>
      </c>
      <c r="O168">
        <v>0</v>
      </c>
      <c r="P168" s="5">
        <f t="shared" si="10"/>
        <v>18.016244781715216</v>
      </c>
      <c r="Q168" s="5">
        <f t="shared" si="11"/>
        <v>32.30544942345383</v>
      </c>
      <c r="R168" s="4">
        <f>P168-J168</f>
        <v>-17.983755218284784</v>
      </c>
      <c r="S168" s="4">
        <f>Q168-K168</f>
        <v>-0.69455057654617036</v>
      </c>
      <c r="T168" s="5">
        <f t="shared" si="12"/>
        <v>323.41545175118523</v>
      </c>
      <c r="U168" s="5">
        <f t="shared" si="13"/>
        <v>0.48240050338061763</v>
      </c>
    </row>
    <row r="169" spans="1:21" x14ac:dyDescent="0.35">
      <c r="A169" s="1">
        <v>12</v>
      </c>
      <c r="B169" t="s">
        <v>12</v>
      </c>
      <c r="C169" s="2">
        <v>44525</v>
      </c>
      <c r="D169" t="s">
        <v>13</v>
      </c>
      <c r="E169" t="s">
        <v>31</v>
      </c>
      <c r="F169" t="s">
        <v>20</v>
      </c>
      <c r="G169">
        <f t="shared" si="14"/>
        <v>-1</v>
      </c>
      <c r="H169" t="s">
        <v>41</v>
      </c>
      <c r="I169" t="s">
        <v>16</v>
      </c>
      <c r="J169">
        <v>31</v>
      </c>
      <c r="K169">
        <v>6</v>
      </c>
      <c r="L169">
        <v>361</v>
      </c>
      <c r="M169">
        <v>2</v>
      </c>
      <c r="N169">
        <v>190</v>
      </c>
      <c r="O169">
        <v>1</v>
      </c>
      <c r="P169" s="5">
        <f t="shared" si="10"/>
        <v>24.953557387235723</v>
      </c>
      <c r="Q169" s="5">
        <f t="shared" si="11"/>
        <v>17.629825442905126</v>
      </c>
      <c r="R169" s="4">
        <f>P169-J169</f>
        <v>-6.0464426127642774</v>
      </c>
      <c r="S169" s="4">
        <f>Q169-K169</f>
        <v>11.629825442905126</v>
      </c>
      <c r="T169" s="5">
        <f t="shared" si="12"/>
        <v>36.559468269451699</v>
      </c>
      <c r="U169" s="5">
        <f t="shared" si="13"/>
        <v>135.25283983244341</v>
      </c>
    </row>
    <row r="170" spans="1:21" x14ac:dyDescent="0.35">
      <c r="A170" s="1">
        <v>12</v>
      </c>
      <c r="B170" t="s">
        <v>17</v>
      </c>
      <c r="C170" s="2">
        <v>44528</v>
      </c>
      <c r="D170" t="s">
        <v>18</v>
      </c>
      <c r="E170" t="s">
        <v>21</v>
      </c>
      <c r="F170" t="s">
        <v>20</v>
      </c>
      <c r="G170">
        <f t="shared" si="14"/>
        <v>-1</v>
      </c>
      <c r="H170" t="s">
        <v>35</v>
      </c>
      <c r="I170" t="s">
        <v>16</v>
      </c>
      <c r="J170">
        <v>21</v>
      </c>
      <c r="K170">
        <v>14</v>
      </c>
      <c r="L170">
        <v>332</v>
      </c>
      <c r="M170">
        <v>1</v>
      </c>
      <c r="N170">
        <v>357</v>
      </c>
      <c r="O170">
        <v>2</v>
      </c>
      <c r="P170" s="5">
        <f t="shared" si="10"/>
        <v>21.899581336660397</v>
      </c>
      <c r="Q170" s="5">
        <f t="shared" si="11"/>
        <v>19.242007321914954</v>
      </c>
      <c r="R170" s="4">
        <f>P170-J170</f>
        <v>0.89958133666039686</v>
      </c>
      <c r="S170" s="4">
        <f>Q170-K170</f>
        <v>5.2420073219149543</v>
      </c>
      <c r="T170" s="5">
        <f t="shared" si="12"/>
        <v>0.80924658126770632</v>
      </c>
      <c r="U170" s="5">
        <f t="shared" si="13"/>
        <v>27.478640763009992</v>
      </c>
    </row>
    <row r="171" spans="1:21" x14ac:dyDescent="0.35">
      <c r="A171" s="1">
        <v>12</v>
      </c>
      <c r="B171" t="s">
        <v>17</v>
      </c>
      <c r="C171" s="2">
        <v>44528</v>
      </c>
      <c r="D171" t="s">
        <v>18</v>
      </c>
      <c r="E171" t="s">
        <v>23</v>
      </c>
      <c r="F171" t="s">
        <v>20</v>
      </c>
      <c r="G171">
        <f t="shared" si="14"/>
        <v>-1</v>
      </c>
      <c r="H171" t="s">
        <v>34</v>
      </c>
      <c r="I171" t="s">
        <v>16</v>
      </c>
      <c r="J171">
        <v>21</v>
      </c>
      <c r="K171">
        <v>14</v>
      </c>
      <c r="L171">
        <v>266</v>
      </c>
      <c r="M171">
        <v>1</v>
      </c>
      <c r="N171">
        <v>202</v>
      </c>
      <c r="O171">
        <v>1</v>
      </c>
      <c r="P171" s="5">
        <f t="shared" si="10"/>
        <v>23.235310623563102</v>
      </c>
      <c r="Q171" s="5">
        <f t="shared" si="11"/>
        <v>25.286436835373777</v>
      </c>
      <c r="R171" s="4">
        <f>P171-J171</f>
        <v>2.2353106235631017</v>
      </c>
      <c r="S171" s="4">
        <f>Q171-K171</f>
        <v>11.286436835373777</v>
      </c>
      <c r="T171" s="5">
        <f t="shared" si="12"/>
        <v>4.9966135838140628</v>
      </c>
      <c r="U171" s="5">
        <f t="shared" si="13"/>
        <v>127.38365643888204</v>
      </c>
    </row>
    <row r="172" spans="1:21" x14ac:dyDescent="0.35">
      <c r="A172" s="1">
        <v>12</v>
      </c>
      <c r="B172" t="s">
        <v>17</v>
      </c>
      <c r="C172" s="2">
        <v>44528</v>
      </c>
      <c r="D172" t="s">
        <v>18</v>
      </c>
      <c r="E172" t="s">
        <v>36</v>
      </c>
      <c r="G172">
        <f t="shared" si="14"/>
        <v>1</v>
      </c>
      <c r="H172" t="s">
        <v>30</v>
      </c>
      <c r="I172" t="s">
        <v>16</v>
      </c>
      <c r="J172">
        <v>41</v>
      </c>
      <c r="K172">
        <v>10</v>
      </c>
      <c r="L172">
        <v>370</v>
      </c>
      <c r="M172">
        <v>1</v>
      </c>
      <c r="N172">
        <v>301</v>
      </c>
      <c r="O172">
        <v>3</v>
      </c>
      <c r="P172" s="5">
        <f t="shared" si="10"/>
        <v>27.870975910276819</v>
      </c>
      <c r="Q172" s="5">
        <f t="shared" si="11"/>
        <v>20.100089099071294</v>
      </c>
      <c r="R172" s="4">
        <f>P172-J172</f>
        <v>-13.129024089723181</v>
      </c>
      <c r="S172" s="4">
        <f>Q172-K172</f>
        <v>10.100089099071294</v>
      </c>
      <c r="T172" s="5">
        <f t="shared" si="12"/>
        <v>172.3712735485316</v>
      </c>
      <c r="U172" s="5">
        <f t="shared" si="13"/>
        <v>102.01179980917878</v>
      </c>
    </row>
    <row r="173" spans="1:21" x14ac:dyDescent="0.35">
      <c r="A173" s="1">
        <v>12</v>
      </c>
      <c r="B173" t="s">
        <v>17</v>
      </c>
      <c r="C173" s="2">
        <v>44528</v>
      </c>
      <c r="D173" t="s">
        <v>18</v>
      </c>
      <c r="E173" t="s">
        <v>40</v>
      </c>
      <c r="G173">
        <f t="shared" si="14"/>
        <v>1</v>
      </c>
      <c r="H173" t="s">
        <v>19</v>
      </c>
      <c r="I173" t="s">
        <v>16</v>
      </c>
      <c r="J173">
        <v>13</v>
      </c>
      <c r="K173">
        <v>7</v>
      </c>
      <c r="L173">
        <v>264</v>
      </c>
      <c r="M173">
        <v>0</v>
      </c>
      <c r="N173">
        <v>332</v>
      </c>
      <c r="O173">
        <v>4</v>
      </c>
      <c r="P173" s="5">
        <f t="shared" si="10"/>
        <v>16.705027648007572</v>
      </c>
      <c r="Q173" s="5">
        <f t="shared" si="11"/>
        <v>25.48204206911641</v>
      </c>
      <c r="R173" s="4">
        <f>P173-J173</f>
        <v>3.7050276480075723</v>
      </c>
      <c r="S173" s="4">
        <f>Q173-K173</f>
        <v>18.48204206911641</v>
      </c>
      <c r="T173" s="5">
        <f t="shared" si="12"/>
        <v>13.727229872500523</v>
      </c>
      <c r="U173" s="5">
        <f t="shared" si="13"/>
        <v>341.58587904458881</v>
      </c>
    </row>
    <row r="174" spans="1:21" x14ac:dyDescent="0.35">
      <c r="A174" s="1">
        <v>12</v>
      </c>
      <c r="B174" t="s">
        <v>17</v>
      </c>
      <c r="C174" s="2">
        <v>44528</v>
      </c>
      <c r="D174" t="s">
        <v>18</v>
      </c>
      <c r="E174" t="s">
        <v>45</v>
      </c>
      <c r="G174">
        <f t="shared" si="14"/>
        <v>1</v>
      </c>
      <c r="H174" t="s">
        <v>22</v>
      </c>
      <c r="I174" t="s">
        <v>16</v>
      </c>
      <c r="J174">
        <v>33</v>
      </c>
      <c r="K174">
        <v>10</v>
      </c>
      <c r="L174">
        <v>315</v>
      </c>
      <c r="M174">
        <v>1</v>
      </c>
      <c r="N174">
        <v>198</v>
      </c>
      <c r="O174">
        <v>3</v>
      </c>
      <c r="P174" s="5">
        <f t="shared" si="10"/>
        <v>20.336813261344929</v>
      </c>
      <c r="Q174" s="5">
        <f t="shared" si="11"/>
        <v>16.698182671095662</v>
      </c>
      <c r="R174" s="4">
        <f>P174-J174</f>
        <v>-12.663186738655071</v>
      </c>
      <c r="S174" s="4">
        <f>Q174-K174</f>
        <v>6.6981826710956618</v>
      </c>
      <c r="T174" s="5">
        <f t="shared" si="12"/>
        <v>160.35629837804964</v>
      </c>
      <c r="U174" s="5">
        <f t="shared" si="13"/>
        <v>44.865651095366218</v>
      </c>
    </row>
    <row r="175" spans="1:21" x14ac:dyDescent="0.35">
      <c r="A175" s="1">
        <v>12</v>
      </c>
      <c r="B175" t="s">
        <v>17</v>
      </c>
      <c r="C175" s="2">
        <v>44528</v>
      </c>
      <c r="D175" t="s">
        <v>18</v>
      </c>
      <c r="E175" t="s">
        <v>14</v>
      </c>
      <c r="F175" t="s">
        <v>20</v>
      </c>
      <c r="G175">
        <f t="shared" si="14"/>
        <v>-1</v>
      </c>
      <c r="H175" t="s">
        <v>27</v>
      </c>
      <c r="I175" t="s">
        <v>16</v>
      </c>
      <c r="J175">
        <v>38</v>
      </c>
      <c r="K175">
        <v>31</v>
      </c>
      <c r="L175">
        <v>359</v>
      </c>
      <c r="M175">
        <v>2</v>
      </c>
      <c r="N175">
        <v>392</v>
      </c>
      <c r="O175">
        <v>5</v>
      </c>
      <c r="P175" s="5">
        <f t="shared" si="10"/>
        <v>26.820564427468163</v>
      </c>
      <c r="Q175" s="5">
        <f t="shared" si="11"/>
        <v>24.770390145942976</v>
      </c>
      <c r="R175" s="4">
        <f>P175-J175</f>
        <v>-11.179435572531837</v>
      </c>
      <c r="S175" s="4">
        <f>Q175-K175</f>
        <v>-6.2296098540570242</v>
      </c>
      <c r="T175" s="5">
        <f t="shared" si="12"/>
        <v>124.97977972039024</v>
      </c>
      <c r="U175" s="5">
        <f t="shared" si="13"/>
        <v>38.808038933764379</v>
      </c>
    </row>
    <row r="176" spans="1:21" x14ac:dyDescent="0.35">
      <c r="A176" s="1">
        <v>12</v>
      </c>
      <c r="B176" t="s">
        <v>17</v>
      </c>
      <c r="C176" s="2">
        <v>44528</v>
      </c>
      <c r="D176" t="s">
        <v>18</v>
      </c>
      <c r="E176" t="s">
        <v>46</v>
      </c>
      <c r="G176">
        <f t="shared" si="14"/>
        <v>1</v>
      </c>
      <c r="H176" t="s">
        <v>29</v>
      </c>
      <c r="I176" t="s">
        <v>16</v>
      </c>
      <c r="J176">
        <v>36</v>
      </c>
      <c r="K176">
        <v>13</v>
      </c>
      <c r="L176">
        <v>394</v>
      </c>
      <c r="M176">
        <v>0</v>
      </c>
      <c r="N176">
        <v>355</v>
      </c>
      <c r="O176">
        <v>4</v>
      </c>
      <c r="P176" s="5">
        <f t="shared" si="10"/>
        <v>24.944531041213224</v>
      </c>
      <c r="Q176" s="5">
        <f t="shared" si="11"/>
        <v>17.629930429824665</v>
      </c>
      <c r="R176" s="4">
        <f>P176-J176</f>
        <v>-11.055468958786776</v>
      </c>
      <c r="S176" s="4">
        <f>Q176-K176</f>
        <v>4.6299304298246646</v>
      </c>
      <c r="T176" s="5">
        <f t="shared" si="12"/>
        <v>122.22339389869795</v>
      </c>
      <c r="U176" s="5">
        <f t="shared" si="13"/>
        <v>21.436255785016403</v>
      </c>
    </row>
    <row r="177" spans="1:21" x14ac:dyDescent="0.35">
      <c r="A177" s="1">
        <v>12</v>
      </c>
      <c r="B177" t="s">
        <v>17</v>
      </c>
      <c r="C177" s="2">
        <v>44528</v>
      </c>
      <c r="D177" t="s">
        <v>53</v>
      </c>
      <c r="E177" t="s">
        <v>39</v>
      </c>
      <c r="G177">
        <f t="shared" si="14"/>
        <v>1</v>
      </c>
      <c r="H177" t="s">
        <v>32</v>
      </c>
      <c r="I177" t="s">
        <v>16</v>
      </c>
      <c r="J177">
        <v>28</v>
      </c>
      <c r="K177">
        <v>13</v>
      </c>
      <c r="L177">
        <v>302</v>
      </c>
      <c r="M177">
        <v>1</v>
      </c>
      <c r="N177">
        <v>357</v>
      </c>
      <c r="O177">
        <v>2</v>
      </c>
      <c r="P177" s="5">
        <f t="shared" si="10"/>
        <v>23.275058246242565</v>
      </c>
      <c r="Q177" s="5">
        <f t="shared" si="11"/>
        <v>22.329681982738034</v>
      </c>
      <c r="R177" s="4">
        <f>P177-J177</f>
        <v>-4.7249417537574345</v>
      </c>
      <c r="S177" s="4">
        <f>Q177-K177</f>
        <v>9.329681982738034</v>
      </c>
      <c r="T177" s="5">
        <f t="shared" si="12"/>
        <v>22.325074576400382</v>
      </c>
      <c r="U177" s="5">
        <f t="shared" si="13"/>
        <v>87.042965899026697</v>
      </c>
    </row>
    <row r="178" spans="1:21" x14ac:dyDescent="0.35">
      <c r="A178" s="1">
        <v>12</v>
      </c>
      <c r="B178" t="s">
        <v>17</v>
      </c>
      <c r="C178" s="2">
        <v>44528</v>
      </c>
      <c r="D178" t="s">
        <v>38</v>
      </c>
      <c r="E178" t="s">
        <v>24</v>
      </c>
      <c r="G178">
        <f t="shared" si="14"/>
        <v>1</v>
      </c>
      <c r="H178" t="s">
        <v>37</v>
      </c>
      <c r="I178" t="s">
        <v>16</v>
      </c>
      <c r="J178">
        <v>34</v>
      </c>
      <c r="K178">
        <v>26</v>
      </c>
      <c r="L178">
        <v>423</v>
      </c>
      <c r="M178">
        <v>1</v>
      </c>
      <c r="N178">
        <v>323</v>
      </c>
      <c r="O178">
        <v>2</v>
      </c>
      <c r="P178" s="5">
        <f t="shared" si="10"/>
        <v>27.557312635532519</v>
      </c>
      <c r="Q178" s="5">
        <f t="shared" si="11"/>
        <v>24.280049715578386</v>
      </c>
      <c r="R178" s="4">
        <f>P178-J178</f>
        <v>-6.4426873644674814</v>
      </c>
      <c r="S178" s="4">
        <f>Q178-K178</f>
        <v>-1.7199502844216141</v>
      </c>
      <c r="T178" s="5">
        <f t="shared" si="12"/>
        <v>41.508220476268939</v>
      </c>
      <c r="U178" s="5">
        <f t="shared" si="13"/>
        <v>2.9582289808819913</v>
      </c>
    </row>
    <row r="179" spans="1:21" x14ac:dyDescent="0.35">
      <c r="A179" s="1">
        <v>12</v>
      </c>
      <c r="B179" t="s">
        <v>17</v>
      </c>
      <c r="C179" s="2">
        <v>44528</v>
      </c>
      <c r="D179" t="s">
        <v>38</v>
      </c>
      <c r="E179" t="s">
        <v>42</v>
      </c>
      <c r="G179">
        <f t="shared" si="14"/>
        <v>1</v>
      </c>
      <c r="H179" t="s">
        <v>47</v>
      </c>
      <c r="I179" t="s">
        <v>16</v>
      </c>
      <c r="J179">
        <v>36</v>
      </c>
      <c r="K179">
        <v>28</v>
      </c>
      <c r="L179">
        <v>399</v>
      </c>
      <c r="M179">
        <v>1</v>
      </c>
      <c r="N179">
        <v>353</v>
      </c>
      <c r="O179">
        <v>3</v>
      </c>
      <c r="P179" s="5">
        <f t="shared" si="10"/>
        <v>25.61779615396749</v>
      </c>
      <c r="Q179" s="5">
        <f t="shared" si="11"/>
        <v>26.404964718538977</v>
      </c>
      <c r="R179" s="4">
        <f>P179-J179</f>
        <v>-10.38220384603251</v>
      </c>
      <c r="S179" s="4">
        <f>Q179-K179</f>
        <v>-1.5950352814610227</v>
      </c>
      <c r="T179" s="5">
        <f t="shared" si="12"/>
        <v>107.79015670057225</v>
      </c>
      <c r="U179" s="5">
        <f t="shared" si="13"/>
        <v>2.5441375491054439</v>
      </c>
    </row>
    <row r="180" spans="1:21" x14ac:dyDescent="0.35">
      <c r="A180" s="1">
        <v>12</v>
      </c>
      <c r="B180" t="s">
        <v>17</v>
      </c>
      <c r="C180" s="2">
        <v>44528</v>
      </c>
      <c r="D180" t="s">
        <v>13</v>
      </c>
      <c r="E180" t="s">
        <v>52</v>
      </c>
      <c r="G180">
        <f t="shared" si="14"/>
        <v>1</v>
      </c>
      <c r="H180" t="s">
        <v>44</v>
      </c>
      <c r="I180" t="s">
        <v>16</v>
      </c>
      <c r="J180">
        <v>16</v>
      </c>
      <c r="K180">
        <v>10</v>
      </c>
      <c r="L180">
        <v>303</v>
      </c>
      <c r="M180">
        <v>4</v>
      </c>
      <c r="N180">
        <v>262</v>
      </c>
      <c r="O180">
        <v>2</v>
      </c>
      <c r="P180" s="5">
        <f t="shared" si="10"/>
        <v>23.456126516958257</v>
      </c>
      <c r="Q180" s="5">
        <f t="shared" si="11"/>
        <v>21.262861969308801</v>
      </c>
      <c r="R180" s="4">
        <f>P180-J180</f>
        <v>7.4561265169582569</v>
      </c>
      <c r="S180" s="4">
        <f>Q180-K180</f>
        <v>11.262861969308801</v>
      </c>
      <c r="T180" s="5">
        <f t="shared" si="12"/>
        <v>55.593822636888071</v>
      </c>
      <c r="U180" s="5">
        <f t="shared" si="13"/>
        <v>126.85205973970253</v>
      </c>
    </row>
    <row r="181" spans="1:21" x14ac:dyDescent="0.35">
      <c r="A181" s="1">
        <v>12</v>
      </c>
      <c r="B181" t="s">
        <v>49</v>
      </c>
      <c r="C181" s="2">
        <v>44529</v>
      </c>
      <c r="D181" t="s">
        <v>50</v>
      </c>
      <c r="E181" t="s">
        <v>33</v>
      </c>
      <c r="G181">
        <f t="shared" si="14"/>
        <v>1</v>
      </c>
      <c r="H181" t="s">
        <v>26</v>
      </c>
      <c r="I181" t="s">
        <v>16</v>
      </c>
      <c r="J181">
        <v>17</v>
      </c>
      <c r="K181">
        <v>15</v>
      </c>
      <c r="L181">
        <v>371</v>
      </c>
      <c r="M181">
        <v>1</v>
      </c>
      <c r="N181">
        <v>267</v>
      </c>
      <c r="O181">
        <v>1</v>
      </c>
      <c r="P181" s="5">
        <f t="shared" si="10"/>
        <v>18.875296423065809</v>
      </c>
      <c r="Q181" s="5">
        <f t="shared" si="11"/>
        <v>22.615111075692624</v>
      </c>
      <c r="R181" s="4">
        <f>P181-J181</f>
        <v>1.8752964230658087</v>
      </c>
      <c r="S181" s="4">
        <f>Q181-K181</f>
        <v>7.6151110756926244</v>
      </c>
      <c r="T181" s="5">
        <f t="shared" si="12"/>
        <v>3.5167366743634165</v>
      </c>
      <c r="U181" s="5">
        <f t="shared" si="13"/>
        <v>57.989916695136479</v>
      </c>
    </row>
    <row r="182" spans="1:21" x14ac:dyDescent="0.35">
      <c r="A182" s="1">
        <v>13</v>
      </c>
      <c r="B182" t="s">
        <v>12</v>
      </c>
      <c r="C182" s="2">
        <v>44532</v>
      </c>
      <c r="D182" t="s">
        <v>13</v>
      </c>
      <c r="E182" t="s">
        <v>15</v>
      </c>
      <c r="F182" t="s">
        <v>20</v>
      </c>
      <c r="G182">
        <f t="shared" si="14"/>
        <v>-1</v>
      </c>
      <c r="H182" t="s">
        <v>41</v>
      </c>
      <c r="I182" t="s">
        <v>16</v>
      </c>
      <c r="J182">
        <v>27</v>
      </c>
      <c r="K182">
        <v>17</v>
      </c>
      <c r="L182">
        <v>377</v>
      </c>
      <c r="M182">
        <v>1</v>
      </c>
      <c r="N182">
        <v>405</v>
      </c>
      <c r="O182">
        <v>4</v>
      </c>
      <c r="P182" s="5">
        <f t="shared" si="10"/>
        <v>26.753623201762331</v>
      </c>
      <c r="Q182" s="5">
        <f t="shared" si="11"/>
        <v>20.146605736609821</v>
      </c>
      <c r="R182" s="4">
        <f>P182-J182</f>
        <v>-0.24637679823766945</v>
      </c>
      <c r="S182" s="4">
        <f>Q182-K182</f>
        <v>3.1466057366098212</v>
      </c>
      <c r="T182" s="5">
        <f t="shared" si="12"/>
        <v>6.0701526709845278E-2</v>
      </c>
      <c r="U182" s="5">
        <f t="shared" si="13"/>
        <v>9.9011276616658357</v>
      </c>
    </row>
    <row r="183" spans="1:21" x14ac:dyDescent="0.35">
      <c r="A183" s="1">
        <v>13</v>
      </c>
      <c r="B183" t="s">
        <v>17</v>
      </c>
      <c r="C183" s="2">
        <v>44535</v>
      </c>
      <c r="D183" t="s">
        <v>18</v>
      </c>
      <c r="E183" t="s">
        <v>19</v>
      </c>
      <c r="F183" t="s">
        <v>20</v>
      </c>
      <c r="G183">
        <f t="shared" si="14"/>
        <v>-1</v>
      </c>
      <c r="H183" t="s">
        <v>23</v>
      </c>
      <c r="I183" t="s">
        <v>16</v>
      </c>
      <c r="J183">
        <v>33</v>
      </c>
      <c r="K183">
        <v>18</v>
      </c>
      <c r="L183">
        <v>418</v>
      </c>
      <c r="M183">
        <v>0</v>
      </c>
      <c r="N183">
        <v>281</v>
      </c>
      <c r="O183">
        <v>1</v>
      </c>
      <c r="P183" s="5">
        <f t="shared" si="10"/>
        <v>33.538312346012837</v>
      </c>
      <c r="Q183" s="5">
        <f t="shared" si="11"/>
        <v>19.260176820244052</v>
      </c>
      <c r="R183" s="4">
        <f>P183-J183</f>
        <v>0.53831234601283739</v>
      </c>
      <c r="S183" s="4">
        <f>Q183-K183</f>
        <v>1.2601768202440518</v>
      </c>
      <c r="T183" s="5">
        <f t="shared" si="12"/>
        <v>0.28978018186984478</v>
      </c>
      <c r="U183" s="5">
        <f t="shared" si="13"/>
        <v>1.588045618280409</v>
      </c>
    </row>
    <row r="184" spans="1:21" x14ac:dyDescent="0.35">
      <c r="A184" s="1">
        <v>13</v>
      </c>
      <c r="B184" t="s">
        <v>17</v>
      </c>
      <c r="C184" s="2">
        <v>44535</v>
      </c>
      <c r="D184" t="s">
        <v>18</v>
      </c>
      <c r="E184" t="s">
        <v>14</v>
      </c>
      <c r="F184" t="s">
        <v>20</v>
      </c>
      <c r="G184">
        <f t="shared" si="14"/>
        <v>-1</v>
      </c>
      <c r="H184" t="s">
        <v>21</v>
      </c>
      <c r="I184" t="s">
        <v>16</v>
      </c>
      <c r="J184">
        <v>30</v>
      </c>
      <c r="K184">
        <v>17</v>
      </c>
      <c r="L184">
        <v>425</v>
      </c>
      <c r="M184">
        <v>1</v>
      </c>
      <c r="N184">
        <v>380</v>
      </c>
      <c r="O184">
        <v>1</v>
      </c>
      <c r="P184" s="5">
        <f t="shared" si="10"/>
        <v>34.072328742941053</v>
      </c>
      <c r="Q184" s="5">
        <f t="shared" si="11"/>
        <v>17.260028311460665</v>
      </c>
      <c r="R184" s="4">
        <f>P184-J184</f>
        <v>4.0723287429410533</v>
      </c>
      <c r="S184" s="4">
        <f>Q184-K184</f>
        <v>0.26002831146066541</v>
      </c>
      <c r="T184" s="5">
        <f t="shared" si="12"/>
        <v>16.583861390583859</v>
      </c>
      <c r="U184" s="5">
        <f t="shared" si="13"/>
        <v>6.7614722761084822E-2</v>
      </c>
    </row>
    <row r="185" spans="1:21" x14ac:dyDescent="0.35">
      <c r="A185" s="1">
        <v>13</v>
      </c>
      <c r="B185" t="s">
        <v>17</v>
      </c>
      <c r="C185" s="2">
        <v>44535</v>
      </c>
      <c r="D185" t="s">
        <v>18</v>
      </c>
      <c r="E185" t="s">
        <v>25</v>
      </c>
      <c r="G185">
        <f t="shared" si="14"/>
        <v>1</v>
      </c>
      <c r="H185" t="s">
        <v>37</v>
      </c>
      <c r="I185" t="s">
        <v>16</v>
      </c>
      <c r="J185">
        <v>29</v>
      </c>
      <c r="K185">
        <v>27</v>
      </c>
      <c r="L185">
        <v>372</v>
      </c>
      <c r="M185">
        <v>2</v>
      </c>
      <c r="N185">
        <v>426</v>
      </c>
      <c r="O185">
        <v>1</v>
      </c>
      <c r="P185" s="5">
        <f t="shared" si="10"/>
        <v>19.438813456358361</v>
      </c>
      <c r="Q185" s="5">
        <f t="shared" si="11"/>
        <v>27.528983353655285</v>
      </c>
      <c r="R185" s="4">
        <f>P185-J185</f>
        <v>-9.5611865436416394</v>
      </c>
      <c r="S185" s="4">
        <f>Q185-K185</f>
        <v>0.52898335365528482</v>
      </c>
      <c r="T185" s="5">
        <f t="shared" si="12"/>
        <v>91.416288122313958</v>
      </c>
      <c r="U185" s="5">
        <f t="shared" si="13"/>
        <v>0.27982338844439214</v>
      </c>
    </row>
    <row r="186" spans="1:21" x14ac:dyDescent="0.35">
      <c r="A186" s="1">
        <v>13</v>
      </c>
      <c r="B186" t="s">
        <v>17</v>
      </c>
      <c r="C186" s="2">
        <v>44535</v>
      </c>
      <c r="D186" t="s">
        <v>18</v>
      </c>
      <c r="E186" t="s">
        <v>28</v>
      </c>
      <c r="F186" t="s">
        <v>20</v>
      </c>
      <c r="G186">
        <f t="shared" si="14"/>
        <v>-1</v>
      </c>
      <c r="H186" t="s">
        <v>48</v>
      </c>
      <c r="I186" t="s">
        <v>16</v>
      </c>
      <c r="J186">
        <v>33</v>
      </c>
      <c r="K186">
        <v>22</v>
      </c>
      <c r="L186">
        <v>257</v>
      </c>
      <c r="M186">
        <v>0</v>
      </c>
      <c r="N186">
        <v>329</v>
      </c>
      <c r="O186">
        <v>4</v>
      </c>
      <c r="P186" s="5">
        <f t="shared" si="10"/>
        <v>26.932126368163082</v>
      </c>
      <c r="Q186" s="5">
        <f t="shared" si="11"/>
        <v>16.351076069058525</v>
      </c>
      <c r="R186" s="4">
        <f>P186-J186</f>
        <v>-6.0678736318369175</v>
      </c>
      <c r="S186" s="4">
        <f>Q186-K186</f>
        <v>-5.6489239309414749</v>
      </c>
      <c r="T186" s="5">
        <f t="shared" si="12"/>
        <v>36.819090411941744</v>
      </c>
      <c r="U186" s="5">
        <f t="shared" si="13"/>
        <v>31.910341577563287</v>
      </c>
    </row>
    <row r="187" spans="1:21" x14ac:dyDescent="0.35">
      <c r="A187" s="1">
        <v>13</v>
      </c>
      <c r="B187" t="s">
        <v>17</v>
      </c>
      <c r="C187" s="2">
        <v>44535</v>
      </c>
      <c r="D187" t="s">
        <v>18</v>
      </c>
      <c r="E187" t="s">
        <v>32</v>
      </c>
      <c r="F187" t="s">
        <v>20</v>
      </c>
      <c r="G187">
        <f t="shared" si="14"/>
        <v>-1</v>
      </c>
      <c r="H187" t="s">
        <v>36</v>
      </c>
      <c r="I187" t="s">
        <v>16</v>
      </c>
      <c r="J187">
        <v>41</v>
      </c>
      <c r="K187">
        <v>22</v>
      </c>
      <c r="L187">
        <v>363</v>
      </c>
      <c r="M187">
        <v>3</v>
      </c>
      <c r="N187">
        <v>356</v>
      </c>
      <c r="O187">
        <v>4</v>
      </c>
      <c r="P187" s="5">
        <f t="shared" si="10"/>
        <v>27.445686113265587</v>
      </c>
      <c r="Q187" s="5">
        <f t="shared" si="11"/>
        <v>30.671576532730874</v>
      </c>
      <c r="R187" s="4">
        <f>P187-J187</f>
        <v>-13.554313886734413</v>
      </c>
      <c r="S187" s="4">
        <f>Q187-K187</f>
        <v>8.6715765327308745</v>
      </c>
      <c r="T187" s="5">
        <f t="shared" si="12"/>
        <v>183.71942494012134</v>
      </c>
      <c r="U187" s="5">
        <f t="shared" si="13"/>
        <v>75.196239563008817</v>
      </c>
    </row>
    <row r="188" spans="1:21" x14ac:dyDescent="0.35">
      <c r="A188" s="1">
        <v>13</v>
      </c>
      <c r="B188" t="s">
        <v>17</v>
      </c>
      <c r="C188" s="2">
        <v>44535</v>
      </c>
      <c r="D188" t="s">
        <v>18</v>
      </c>
      <c r="E188" t="s">
        <v>45</v>
      </c>
      <c r="G188">
        <f t="shared" si="14"/>
        <v>1</v>
      </c>
      <c r="H188" t="s">
        <v>40</v>
      </c>
      <c r="I188" t="s">
        <v>16</v>
      </c>
      <c r="J188">
        <v>20</v>
      </c>
      <c r="K188">
        <v>9</v>
      </c>
      <c r="L188">
        <v>297</v>
      </c>
      <c r="M188">
        <v>0</v>
      </c>
      <c r="N188">
        <v>250</v>
      </c>
      <c r="O188">
        <v>1</v>
      </c>
      <c r="P188" s="5">
        <f t="shared" si="10"/>
        <v>20.28533362619325</v>
      </c>
      <c r="Q188" s="5">
        <f t="shared" si="11"/>
        <v>15.615338050208411</v>
      </c>
      <c r="R188" s="4">
        <f>P188-J188</f>
        <v>0.28533362619324976</v>
      </c>
      <c r="S188" s="4">
        <f>Q188-K188</f>
        <v>6.6153380502084111</v>
      </c>
      <c r="T188" s="5">
        <f t="shared" si="12"/>
        <v>8.1415278236589186E-2</v>
      </c>
      <c r="U188" s="5">
        <f t="shared" si="13"/>
        <v>43.762697518535219</v>
      </c>
    </row>
    <row r="189" spans="1:21" x14ac:dyDescent="0.35">
      <c r="A189" s="1">
        <v>13</v>
      </c>
      <c r="B189" t="s">
        <v>17</v>
      </c>
      <c r="C189" s="2">
        <v>44535</v>
      </c>
      <c r="D189" t="s">
        <v>18</v>
      </c>
      <c r="E189" t="s">
        <v>27</v>
      </c>
      <c r="F189" t="s">
        <v>20</v>
      </c>
      <c r="G189">
        <f t="shared" si="14"/>
        <v>-1</v>
      </c>
      <c r="H189" t="s">
        <v>34</v>
      </c>
      <c r="I189" t="s">
        <v>16</v>
      </c>
      <c r="J189">
        <v>31</v>
      </c>
      <c r="K189">
        <v>0</v>
      </c>
      <c r="L189">
        <v>389</v>
      </c>
      <c r="M189">
        <v>1</v>
      </c>
      <c r="N189">
        <v>141</v>
      </c>
      <c r="O189">
        <v>2</v>
      </c>
      <c r="P189" s="5">
        <f t="shared" si="10"/>
        <v>29.681968044595457</v>
      </c>
      <c r="Q189" s="5">
        <f t="shared" si="11"/>
        <v>14.351778100241898</v>
      </c>
      <c r="R189" s="4">
        <f>P189-J189</f>
        <v>-1.3180319554045425</v>
      </c>
      <c r="S189" s="4">
        <f>Q189-K189</f>
        <v>14.351778100241898</v>
      </c>
      <c r="T189" s="5">
        <f t="shared" si="12"/>
        <v>1.737208235467522</v>
      </c>
      <c r="U189" s="5">
        <f t="shared" si="13"/>
        <v>205.97353463858295</v>
      </c>
    </row>
    <row r="190" spans="1:21" x14ac:dyDescent="0.35">
      <c r="A190" s="1">
        <v>13</v>
      </c>
      <c r="B190" t="s">
        <v>17</v>
      </c>
      <c r="C190" s="2">
        <v>44535</v>
      </c>
      <c r="D190" t="s">
        <v>57</v>
      </c>
      <c r="E190" t="s">
        <v>26</v>
      </c>
      <c r="G190">
        <f t="shared" si="14"/>
        <v>1</v>
      </c>
      <c r="H190" t="s">
        <v>24</v>
      </c>
      <c r="I190" t="s">
        <v>16</v>
      </c>
      <c r="J190">
        <v>30</v>
      </c>
      <c r="K190">
        <v>23</v>
      </c>
      <c r="L190">
        <v>327</v>
      </c>
      <c r="M190">
        <v>3</v>
      </c>
      <c r="N190">
        <v>365</v>
      </c>
      <c r="O190">
        <v>3</v>
      </c>
      <c r="P190" s="5">
        <f t="shared" si="10"/>
        <v>20.200503818891516</v>
      </c>
      <c r="Q190" s="5">
        <f t="shared" si="11"/>
        <v>22.107639004379291</v>
      </c>
      <c r="R190" s="4">
        <f>P190-J190</f>
        <v>-9.7994961811084842</v>
      </c>
      <c r="S190" s="4">
        <f>Q190-K190</f>
        <v>-0.89236099562070947</v>
      </c>
      <c r="T190" s="5">
        <f t="shared" si="12"/>
        <v>96.030125403559765</v>
      </c>
      <c r="U190" s="5">
        <f t="shared" si="13"/>
        <v>0.79630814650518389</v>
      </c>
    </row>
    <row r="191" spans="1:21" x14ac:dyDescent="0.35">
      <c r="A191" s="1">
        <v>13</v>
      </c>
      <c r="B191" t="s">
        <v>17</v>
      </c>
      <c r="C191" s="2">
        <v>44535</v>
      </c>
      <c r="D191" t="s">
        <v>53</v>
      </c>
      <c r="E191" t="s">
        <v>33</v>
      </c>
      <c r="F191" t="s">
        <v>20</v>
      </c>
      <c r="G191">
        <f t="shared" si="14"/>
        <v>-1</v>
      </c>
      <c r="H191" t="s">
        <v>51</v>
      </c>
      <c r="I191" t="s">
        <v>16</v>
      </c>
      <c r="J191">
        <v>17</v>
      </c>
      <c r="K191">
        <v>15</v>
      </c>
      <c r="L191">
        <v>298</v>
      </c>
      <c r="M191">
        <v>1</v>
      </c>
      <c r="N191">
        <v>310</v>
      </c>
      <c r="O191">
        <v>0</v>
      </c>
      <c r="P191" s="5">
        <f t="shared" si="10"/>
        <v>21.499241520770887</v>
      </c>
      <c r="Q191" s="5">
        <f t="shared" si="11"/>
        <v>23.967158339648247</v>
      </c>
      <c r="R191" s="4">
        <f>P191-J191</f>
        <v>4.4992415207708873</v>
      </c>
      <c r="S191" s="4">
        <f>Q191-K191</f>
        <v>8.9671583396482468</v>
      </c>
      <c r="T191" s="5">
        <f t="shared" si="12"/>
        <v>20.243174262228727</v>
      </c>
      <c r="U191" s="5">
        <f t="shared" si="13"/>
        <v>80.409928688323106</v>
      </c>
    </row>
    <row r="192" spans="1:21" x14ac:dyDescent="0.35">
      <c r="A192" s="1">
        <v>13</v>
      </c>
      <c r="B192" t="s">
        <v>17</v>
      </c>
      <c r="C192" s="2">
        <v>44535</v>
      </c>
      <c r="D192" t="s">
        <v>38</v>
      </c>
      <c r="E192" t="s">
        <v>30</v>
      </c>
      <c r="G192">
        <f t="shared" si="14"/>
        <v>1</v>
      </c>
      <c r="H192" t="s">
        <v>52</v>
      </c>
      <c r="I192" t="s">
        <v>16</v>
      </c>
      <c r="J192">
        <v>20</v>
      </c>
      <c r="K192">
        <v>19</v>
      </c>
      <c r="L192">
        <v>321</v>
      </c>
      <c r="M192">
        <v>0</v>
      </c>
      <c r="N192">
        <v>326</v>
      </c>
      <c r="O192">
        <v>1</v>
      </c>
      <c r="P192" s="5">
        <f t="shared" si="10"/>
        <v>21.928709302184082</v>
      </c>
      <c r="Q192" s="5">
        <f t="shared" si="11"/>
        <v>24.705511483163342</v>
      </c>
      <c r="R192" s="4">
        <f>P192-J192</f>
        <v>1.9287093021840818</v>
      </c>
      <c r="S192" s="4">
        <f>Q192-K192</f>
        <v>5.7055114831633418</v>
      </c>
      <c r="T192" s="5">
        <f t="shared" si="12"/>
        <v>3.7199195723314076</v>
      </c>
      <c r="U192" s="5">
        <f t="shared" si="13"/>
        <v>32.552861284508758</v>
      </c>
    </row>
    <row r="193" spans="1:21" x14ac:dyDescent="0.35">
      <c r="A193" s="1">
        <v>13</v>
      </c>
      <c r="B193" t="s">
        <v>17</v>
      </c>
      <c r="C193" s="2">
        <v>44535</v>
      </c>
      <c r="D193" t="s">
        <v>38</v>
      </c>
      <c r="E193" t="s">
        <v>47</v>
      </c>
      <c r="G193">
        <f t="shared" si="14"/>
        <v>1</v>
      </c>
      <c r="H193" t="s">
        <v>35</v>
      </c>
      <c r="I193" t="s">
        <v>16</v>
      </c>
      <c r="J193">
        <v>37</v>
      </c>
      <c r="K193">
        <v>7</v>
      </c>
      <c r="L193">
        <v>418</v>
      </c>
      <c r="M193">
        <v>0</v>
      </c>
      <c r="N193">
        <v>197</v>
      </c>
      <c r="O193">
        <v>2</v>
      </c>
      <c r="P193" s="5">
        <f t="shared" si="10"/>
        <v>32.278777591877834</v>
      </c>
      <c r="Q193" s="5">
        <f t="shared" si="11"/>
        <v>13.443449918931023</v>
      </c>
      <c r="R193" s="4">
        <f>P193-J193</f>
        <v>-4.7212224081221663</v>
      </c>
      <c r="S193" s="4">
        <f>Q193-K193</f>
        <v>6.443449918931023</v>
      </c>
      <c r="T193" s="5">
        <f t="shared" si="12"/>
        <v>22.289941026954867</v>
      </c>
      <c r="U193" s="5">
        <f t="shared" si="13"/>
        <v>41.518046857772205</v>
      </c>
    </row>
    <row r="194" spans="1:21" x14ac:dyDescent="0.35">
      <c r="A194" s="1">
        <v>13</v>
      </c>
      <c r="B194" t="s">
        <v>17</v>
      </c>
      <c r="C194" s="2">
        <v>44535</v>
      </c>
      <c r="D194" t="s">
        <v>13</v>
      </c>
      <c r="E194" t="s">
        <v>43</v>
      </c>
      <c r="G194">
        <f t="shared" si="14"/>
        <v>1</v>
      </c>
      <c r="H194" t="s">
        <v>39</v>
      </c>
      <c r="I194" t="s">
        <v>16</v>
      </c>
      <c r="J194">
        <v>22</v>
      </c>
      <c r="K194">
        <v>9</v>
      </c>
      <c r="L194">
        <v>267</v>
      </c>
      <c r="M194">
        <v>1</v>
      </c>
      <c r="N194">
        <v>404</v>
      </c>
      <c r="O194">
        <v>3</v>
      </c>
      <c r="P194" s="5">
        <f t="shared" si="10"/>
        <v>23.562146514523977</v>
      </c>
      <c r="Q194" s="5">
        <f t="shared" si="11"/>
        <v>14.940373112971635</v>
      </c>
      <c r="R194" s="4">
        <f>P194-J194</f>
        <v>1.5621465145239775</v>
      </c>
      <c r="S194" s="4">
        <f>Q194-K194</f>
        <v>5.9403731129716348</v>
      </c>
      <c r="T194" s="5">
        <f t="shared" si="12"/>
        <v>2.4403017328394112</v>
      </c>
      <c r="U194" s="5">
        <f t="shared" si="13"/>
        <v>35.288032721316313</v>
      </c>
    </row>
    <row r="195" spans="1:21" x14ac:dyDescent="0.35">
      <c r="A195" s="1">
        <v>13</v>
      </c>
      <c r="B195" t="s">
        <v>49</v>
      </c>
      <c r="C195" s="2">
        <v>44536</v>
      </c>
      <c r="D195" t="s">
        <v>50</v>
      </c>
      <c r="E195" t="s">
        <v>46</v>
      </c>
      <c r="F195" t="s">
        <v>20</v>
      </c>
      <c r="G195">
        <f t="shared" si="14"/>
        <v>-1</v>
      </c>
      <c r="H195" t="s">
        <v>31</v>
      </c>
      <c r="I195" t="s">
        <v>16</v>
      </c>
      <c r="J195">
        <v>14</v>
      </c>
      <c r="K195">
        <v>10</v>
      </c>
      <c r="L195">
        <v>241</v>
      </c>
      <c r="M195">
        <v>1</v>
      </c>
      <c r="N195">
        <v>230</v>
      </c>
      <c r="O195">
        <v>1</v>
      </c>
      <c r="P195" s="5">
        <f t="shared" ref="P195:P258" si="15">(INDEX($Y$4:$Y$35,MATCH(E195,$X$4:$X$35,0))-INDEX($Z$4:$Z$35,MATCH(H195,$X$4:$X$35,0)))+(G195*$Y$38/4)</f>
        <v>20.373166673586969</v>
      </c>
      <c r="Q195" s="5">
        <f t="shared" ref="Q195:Q258" si="16">INDEX($Y$4:$Y$35,MATCH(H195,$X$4:$X$35,0))-INDEX($Z$4:$Z$35,MATCH(E195,$X$4:$X$35,0))-(G195*$Y$38/4)</f>
        <v>23.336850226075274</v>
      </c>
      <c r="R195" s="4">
        <f>P195-J195</f>
        <v>6.3731666735869688</v>
      </c>
      <c r="S195" s="4">
        <f>Q195-K195</f>
        <v>13.336850226075274</v>
      </c>
      <c r="T195" s="5">
        <f t="shared" ref="T195:T258" si="17">R195^2</f>
        <v>40.617253449319591</v>
      </c>
      <c r="U195" s="5">
        <f t="shared" ref="U195:U258" si="18">S195^2</f>
        <v>177.87157395276409</v>
      </c>
    </row>
    <row r="196" spans="1:21" x14ac:dyDescent="0.35">
      <c r="A196" s="1">
        <v>14</v>
      </c>
      <c r="B196" t="s">
        <v>12</v>
      </c>
      <c r="C196" s="2">
        <v>44539</v>
      </c>
      <c r="D196" t="s">
        <v>13</v>
      </c>
      <c r="E196" t="s">
        <v>37</v>
      </c>
      <c r="G196">
        <f t="shared" ref="G196:G259" si="19">1-(F196="@")*2</f>
        <v>1</v>
      </c>
      <c r="H196" t="s">
        <v>30</v>
      </c>
      <c r="I196" t="s">
        <v>16</v>
      </c>
      <c r="J196">
        <v>36</v>
      </c>
      <c r="K196">
        <v>28</v>
      </c>
      <c r="L196">
        <v>458</v>
      </c>
      <c r="M196">
        <v>2</v>
      </c>
      <c r="N196">
        <v>375</v>
      </c>
      <c r="O196">
        <v>1</v>
      </c>
      <c r="P196" s="5">
        <f t="shared" si="15"/>
        <v>27.287617872457496</v>
      </c>
      <c r="Q196" s="5">
        <f t="shared" si="16"/>
        <v>21.664074150954356</v>
      </c>
      <c r="R196" s="4">
        <f>P196-J196</f>
        <v>-8.7123821275425044</v>
      </c>
      <c r="S196" s="4">
        <f>Q196-K196</f>
        <v>-6.335925849045644</v>
      </c>
      <c r="T196" s="5">
        <f t="shared" si="17"/>
        <v>75.905602336322062</v>
      </c>
      <c r="U196" s="5">
        <f t="shared" si="18"/>
        <v>40.143956364604769</v>
      </c>
    </row>
    <row r="197" spans="1:21" x14ac:dyDescent="0.35">
      <c r="A197" s="1">
        <v>14</v>
      </c>
      <c r="B197" t="s">
        <v>17</v>
      </c>
      <c r="C197" s="2">
        <v>44542</v>
      </c>
      <c r="D197" t="s">
        <v>18</v>
      </c>
      <c r="E197" t="s">
        <v>21</v>
      </c>
      <c r="F197" t="s">
        <v>20</v>
      </c>
      <c r="G197">
        <f t="shared" si="19"/>
        <v>-1</v>
      </c>
      <c r="H197" t="s">
        <v>22</v>
      </c>
      <c r="I197" t="s">
        <v>16</v>
      </c>
      <c r="J197">
        <v>29</v>
      </c>
      <c r="K197">
        <v>21</v>
      </c>
      <c r="L197">
        <v>318</v>
      </c>
      <c r="M197">
        <v>1</v>
      </c>
      <c r="N197">
        <v>334</v>
      </c>
      <c r="O197">
        <v>3</v>
      </c>
      <c r="P197" s="5">
        <f t="shared" si="15"/>
        <v>18.040661030960901</v>
      </c>
      <c r="Q197" s="5">
        <f t="shared" si="16"/>
        <v>22.996795544157148</v>
      </c>
      <c r="R197" s="4">
        <f>P197-J197</f>
        <v>-10.959338969039099</v>
      </c>
      <c r="S197" s="4">
        <f>Q197-K197</f>
        <v>1.9967955441571483</v>
      </c>
      <c r="T197" s="5">
        <f t="shared" si="17"/>
        <v>120.10711063829898</v>
      </c>
      <c r="U197" s="5">
        <f t="shared" si="18"/>
        <v>3.9871924451658423</v>
      </c>
    </row>
    <row r="198" spans="1:21" x14ac:dyDescent="0.35">
      <c r="A198" s="1">
        <v>14</v>
      </c>
      <c r="B198" t="s">
        <v>17</v>
      </c>
      <c r="C198" s="2">
        <v>44542</v>
      </c>
      <c r="D198" t="s">
        <v>18</v>
      </c>
      <c r="E198" t="s">
        <v>24</v>
      </c>
      <c r="F198" t="s">
        <v>20</v>
      </c>
      <c r="G198">
        <f t="shared" si="19"/>
        <v>-1</v>
      </c>
      <c r="H198" t="s">
        <v>36</v>
      </c>
      <c r="I198" t="s">
        <v>16</v>
      </c>
      <c r="J198">
        <v>26</v>
      </c>
      <c r="K198">
        <v>23</v>
      </c>
      <c r="L198">
        <v>355</v>
      </c>
      <c r="M198">
        <v>0</v>
      </c>
      <c r="N198">
        <v>397</v>
      </c>
      <c r="O198">
        <v>2</v>
      </c>
      <c r="P198" s="5">
        <f t="shared" si="15"/>
        <v>24.950489154639694</v>
      </c>
      <c r="Q198" s="5">
        <f t="shared" si="16"/>
        <v>25.906246182407472</v>
      </c>
      <c r="R198" s="4">
        <f>P198-J198</f>
        <v>-1.0495108453603059</v>
      </c>
      <c r="S198" s="4">
        <f>Q198-K198</f>
        <v>2.9062461824074717</v>
      </c>
      <c r="T198" s="5">
        <f t="shared" si="17"/>
        <v>1.101473014528904</v>
      </c>
      <c r="U198" s="5">
        <f t="shared" si="18"/>
        <v>8.4462668727580024</v>
      </c>
    </row>
    <row r="199" spans="1:21" x14ac:dyDescent="0.35">
      <c r="A199" s="1">
        <v>14</v>
      </c>
      <c r="B199" t="s">
        <v>17</v>
      </c>
      <c r="C199" s="2">
        <v>44542</v>
      </c>
      <c r="D199" t="s">
        <v>18</v>
      </c>
      <c r="E199" t="s">
        <v>43</v>
      </c>
      <c r="G199">
        <f t="shared" si="19"/>
        <v>1</v>
      </c>
      <c r="H199" t="s">
        <v>51</v>
      </c>
      <c r="I199" t="s">
        <v>16</v>
      </c>
      <c r="J199">
        <v>48</v>
      </c>
      <c r="K199">
        <v>9</v>
      </c>
      <c r="L199">
        <v>372</v>
      </c>
      <c r="M199">
        <v>0</v>
      </c>
      <c r="N199">
        <v>290</v>
      </c>
      <c r="O199">
        <v>5</v>
      </c>
      <c r="P199" s="5">
        <f t="shared" si="15"/>
        <v>29.502084021505965</v>
      </c>
      <c r="Q199" s="5">
        <f t="shared" si="16"/>
        <v>16.940357870889848</v>
      </c>
      <c r="R199" s="4">
        <f>P199-J199</f>
        <v>-18.497915978494035</v>
      </c>
      <c r="S199" s="4">
        <f>Q199-K199</f>
        <v>7.9403578708898479</v>
      </c>
      <c r="T199" s="5">
        <f t="shared" si="17"/>
        <v>342.17289554742496</v>
      </c>
      <c r="U199" s="5">
        <f t="shared" si="18"/>
        <v>63.049283117802361</v>
      </c>
    </row>
    <row r="200" spans="1:21" x14ac:dyDescent="0.35">
      <c r="A200" s="1">
        <v>14</v>
      </c>
      <c r="B200" t="s">
        <v>17</v>
      </c>
      <c r="C200" s="2">
        <v>44542</v>
      </c>
      <c r="D200" t="s">
        <v>18</v>
      </c>
      <c r="E200" t="s">
        <v>41</v>
      </c>
      <c r="F200" t="s">
        <v>20</v>
      </c>
      <c r="G200">
        <f t="shared" si="19"/>
        <v>-1</v>
      </c>
      <c r="H200" t="s">
        <v>23</v>
      </c>
      <c r="I200" t="s">
        <v>16</v>
      </c>
      <c r="J200">
        <v>30</v>
      </c>
      <c r="K200">
        <v>9</v>
      </c>
      <c r="L200">
        <v>344</v>
      </c>
      <c r="M200">
        <v>0</v>
      </c>
      <c r="N200">
        <v>256</v>
      </c>
      <c r="O200">
        <v>0</v>
      </c>
      <c r="P200" s="5">
        <f t="shared" si="15"/>
        <v>29.066925535700889</v>
      </c>
      <c r="Q200" s="5">
        <f t="shared" si="16"/>
        <v>16.737497023489453</v>
      </c>
      <c r="R200" s="4">
        <f>P200-J200</f>
        <v>-0.93307446429911067</v>
      </c>
      <c r="S200" s="4">
        <f>Q200-K200</f>
        <v>7.7374970234894533</v>
      </c>
      <c r="T200" s="5">
        <f t="shared" si="17"/>
        <v>0.87062795592707232</v>
      </c>
      <c r="U200" s="5">
        <f t="shared" si="18"/>
        <v>59.868860188508151</v>
      </c>
    </row>
    <row r="201" spans="1:21" x14ac:dyDescent="0.35">
      <c r="A201" s="1">
        <v>14</v>
      </c>
      <c r="B201" t="s">
        <v>17</v>
      </c>
      <c r="C201" s="2">
        <v>44542</v>
      </c>
      <c r="D201" t="s">
        <v>18</v>
      </c>
      <c r="E201" t="s">
        <v>15</v>
      </c>
      <c r="F201" t="s">
        <v>20</v>
      </c>
      <c r="G201">
        <f t="shared" si="19"/>
        <v>-1</v>
      </c>
      <c r="H201" t="s">
        <v>33</v>
      </c>
      <c r="I201" t="s">
        <v>16</v>
      </c>
      <c r="J201">
        <v>27</v>
      </c>
      <c r="K201">
        <v>20</v>
      </c>
      <c r="L201">
        <v>323</v>
      </c>
      <c r="M201">
        <v>2</v>
      </c>
      <c r="N201">
        <v>224</v>
      </c>
      <c r="O201">
        <v>4</v>
      </c>
      <c r="P201" s="5">
        <f t="shared" si="15"/>
        <v>33.113037594260689</v>
      </c>
      <c r="Q201" s="5">
        <f t="shared" si="16"/>
        <v>19.484431420674003</v>
      </c>
      <c r="R201" s="4">
        <f>P201-J201</f>
        <v>6.1130375942606889</v>
      </c>
      <c r="S201" s="4">
        <f>Q201-K201</f>
        <v>-0.51556857932599698</v>
      </c>
      <c r="T201" s="5">
        <f t="shared" si="17"/>
        <v>37.36922862884451</v>
      </c>
      <c r="U201" s="5">
        <f t="shared" si="18"/>
        <v>0.26581095998822685</v>
      </c>
    </row>
    <row r="202" spans="1:21" x14ac:dyDescent="0.35">
      <c r="A202" s="1">
        <v>14</v>
      </c>
      <c r="B202" t="s">
        <v>17</v>
      </c>
      <c r="C202" s="2">
        <v>44542</v>
      </c>
      <c r="D202" t="s">
        <v>18</v>
      </c>
      <c r="E202" t="s">
        <v>26</v>
      </c>
      <c r="F202" t="s">
        <v>20</v>
      </c>
      <c r="G202">
        <f t="shared" si="19"/>
        <v>-1</v>
      </c>
      <c r="H202" t="s">
        <v>34</v>
      </c>
      <c r="I202" t="s">
        <v>16</v>
      </c>
      <c r="J202">
        <v>33</v>
      </c>
      <c r="K202">
        <v>13</v>
      </c>
      <c r="L202">
        <v>453</v>
      </c>
      <c r="M202">
        <v>0</v>
      </c>
      <c r="N202">
        <v>380</v>
      </c>
      <c r="O202">
        <v>0</v>
      </c>
      <c r="P202" s="5">
        <f t="shared" si="15"/>
        <v>23.79634871227768</v>
      </c>
      <c r="Q202" s="5">
        <f t="shared" si="16"/>
        <v>14.714143609664758</v>
      </c>
      <c r="R202" s="4">
        <f>P202-J202</f>
        <v>-9.2036512877223196</v>
      </c>
      <c r="S202" s="4">
        <f>Q202-K202</f>
        <v>1.7141436096647578</v>
      </c>
      <c r="T202" s="5">
        <f t="shared" si="17"/>
        <v>84.707197025992713</v>
      </c>
      <c r="U202" s="5">
        <f t="shared" si="18"/>
        <v>2.9382883145545255</v>
      </c>
    </row>
    <row r="203" spans="1:21" x14ac:dyDescent="0.35">
      <c r="A203" s="1">
        <v>14</v>
      </c>
      <c r="B203" t="s">
        <v>17</v>
      </c>
      <c r="C203" s="2">
        <v>44542</v>
      </c>
      <c r="D203" t="s">
        <v>18</v>
      </c>
      <c r="E203" t="s">
        <v>29</v>
      </c>
      <c r="G203">
        <f t="shared" si="19"/>
        <v>1</v>
      </c>
      <c r="H203" t="s">
        <v>35</v>
      </c>
      <c r="I203" t="s">
        <v>16</v>
      </c>
      <c r="J203">
        <v>20</v>
      </c>
      <c r="K203">
        <v>0</v>
      </c>
      <c r="L203">
        <v>263</v>
      </c>
      <c r="M203">
        <v>0</v>
      </c>
      <c r="N203">
        <v>192</v>
      </c>
      <c r="O203">
        <v>4</v>
      </c>
      <c r="P203" s="5">
        <f t="shared" si="15"/>
        <v>28.600941604635302</v>
      </c>
      <c r="Q203" s="5">
        <f t="shared" si="16"/>
        <v>12.930650729375158</v>
      </c>
      <c r="R203" s="4">
        <f>P203-J203</f>
        <v>8.6009416046353024</v>
      </c>
      <c r="S203" s="4">
        <f>Q203-K203</f>
        <v>12.930650729375158</v>
      </c>
      <c r="T203" s="5">
        <f t="shared" si="17"/>
        <v>73.976196486346495</v>
      </c>
      <c r="U203" s="5">
        <f t="shared" si="18"/>
        <v>167.2017282850903</v>
      </c>
    </row>
    <row r="204" spans="1:21" x14ac:dyDescent="0.35">
      <c r="A204" s="1">
        <v>14</v>
      </c>
      <c r="B204" t="s">
        <v>17</v>
      </c>
      <c r="C204" s="2">
        <v>44542</v>
      </c>
      <c r="D204" t="s">
        <v>18</v>
      </c>
      <c r="E204" t="s">
        <v>44</v>
      </c>
      <c r="G204">
        <f t="shared" si="19"/>
        <v>1</v>
      </c>
      <c r="H204" t="s">
        <v>52</v>
      </c>
      <c r="I204" t="s">
        <v>16</v>
      </c>
      <c r="J204">
        <v>24</v>
      </c>
      <c r="K204">
        <v>22</v>
      </c>
      <c r="L204">
        <v>290</v>
      </c>
      <c r="M204">
        <v>1</v>
      </c>
      <c r="N204">
        <v>389</v>
      </c>
      <c r="O204">
        <v>2</v>
      </c>
      <c r="P204" s="5">
        <f t="shared" si="15"/>
        <v>22.305700398318564</v>
      </c>
      <c r="Q204" s="5">
        <f t="shared" si="16"/>
        <v>22.413288087948494</v>
      </c>
      <c r="R204" s="4">
        <f>P204-J204</f>
        <v>-1.6942996016814362</v>
      </c>
      <c r="S204" s="4">
        <f>Q204-K204</f>
        <v>0.41328808794849436</v>
      </c>
      <c r="T204" s="5">
        <f t="shared" si="17"/>
        <v>2.8706511402578734</v>
      </c>
      <c r="U204" s="5">
        <f t="shared" si="18"/>
        <v>0.17080704364012242</v>
      </c>
    </row>
    <row r="205" spans="1:21" x14ac:dyDescent="0.35">
      <c r="A205" s="1">
        <v>14</v>
      </c>
      <c r="B205" t="s">
        <v>17</v>
      </c>
      <c r="C205" s="2">
        <v>44542</v>
      </c>
      <c r="D205" t="s">
        <v>53</v>
      </c>
      <c r="E205" t="s">
        <v>32</v>
      </c>
      <c r="G205">
        <f t="shared" si="19"/>
        <v>1</v>
      </c>
      <c r="H205" t="s">
        <v>40</v>
      </c>
      <c r="I205" t="s">
        <v>16</v>
      </c>
      <c r="J205">
        <v>37</v>
      </c>
      <c r="K205">
        <v>21</v>
      </c>
      <c r="L205">
        <v>423</v>
      </c>
      <c r="M205">
        <v>0</v>
      </c>
      <c r="N205">
        <v>316</v>
      </c>
      <c r="O205">
        <v>2</v>
      </c>
      <c r="P205" s="5">
        <f t="shared" si="15"/>
        <v>28.161697340827537</v>
      </c>
      <c r="Q205" s="5">
        <f t="shared" si="16"/>
        <v>20.806808479254098</v>
      </c>
      <c r="R205" s="4">
        <f>P205-J205</f>
        <v>-8.8383026591724629</v>
      </c>
      <c r="S205" s="4">
        <f>Q205-K205</f>
        <v>-0.19319152074590207</v>
      </c>
      <c r="T205" s="5">
        <f t="shared" si="17"/>
        <v>78.115593895135035</v>
      </c>
      <c r="U205" s="5">
        <f t="shared" si="18"/>
        <v>3.7322963688114309E-2</v>
      </c>
    </row>
    <row r="206" spans="1:21" x14ac:dyDescent="0.35">
      <c r="A206" s="1">
        <v>14</v>
      </c>
      <c r="B206" t="s">
        <v>17</v>
      </c>
      <c r="C206" s="2">
        <v>44542</v>
      </c>
      <c r="D206" t="s">
        <v>53</v>
      </c>
      <c r="E206" t="s">
        <v>39</v>
      </c>
      <c r="G206">
        <f t="shared" si="19"/>
        <v>1</v>
      </c>
      <c r="H206" t="s">
        <v>25</v>
      </c>
      <c r="I206" t="s">
        <v>16</v>
      </c>
      <c r="J206">
        <v>38</v>
      </c>
      <c r="K206">
        <v>10</v>
      </c>
      <c r="L206">
        <v>358</v>
      </c>
      <c r="M206">
        <v>0</v>
      </c>
      <c r="N206">
        <v>316</v>
      </c>
      <c r="O206">
        <v>2</v>
      </c>
      <c r="P206" s="5">
        <f t="shared" si="15"/>
        <v>21.758661533996065</v>
      </c>
      <c r="Q206" s="5">
        <f t="shared" si="16"/>
        <v>11.715985844937983</v>
      </c>
      <c r="R206" s="4">
        <f>P206-J206</f>
        <v>-16.241338466003935</v>
      </c>
      <c r="S206" s="4">
        <f>Q206-K206</f>
        <v>1.7159858449379826</v>
      </c>
      <c r="T206" s="5">
        <f t="shared" si="17"/>
        <v>263.78107516729904</v>
      </c>
      <c r="U206" s="5">
        <f t="shared" si="18"/>
        <v>2.9446074200275221</v>
      </c>
    </row>
    <row r="207" spans="1:21" x14ac:dyDescent="0.35">
      <c r="A207" s="1">
        <v>14</v>
      </c>
      <c r="B207" t="s">
        <v>17</v>
      </c>
      <c r="C207" s="2">
        <v>44542</v>
      </c>
      <c r="D207" t="s">
        <v>38</v>
      </c>
      <c r="E207" t="s">
        <v>14</v>
      </c>
      <c r="G207">
        <f t="shared" si="19"/>
        <v>1</v>
      </c>
      <c r="H207" t="s">
        <v>31</v>
      </c>
      <c r="I207" t="s">
        <v>16</v>
      </c>
      <c r="J207">
        <v>33</v>
      </c>
      <c r="K207">
        <v>27</v>
      </c>
      <c r="L207">
        <v>488</v>
      </c>
      <c r="M207">
        <v>0</v>
      </c>
      <c r="N207">
        <v>466</v>
      </c>
      <c r="O207">
        <v>1</v>
      </c>
      <c r="P207" s="5">
        <f t="shared" si="15"/>
        <v>26.318123069804287</v>
      </c>
      <c r="Q207" s="5">
        <f t="shared" si="16"/>
        <v>26.539793088656893</v>
      </c>
      <c r="R207" s="4">
        <f>P207-J207</f>
        <v>-6.6818769301957133</v>
      </c>
      <c r="S207" s="4">
        <f>Q207-K207</f>
        <v>-0.46020691134310709</v>
      </c>
      <c r="T207" s="5">
        <f t="shared" si="17"/>
        <v>44.647479310281689</v>
      </c>
      <c r="U207" s="5">
        <f t="shared" si="18"/>
        <v>0.21179040124796245</v>
      </c>
    </row>
    <row r="208" spans="1:21" x14ac:dyDescent="0.35">
      <c r="A208" s="1">
        <v>14</v>
      </c>
      <c r="B208" t="s">
        <v>17</v>
      </c>
      <c r="C208" s="2">
        <v>44542</v>
      </c>
      <c r="D208" t="s">
        <v>13</v>
      </c>
      <c r="E208" t="s">
        <v>42</v>
      </c>
      <c r="G208">
        <f t="shared" si="19"/>
        <v>1</v>
      </c>
      <c r="H208" t="s">
        <v>48</v>
      </c>
      <c r="I208" t="s">
        <v>16</v>
      </c>
      <c r="J208">
        <v>45</v>
      </c>
      <c r="K208">
        <v>30</v>
      </c>
      <c r="L208">
        <v>439</v>
      </c>
      <c r="M208">
        <v>0</v>
      </c>
      <c r="N208">
        <v>347</v>
      </c>
      <c r="O208">
        <v>3</v>
      </c>
      <c r="P208" s="5">
        <f t="shared" si="15"/>
        <v>27.460030788927888</v>
      </c>
      <c r="Q208" s="5">
        <f t="shared" si="16"/>
        <v>16.120037986106297</v>
      </c>
      <c r="R208" s="4">
        <f>P208-J208</f>
        <v>-17.539969211072112</v>
      </c>
      <c r="S208" s="4">
        <f>Q208-K208</f>
        <v>-13.879962013893703</v>
      </c>
      <c r="T208" s="5">
        <f t="shared" si="17"/>
        <v>307.65051992535763</v>
      </c>
      <c r="U208" s="5">
        <f t="shared" si="18"/>
        <v>192.65334550713214</v>
      </c>
    </row>
    <row r="209" spans="1:21" x14ac:dyDescent="0.35">
      <c r="A209" s="1">
        <v>14</v>
      </c>
      <c r="B209" t="s">
        <v>49</v>
      </c>
      <c r="C209" s="2">
        <v>44543</v>
      </c>
      <c r="D209" t="s">
        <v>50</v>
      </c>
      <c r="E209" t="s">
        <v>47</v>
      </c>
      <c r="F209" t="s">
        <v>20</v>
      </c>
      <c r="G209">
        <f t="shared" si="19"/>
        <v>-1</v>
      </c>
      <c r="H209" t="s">
        <v>28</v>
      </c>
      <c r="I209" t="s">
        <v>16</v>
      </c>
      <c r="J209">
        <v>30</v>
      </c>
      <c r="K209">
        <v>23</v>
      </c>
      <c r="L209">
        <v>356</v>
      </c>
      <c r="M209">
        <v>0</v>
      </c>
      <c r="N209">
        <v>447</v>
      </c>
      <c r="O209">
        <v>2</v>
      </c>
      <c r="P209" s="5">
        <f t="shared" si="15"/>
        <v>25.593164372481439</v>
      </c>
      <c r="Q209" s="5">
        <f t="shared" si="16"/>
        <v>26.132730162212443</v>
      </c>
      <c r="R209" s="4">
        <f>P209-J209</f>
        <v>-4.4068356275185607</v>
      </c>
      <c r="S209" s="4">
        <f>Q209-K209</f>
        <v>3.132730162212443</v>
      </c>
      <c r="T209" s="5">
        <f t="shared" si="17"/>
        <v>19.420200247966907</v>
      </c>
      <c r="U209" s="5">
        <f t="shared" si="18"/>
        <v>9.8139982692355989</v>
      </c>
    </row>
    <row r="210" spans="1:21" x14ac:dyDescent="0.35">
      <c r="A210" s="1">
        <v>15</v>
      </c>
      <c r="B210" t="s">
        <v>12</v>
      </c>
      <c r="C210" s="2">
        <v>44546</v>
      </c>
      <c r="D210" t="s">
        <v>13</v>
      </c>
      <c r="E210" t="s">
        <v>43</v>
      </c>
      <c r="F210" t="s">
        <v>20</v>
      </c>
      <c r="G210">
        <f t="shared" si="19"/>
        <v>-1</v>
      </c>
      <c r="H210" t="s">
        <v>32</v>
      </c>
      <c r="I210" t="s">
        <v>16</v>
      </c>
      <c r="J210">
        <v>34</v>
      </c>
      <c r="K210">
        <v>28</v>
      </c>
      <c r="L210">
        <v>496</v>
      </c>
      <c r="M210">
        <v>2</v>
      </c>
      <c r="N210">
        <v>428</v>
      </c>
      <c r="O210">
        <v>2</v>
      </c>
      <c r="P210" s="5">
        <f t="shared" si="15"/>
        <v>31.617556856825352</v>
      </c>
      <c r="Q210" s="5">
        <f t="shared" si="16"/>
        <v>25.178922478797769</v>
      </c>
      <c r="R210" s="4">
        <f>P210-J210</f>
        <v>-2.3824431431746476</v>
      </c>
      <c r="S210" s="4">
        <f>Q210-K210</f>
        <v>-2.8210775212022305</v>
      </c>
      <c r="T210" s="5">
        <f t="shared" si="17"/>
        <v>5.6760353304598938</v>
      </c>
      <c r="U210" s="5">
        <f t="shared" si="18"/>
        <v>7.9584783806325214</v>
      </c>
    </row>
    <row r="211" spans="1:21" x14ac:dyDescent="0.35">
      <c r="A211" s="1">
        <v>15</v>
      </c>
      <c r="B211" t="s">
        <v>58</v>
      </c>
      <c r="C211" s="2">
        <v>44548</v>
      </c>
      <c r="D211" t="s">
        <v>13</v>
      </c>
      <c r="E211" t="s">
        <v>27</v>
      </c>
      <c r="G211">
        <f t="shared" si="19"/>
        <v>1</v>
      </c>
      <c r="H211" t="s">
        <v>46</v>
      </c>
      <c r="I211" t="s">
        <v>16</v>
      </c>
      <c r="J211">
        <v>27</v>
      </c>
      <c r="K211">
        <v>17</v>
      </c>
      <c r="L211">
        <v>275</v>
      </c>
      <c r="M211">
        <v>1</v>
      </c>
      <c r="N211">
        <v>365</v>
      </c>
      <c r="O211">
        <v>2</v>
      </c>
      <c r="P211" s="5">
        <f t="shared" si="15"/>
        <v>20.524608854351598</v>
      </c>
      <c r="Q211" s="5">
        <f t="shared" si="16"/>
        <v>21.918446460260611</v>
      </c>
      <c r="R211" s="4">
        <f>P211-J211</f>
        <v>-6.4753911456484019</v>
      </c>
      <c r="S211" s="4">
        <f>Q211-K211</f>
        <v>4.9184464602606113</v>
      </c>
      <c r="T211" s="5">
        <f t="shared" si="17"/>
        <v>41.930690489141725</v>
      </c>
      <c r="U211" s="5">
        <f t="shared" si="18"/>
        <v>24.191115582450138</v>
      </c>
    </row>
    <row r="212" spans="1:21" x14ac:dyDescent="0.35">
      <c r="A212" s="1">
        <v>15</v>
      </c>
      <c r="B212" t="s">
        <v>17</v>
      </c>
      <c r="C212" s="2">
        <v>44549</v>
      </c>
      <c r="D212" t="s">
        <v>18</v>
      </c>
      <c r="E212" t="s">
        <v>25</v>
      </c>
      <c r="G212">
        <f t="shared" si="19"/>
        <v>1</v>
      </c>
      <c r="H212" t="s">
        <v>28</v>
      </c>
      <c r="I212" t="s">
        <v>16</v>
      </c>
      <c r="J212">
        <v>30</v>
      </c>
      <c r="K212">
        <v>12</v>
      </c>
      <c r="L212">
        <v>338</v>
      </c>
      <c r="M212">
        <v>1</v>
      </c>
      <c r="N212">
        <v>398</v>
      </c>
      <c r="O212">
        <v>1</v>
      </c>
      <c r="P212" s="5">
        <f t="shared" si="15"/>
        <v>15.815626353492028</v>
      </c>
      <c r="Q212" s="5">
        <f t="shared" si="16"/>
        <v>28.264909979924312</v>
      </c>
      <c r="R212" s="4">
        <f>P212-J212</f>
        <v>-14.184373646507972</v>
      </c>
      <c r="S212" s="4">
        <f>Q212-K212</f>
        <v>16.264909979924312</v>
      </c>
      <c r="T212" s="5">
        <f t="shared" si="17"/>
        <v>201.19645574374985</v>
      </c>
      <c r="U212" s="5">
        <f t="shared" si="18"/>
        <v>264.54729665504146</v>
      </c>
    </row>
    <row r="213" spans="1:21" x14ac:dyDescent="0.35">
      <c r="A213" s="1">
        <v>15</v>
      </c>
      <c r="B213" t="s">
        <v>17</v>
      </c>
      <c r="C213" s="2">
        <v>44549</v>
      </c>
      <c r="D213" t="s">
        <v>18</v>
      </c>
      <c r="E213" t="s">
        <v>30</v>
      </c>
      <c r="G213">
        <f t="shared" si="19"/>
        <v>1</v>
      </c>
      <c r="H213" t="s">
        <v>29</v>
      </c>
      <c r="I213" t="s">
        <v>16</v>
      </c>
      <c r="J213">
        <v>19</v>
      </c>
      <c r="K213">
        <v>13</v>
      </c>
      <c r="L213">
        <v>168</v>
      </c>
      <c r="M213">
        <v>0</v>
      </c>
      <c r="N213">
        <v>318</v>
      </c>
      <c r="O213">
        <v>4</v>
      </c>
      <c r="P213" s="5">
        <f t="shared" si="15"/>
        <v>19.920958020340645</v>
      </c>
      <c r="Q213" s="5">
        <f t="shared" si="16"/>
        <v>25.15617445455171</v>
      </c>
      <c r="R213" s="4">
        <f>P213-J213</f>
        <v>0.92095802034064533</v>
      </c>
      <c r="S213" s="4">
        <f>Q213-K213</f>
        <v>12.15617445455171</v>
      </c>
      <c r="T213" s="5">
        <f t="shared" si="17"/>
        <v>0.84816367522976055</v>
      </c>
      <c r="U213" s="5">
        <f t="shared" si="18"/>
        <v>147.77257736949556</v>
      </c>
    </row>
    <row r="214" spans="1:21" x14ac:dyDescent="0.35">
      <c r="A214" s="1">
        <v>15</v>
      </c>
      <c r="B214" t="s">
        <v>17</v>
      </c>
      <c r="C214" s="2">
        <v>44549</v>
      </c>
      <c r="D214" t="s">
        <v>18</v>
      </c>
      <c r="E214" t="s">
        <v>15</v>
      </c>
      <c r="F214" t="s">
        <v>20</v>
      </c>
      <c r="G214">
        <f t="shared" si="19"/>
        <v>-1</v>
      </c>
      <c r="H214" t="s">
        <v>40</v>
      </c>
      <c r="I214" t="s">
        <v>16</v>
      </c>
      <c r="J214">
        <v>21</v>
      </c>
      <c r="K214">
        <v>6</v>
      </c>
      <c r="L214">
        <v>328</v>
      </c>
      <c r="M214">
        <v>1</v>
      </c>
      <c r="N214">
        <v>302</v>
      </c>
      <c r="O214">
        <v>4</v>
      </c>
      <c r="P214" s="5">
        <f t="shared" si="15"/>
        <v>30.11185041654182</v>
      </c>
      <c r="Q214" s="5">
        <f t="shared" si="16"/>
        <v>15.633687114828064</v>
      </c>
      <c r="R214" s="4">
        <f>P214-J214</f>
        <v>9.1118504165418202</v>
      </c>
      <c r="S214" s="4">
        <f>Q214-K214</f>
        <v>9.6336871148280636</v>
      </c>
      <c r="T214" s="5">
        <f t="shared" si="17"/>
        <v>83.025818013433337</v>
      </c>
      <c r="U214" s="5">
        <f t="shared" si="18"/>
        <v>92.807927426404262</v>
      </c>
    </row>
    <row r="215" spans="1:21" x14ac:dyDescent="0.35">
      <c r="A215" s="1">
        <v>15</v>
      </c>
      <c r="B215" t="s">
        <v>17</v>
      </c>
      <c r="C215" s="2">
        <v>44549</v>
      </c>
      <c r="D215" t="s">
        <v>18</v>
      </c>
      <c r="E215" t="s">
        <v>31</v>
      </c>
      <c r="G215">
        <f t="shared" si="19"/>
        <v>1</v>
      </c>
      <c r="H215" t="s">
        <v>22</v>
      </c>
      <c r="I215" t="s">
        <v>16</v>
      </c>
      <c r="J215">
        <v>31</v>
      </c>
      <c r="K215">
        <v>14</v>
      </c>
      <c r="L215">
        <v>312</v>
      </c>
      <c r="M215">
        <v>1</v>
      </c>
      <c r="N215">
        <v>275</v>
      </c>
      <c r="O215">
        <v>1</v>
      </c>
      <c r="P215" s="5">
        <f t="shared" si="15"/>
        <v>29.40610266617665</v>
      </c>
      <c r="Q215" s="5">
        <f t="shared" si="16"/>
        <v>13.156913013000857</v>
      </c>
      <c r="R215" s="4">
        <f>P215-J215</f>
        <v>-1.5938973338233495</v>
      </c>
      <c r="S215" s="4">
        <f>Q215-K215</f>
        <v>-0.84308698699914331</v>
      </c>
      <c r="T215" s="5">
        <f t="shared" si="17"/>
        <v>2.5405087107691822</v>
      </c>
      <c r="U215" s="5">
        <f t="shared" si="18"/>
        <v>0.71079566764729363</v>
      </c>
    </row>
    <row r="216" spans="1:21" x14ac:dyDescent="0.35">
      <c r="A216" s="1">
        <v>15</v>
      </c>
      <c r="B216" t="s">
        <v>17</v>
      </c>
      <c r="C216" s="2">
        <v>44549</v>
      </c>
      <c r="D216" t="s">
        <v>18</v>
      </c>
      <c r="E216" t="s">
        <v>42</v>
      </c>
      <c r="F216" t="s">
        <v>20</v>
      </c>
      <c r="G216">
        <f t="shared" si="19"/>
        <v>-1</v>
      </c>
      <c r="H216" t="s">
        <v>52</v>
      </c>
      <c r="I216" t="s">
        <v>16</v>
      </c>
      <c r="J216">
        <v>31</v>
      </c>
      <c r="K216">
        <v>30</v>
      </c>
      <c r="L216">
        <v>346</v>
      </c>
      <c r="M216">
        <v>0</v>
      </c>
      <c r="N216">
        <v>354</v>
      </c>
      <c r="O216">
        <v>0</v>
      </c>
      <c r="P216" s="5">
        <f t="shared" si="15"/>
        <v>26.069909817245296</v>
      </c>
      <c r="Q216" s="5">
        <f t="shared" si="16"/>
        <v>23.31930418891784</v>
      </c>
      <c r="R216" s="4">
        <f>P216-J216</f>
        <v>-4.9300901827547037</v>
      </c>
      <c r="S216" s="4">
        <f>Q216-K216</f>
        <v>-6.6806958110821597</v>
      </c>
      <c r="T216" s="5">
        <f t="shared" si="17"/>
        <v>24.305789210094307</v>
      </c>
      <c r="U216" s="5">
        <f t="shared" si="18"/>
        <v>44.631696520210717</v>
      </c>
    </row>
    <row r="217" spans="1:21" x14ac:dyDescent="0.35">
      <c r="A217" s="1">
        <v>15</v>
      </c>
      <c r="B217" t="s">
        <v>17</v>
      </c>
      <c r="C217" s="2">
        <v>44549</v>
      </c>
      <c r="D217" t="s">
        <v>18</v>
      </c>
      <c r="E217" t="s">
        <v>34</v>
      </c>
      <c r="F217" t="s">
        <v>20</v>
      </c>
      <c r="G217">
        <f t="shared" si="19"/>
        <v>-1</v>
      </c>
      <c r="H217" t="s">
        <v>35</v>
      </c>
      <c r="I217" t="s">
        <v>16</v>
      </c>
      <c r="J217">
        <v>30</v>
      </c>
      <c r="K217">
        <v>16</v>
      </c>
      <c r="L217">
        <v>281</v>
      </c>
      <c r="M217">
        <v>1</v>
      </c>
      <c r="N217">
        <v>296</v>
      </c>
      <c r="O217">
        <v>0</v>
      </c>
      <c r="P217" s="5">
        <f t="shared" si="15"/>
        <v>20.097728070318762</v>
      </c>
      <c r="Q217" s="5">
        <f t="shared" si="16"/>
        <v>19.051056278981441</v>
      </c>
      <c r="R217" s="4">
        <f>P217-J217</f>
        <v>-9.9022719296812376</v>
      </c>
      <c r="S217" s="4">
        <f>Q217-K217</f>
        <v>3.0510562789814415</v>
      </c>
      <c r="T217" s="5">
        <f t="shared" si="17"/>
        <v>98.054989369352981</v>
      </c>
      <c r="U217" s="5">
        <f t="shared" si="18"/>
        <v>9.3089444175120803</v>
      </c>
    </row>
    <row r="218" spans="1:21" x14ac:dyDescent="0.35">
      <c r="A218" s="1">
        <v>15</v>
      </c>
      <c r="B218" t="s">
        <v>17</v>
      </c>
      <c r="C218" s="2">
        <v>44549</v>
      </c>
      <c r="D218" t="s">
        <v>18</v>
      </c>
      <c r="E218" t="s">
        <v>45</v>
      </c>
      <c r="G218">
        <f t="shared" si="19"/>
        <v>1</v>
      </c>
      <c r="H218" t="s">
        <v>23</v>
      </c>
      <c r="I218" t="s">
        <v>16</v>
      </c>
      <c r="J218">
        <v>31</v>
      </c>
      <c r="K218">
        <v>24</v>
      </c>
      <c r="L218">
        <v>379</v>
      </c>
      <c r="M218">
        <v>3</v>
      </c>
      <c r="N218">
        <v>228</v>
      </c>
      <c r="O218">
        <v>1</v>
      </c>
      <c r="P218" s="5">
        <f t="shared" si="15"/>
        <v>28.341603903089677</v>
      </c>
      <c r="Q218" s="5">
        <f t="shared" si="16"/>
        <v>18.170487222444891</v>
      </c>
      <c r="R218" s="4">
        <f>P218-J218</f>
        <v>-2.6583960969103231</v>
      </c>
      <c r="S218" s="4">
        <f>Q218-K218</f>
        <v>-5.8295127775551094</v>
      </c>
      <c r="T218" s="5">
        <f t="shared" si="17"/>
        <v>7.0670698080680401</v>
      </c>
      <c r="U218" s="5">
        <f t="shared" si="18"/>
        <v>33.98321922367829</v>
      </c>
    </row>
    <row r="219" spans="1:21" x14ac:dyDescent="0.35">
      <c r="A219" s="1">
        <v>15</v>
      </c>
      <c r="B219" t="s">
        <v>17</v>
      </c>
      <c r="C219" s="2">
        <v>44549</v>
      </c>
      <c r="D219" t="s">
        <v>53</v>
      </c>
      <c r="E219" t="s">
        <v>24</v>
      </c>
      <c r="G219">
        <f t="shared" si="19"/>
        <v>1</v>
      </c>
      <c r="H219" t="s">
        <v>21</v>
      </c>
      <c r="I219" t="s">
        <v>16</v>
      </c>
      <c r="J219">
        <v>31</v>
      </c>
      <c r="K219">
        <v>13</v>
      </c>
      <c r="L219">
        <v>397</v>
      </c>
      <c r="M219">
        <v>1</v>
      </c>
      <c r="N219">
        <v>275</v>
      </c>
      <c r="O219">
        <v>1</v>
      </c>
      <c r="P219" s="5">
        <f t="shared" si="15"/>
        <v>30.039876239439081</v>
      </c>
      <c r="Q219" s="5">
        <f t="shared" si="16"/>
        <v>17.53292288771722</v>
      </c>
      <c r="R219" s="4">
        <f>P219-J219</f>
        <v>-0.96012376056091853</v>
      </c>
      <c r="S219" s="4">
        <f>Q219-K219</f>
        <v>4.5329228877172199</v>
      </c>
      <c r="T219" s="5">
        <f t="shared" si="17"/>
        <v>0.92183763559363996</v>
      </c>
      <c r="U219" s="5">
        <f t="shared" si="18"/>
        <v>20.54738990599062</v>
      </c>
    </row>
    <row r="220" spans="1:21" x14ac:dyDescent="0.35">
      <c r="A220" s="1">
        <v>15</v>
      </c>
      <c r="B220" t="s">
        <v>17</v>
      </c>
      <c r="C220" s="2">
        <v>44549</v>
      </c>
      <c r="D220" t="s">
        <v>53</v>
      </c>
      <c r="E220" t="s">
        <v>36</v>
      </c>
      <c r="F220" t="s">
        <v>20</v>
      </c>
      <c r="G220">
        <f t="shared" si="19"/>
        <v>-1</v>
      </c>
      <c r="H220" t="s">
        <v>39</v>
      </c>
      <c r="I220" t="s">
        <v>16</v>
      </c>
      <c r="J220">
        <v>15</v>
      </c>
      <c r="K220">
        <v>10</v>
      </c>
      <c r="L220">
        <v>249</v>
      </c>
      <c r="M220">
        <v>0</v>
      </c>
      <c r="N220">
        <v>292</v>
      </c>
      <c r="O220">
        <v>1</v>
      </c>
      <c r="P220" s="5">
        <f t="shared" si="15"/>
        <v>20.530489332409971</v>
      </c>
      <c r="Q220" s="5">
        <f t="shared" si="16"/>
        <v>19.292813605458978</v>
      </c>
      <c r="R220" s="4">
        <f>P220-J220</f>
        <v>5.5304893324099709</v>
      </c>
      <c r="S220" s="4">
        <f>Q220-K220</f>
        <v>9.2928136054589778</v>
      </c>
      <c r="T220" s="5">
        <f t="shared" si="17"/>
        <v>30.586312255900484</v>
      </c>
      <c r="U220" s="5">
        <f t="shared" si="18"/>
        <v>86.356384705803492</v>
      </c>
    </row>
    <row r="221" spans="1:21" x14ac:dyDescent="0.35">
      <c r="A221" s="1">
        <v>15</v>
      </c>
      <c r="B221" t="s">
        <v>17</v>
      </c>
      <c r="C221" s="2">
        <v>44549</v>
      </c>
      <c r="D221" t="s">
        <v>13</v>
      </c>
      <c r="E221" t="s">
        <v>41</v>
      </c>
      <c r="F221" t="s">
        <v>20</v>
      </c>
      <c r="G221">
        <f t="shared" si="19"/>
        <v>-1</v>
      </c>
      <c r="H221" t="s">
        <v>14</v>
      </c>
      <c r="I221" t="s">
        <v>16</v>
      </c>
      <c r="J221">
        <v>9</v>
      </c>
      <c r="K221">
        <v>0</v>
      </c>
      <c r="L221">
        <v>212</v>
      </c>
      <c r="M221">
        <v>0</v>
      </c>
      <c r="N221">
        <v>302</v>
      </c>
      <c r="O221">
        <v>2</v>
      </c>
      <c r="P221" s="5">
        <f t="shared" si="15"/>
        <v>19.238663745446139</v>
      </c>
      <c r="Q221" s="5">
        <f t="shared" si="16"/>
        <v>27.383564099933892</v>
      </c>
      <c r="R221" s="4">
        <f>P221-J221</f>
        <v>10.238663745446139</v>
      </c>
      <c r="S221" s="4">
        <f>Q221-K221</f>
        <v>27.383564099933892</v>
      </c>
      <c r="T221" s="5">
        <f t="shared" si="17"/>
        <v>104.83023529231316</v>
      </c>
      <c r="U221" s="5">
        <f t="shared" si="18"/>
        <v>749.85958281518822</v>
      </c>
    </row>
    <row r="222" spans="1:21" x14ac:dyDescent="0.35">
      <c r="A222" s="1">
        <v>15</v>
      </c>
      <c r="B222" t="s">
        <v>49</v>
      </c>
      <c r="C222" s="2">
        <v>44550</v>
      </c>
      <c r="D222" t="s">
        <v>59</v>
      </c>
      <c r="E222" t="s">
        <v>51</v>
      </c>
      <c r="F222" t="s">
        <v>20</v>
      </c>
      <c r="G222">
        <f t="shared" si="19"/>
        <v>-1</v>
      </c>
      <c r="H222" t="s">
        <v>44</v>
      </c>
      <c r="I222" t="s">
        <v>16</v>
      </c>
      <c r="J222">
        <v>16</v>
      </c>
      <c r="K222">
        <v>14</v>
      </c>
      <c r="L222">
        <v>328</v>
      </c>
      <c r="M222">
        <v>2</v>
      </c>
      <c r="N222">
        <v>236</v>
      </c>
      <c r="O222">
        <v>0</v>
      </c>
      <c r="P222" s="5">
        <f t="shared" si="15"/>
        <v>19.139380557482113</v>
      </c>
      <c r="Q222" s="5">
        <f t="shared" si="16"/>
        <v>22.343852000669976</v>
      </c>
      <c r="R222" s="4">
        <f>P222-J222</f>
        <v>3.139380557482113</v>
      </c>
      <c r="S222" s="4">
        <f>Q222-K222</f>
        <v>8.3438520006699761</v>
      </c>
      <c r="T222" s="5">
        <f t="shared" si="17"/>
        <v>9.855710284696702</v>
      </c>
      <c r="U222" s="5">
        <f t="shared" si="18"/>
        <v>69.619866209084364</v>
      </c>
    </row>
    <row r="223" spans="1:21" x14ac:dyDescent="0.35">
      <c r="A223" s="1">
        <v>15</v>
      </c>
      <c r="B223" t="s">
        <v>49</v>
      </c>
      <c r="C223" s="2">
        <v>44550</v>
      </c>
      <c r="D223" t="s">
        <v>50</v>
      </c>
      <c r="E223" t="s">
        <v>37</v>
      </c>
      <c r="F223" t="s">
        <v>20</v>
      </c>
      <c r="G223">
        <f t="shared" si="19"/>
        <v>-1</v>
      </c>
      <c r="H223" t="s">
        <v>48</v>
      </c>
      <c r="I223" t="s">
        <v>16</v>
      </c>
      <c r="J223">
        <v>17</v>
      </c>
      <c r="K223">
        <v>9</v>
      </c>
      <c r="L223">
        <v>193</v>
      </c>
      <c r="M223">
        <v>1</v>
      </c>
      <c r="N223">
        <v>370</v>
      </c>
      <c r="O223">
        <v>3</v>
      </c>
      <c r="P223" s="5">
        <f t="shared" si="15"/>
        <v>26.196199741894056</v>
      </c>
      <c r="Q223" s="5">
        <f t="shared" si="16"/>
        <v>19.974263171924854</v>
      </c>
      <c r="R223" s="4">
        <f>P223-J223</f>
        <v>9.1961997418940555</v>
      </c>
      <c r="S223" s="4">
        <f>Q223-K223</f>
        <v>10.974263171924854</v>
      </c>
      <c r="T223" s="5">
        <f t="shared" si="17"/>
        <v>84.570089692812289</v>
      </c>
      <c r="U223" s="5">
        <f t="shared" si="18"/>
        <v>120.43445216666615</v>
      </c>
    </row>
    <row r="224" spans="1:21" x14ac:dyDescent="0.35">
      <c r="A224" s="1">
        <v>15</v>
      </c>
      <c r="B224" t="s">
        <v>60</v>
      </c>
      <c r="C224" s="2">
        <v>44551</v>
      </c>
      <c r="D224" t="s">
        <v>61</v>
      </c>
      <c r="E224" t="s">
        <v>19</v>
      </c>
      <c r="G224">
        <f t="shared" si="19"/>
        <v>1</v>
      </c>
      <c r="H224" t="s">
        <v>33</v>
      </c>
      <c r="I224" t="s">
        <v>16</v>
      </c>
      <c r="J224">
        <v>27</v>
      </c>
      <c r="K224">
        <v>17</v>
      </c>
      <c r="L224">
        <v>519</v>
      </c>
      <c r="M224">
        <v>2</v>
      </c>
      <c r="N224">
        <v>237</v>
      </c>
      <c r="O224">
        <v>0</v>
      </c>
      <c r="P224" s="5">
        <f t="shared" si="15"/>
        <v>29.526067675845042</v>
      </c>
      <c r="Q224" s="5">
        <f t="shared" si="16"/>
        <v>19.512933524843746</v>
      </c>
      <c r="R224" s="4">
        <f>P224-J224</f>
        <v>2.5260676758450415</v>
      </c>
      <c r="S224" s="4">
        <f>Q224-K224</f>
        <v>2.5129335248437457</v>
      </c>
      <c r="T224" s="5">
        <f t="shared" si="17"/>
        <v>6.3810179029491696</v>
      </c>
      <c r="U224" s="5">
        <f t="shared" si="18"/>
        <v>6.3148349002836124</v>
      </c>
    </row>
    <row r="225" spans="1:21" x14ac:dyDescent="0.35">
      <c r="A225" s="1">
        <v>15</v>
      </c>
      <c r="B225" t="s">
        <v>60</v>
      </c>
      <c r="C225" s="2">
        <v>44551</v>
      </c>
      <c r="D225" t="s">
        <v>61</v>
      </c>
      <c r="E225" t="s">
        <v>47</v>
      </c>
      <c r="G225">
        <f t="shared" si="19"/>
        <v>1</v>
      </c>
      <c r="H225" t="s">
        <v>26</v>
      </c>
      <c r="I225" t="s">
        <v>16</v>
      </c>
      <c r="J225">
        <v>20</v>
      </c>
      <c r="K225">
        <v>10</v>
      </c>
      <c r="L225">
        <v>332</v>
      </c>
      <c r="M225">
        <v>1</v>
      </c>
      <c r="N225">
        <v>214</v>
      </c>
      <c r="O225">
        <v>1</v>
      </c>
      <c r="P225" s="5">
        <f t="shared" si="15"/>
        <v>25.852354702214068</v>
      </c>
      <c r="Q225" s="5">
        <f t="shared" si="16"/>
        <v>19.231580781237021</v>
      </c>
      <c r="R225" s="4">
        <f>P225-J225</f>
        <v>5.8523547022140683</v>
      </c>
      <c r="S225" s="4">
        <f>Q225-K225</f>
        <v>9.231580781237021</v>
      </c>
      <c r="T225" s="5">
        <f t="shared" si="17"/>
        <v>34.250055560527116</v>
      </c>
      <c r="U225" s="5">
        <f t="shared" si="18"/>
        <v>85.222083720504727</v>
      </c>
    </row>
    <row r="226" spans="1:21" x14ac:dyDescent="0.35">
      <c r="A226" s="1">
        <v>16</v>
      </c>
      <c r="B226" t="s">
        <v>12</v>
      </c>
      <c r="C226" s="2">
        <v>44553</v>
      </c>
      <c r="D226" t="s">
        <v>13</v>
      </c>
      <c r="E226" t="s">
        <v>29</v>
      </c>
      <c r="G226">
        <f t="shared" si="19"/>
        <v>1</v>
      </c>
      <c r="H226" t="s">
        <v>24</v>
      </c>
      <c r="I226" t="s">
        <v>16</v>
      </c>
      <c r="J226">
        <v>20</v>
      </c>
      <c r="K226">
        <v>17</v>
      </c>
      <c r="L226">
        <v>278</v>
      </c>
      <c r="M226">
        <v>0</v>
      </c>
      <c r="N226">
        <v>389</v>
      </c>
      <c r="O226">
        <v>2</v>
      </c>
      <c r="P226" s="5">
        <f t="shared" si="15"/>
        <v>24.234283155692122</v>
      </c>
      <c r="Q226" s="5">
        <f t="shared" si="16"/>
        <v>23.728519646899283</v>
      </c>
      <c r="R226" s="4">
        <f>P226-J226</f>
        <v>4.2342831556921219</v>
      </c>
      <c r="S226" s="4">
        <f>Q226-K226</f>
        <v>6.7285196468992829</v>
      </c>
      <c r="T226" s="5">
        <f t="shared" si="17"/>
        <v>17.929153842578035</v>
      </c>
      <c r="U226" s="5">
        <f t="shared" si="18"/>
        <v>45.27297663870965</v>
      </c>
    </row>
    <row r="227" spans="1:21" x14ac:dyDescent="0.35">
      <c r="A227" s="1">
        <v>16</v>
      </c>
      <c r="B227" t="s">
        <v>58</v>
      </c>
      <c r="C227" s="2">
        <v>44555</v>
      </c>
      <c r="D227" t="s">
        <v>56</v>
      </c>
      <c r="E227" t="s">
        <v>42</v>
      </c>
      <c r="G227">
        <f t="shared" si="19"/>
        <v>1</v>
      </c>
      <c r="H227" t="s">
        <v>44</v>
      </c>
      <c r="I227" t="s">
        <v>16</v>
      </c>
      <c r="J227">
        <v>24</v>
      </c>
      <c r="K227">
        <v>22</v>
      </c>
      <c r="L227">
        <v>311</v>
      </c>
      <c r="M227">
        <v>0</v>
      </c>
      <c r="N227">
        <v>408</v>
      </c>
      <c r="O227">
        <v>4</v>
      </c>
      <c r="P227" s="5">
        <f t="shared" si="15"/>
        <v>25.216387095266722</v>
      </c>
      <c r="Q227" s="5">
        <f t="shared" si="16"/>
        <v>19.229678490280044</v>
      </c>
      <c r="R227" s="4">
        <f>P227-J227</f>
        <v>1.2163870952667217</v>
      </c>
      <c r="S227" s="4">
        <f>Q227-K227</f>
        <v>-2.7703215097199561</v>
      </c>
      <c r="T227" s="5">
        <f t="shared" si="17"/>
        <v>1.4795975655314129</v>
      </c>
      <c r="U227" s="5">
        <f t="shared" si="18"/>
        <v>7.674681267217057</v>
      </c>
    </row>
    <row r="228" spans="1:21" x14ac:dyDescent="0.35">
      <c r="A228" s="1">
        <v>16</v>
      </c>
      <c r="B228" t="s">
        <v>58</v>
      </c>
      <c r="C228" s="2">
        <v>44555</v>
      </c>
      <c r="D228" t="s">
        <v>50</v>
      </c>
      <c r="E228" t="s">
        <v>27</v>
      </c>
      <c r="F228" t="s">
        <v>20</v>
      </c>
      <c r="G228">
        <f t="shared" si="19"/>
        <v>-1</v>
      </c>
      <c r="H228" t="s">
        <v>28</v>
      </c>
      <c r="I228" t="s">
        <v>16</v>
      </c>
      <c r="J228">
        <v>22</v>
      </c>
      <c r="K228">
        <v>16</v>
      </c>
      <c r="L228">
        <v>346</v>
      </c>
      <c r="M228">
        <v>0</v>
      </c>
      <c r="N228">
        <v>378</v>
      </c>
      <c r="O228">
        <v>0</v>
      </c>
      <c r="P228" s="5">
        <f t="shared" si="15"/>
        <v>23.767168380756075</v>
      </c>
      <c r="Q228" s="5">
        <f t="shared" si="16"/>
        <v>23.636684820713725</v>
      </c>
      <c r="R228" s="4">
        <f>P228-J228</f>
        <v>1.7671683807560754</v>
      </c>
      <c r="S228" s="4">
        <f>Q228-K228</f>
        <v>7.6366848207137252</v>
      </c>
      <c r="T228" s="5">
        <f t="shared" si="17"/>
        <v>3.1228840859440496</v>
      </c>
      <c r="U228" s="5">
        <f t="shared" si="18"/>
        <v>58.318955050919421</v>
      </c>
    </row>
    <row r="229" spans="1:21" x14ac:dyDescent="0.35">
      <c r="A229" s="1">
        <v>16</v>
      </c>
      <c r="B229" t="s">
        <v>17</v>
      </c>
      <c r="C229" s="2">
        <v>44556</v>
      </c>
      <c r="D229" t="s">
        <v>18</v>
      </c>
      <c r="E229" t="s">
        <v>21</v>
      </c>
      <c r="G229">
        <f t="shared" si="19"/>
        <v>1</v>
      </c>
      <c r="H229" t="s">
        <v>25</v>
      </c>
      <c r="I229" t="s">
        <v>16</v>
      </c>
      <c r="J229">
        <v>20</v>
      </c>
      <c r="K229">
        <v>16</v>
      </c>
      <c r="L229">
        <v>254</v>
      </c>
      <c r="M229">
        <v>1</v>
      </c>
      <c r="N229">
        <v>338</v>
      </c>
      <c r="O229">
        <v>1</v>
      </c>
      <c r="P229" s="5">
        <f t="shared" si="15"/>
        <v>21.824694954803885</v>
      </c>
      <c r="Q229" s="5">
        <f t="shared" si="16"/>
        <v>20.878538631255157</v>
      </c>
      <c r="R229" s="4">
        <f>P229-J229</f>
        <v>1.8246949548038849</v>
      </c>
      <c r="S229" s="4">
        <f>Q229-K229</f>
        <v>4.8785386312551573</v>
      </c>
      <c r="T229" s="5">
        <f t="shared" si="17"/>
        <v>3.3295116780867513</v>
      </c>
      <c r="U229" s="5">
        <f t="shared" si="18"/>
        <v>23.800139176648944</v>
      </c>
    </row>
    <row r="230" spans="1:21" x14ac:dyDescent="0.35">
      <c r="A230" s="1">
        <v>16</v>
      </c>
      <c r="B230" t="s">
        <v>17</v>
      </c>
      <c r="C230" s="2">
        <v>44556</v>
      </c>
      <c r="D230" t="s">
        <v>18</v>
      </c>
      <c r="E230" t="s">
        <v>23</v>
      </c>
      <c r="G230">
        <f t="shared" si="19"/>
        <v>1</v>
      </c>
      <c r="H230" t="s">
        <v>35</v>
      </c>
      <c r="I230" t="s">
        <v>16</v>
      </c>
      <c r="J230">
        <v>26</v>
      </c>
      <c r="K230">
        <v>21</v>
      </c>
      <c r="L230">
        <v>373</v>
      </c>
      <c r="M230">
        <v>0</v>
      </c>
      <c r="N230">
        <v>384</v>
      </c>
      <c r="O230">
        <v>1</v>
      </c>
      <c r="P230" s="5">
        <f t="shared" si="15"/>
        <v>24.006124179120118</v>
      </c>
      <c r="Q230" s="5">
        <f t="shared" si="16"/>
        <v>21.882063312564185</v>
      </c>
      <c r="R230" s="4">
        <f>P230-J230</f>
        <v>-1.9938758208798824</v>
      </c>
      <c r="S230" s="4">
        <f>Q230-K230</f>
        <v>0.8820633125641848</v>
      </c>
      <c r="T230" s="5">
        <f t="shared" si="17"/>
        <v>3.9755407890894245</v>
      </c>
      <c r="U230" s="5">
        <f t="shared" si="18"/>
        <v>0.77803568737170281</v>
      </c>
    </row>
    <row r="231" spans="1:21" x14ac:dyDescent="0.35">
      <c r="A231" s="1">
        <v>16</v>
      </c>
      <c r="B231" t="s">
        <v>17</v>
      </c>
      <c r="C231" s="2">
        <v>44556</v>
      </c>
      <c r="D231" t="s">
        <v>18</v>
      </c>
      <c r="E231" t="s">
        <v>36</v>
      </c>
      <c r="G231">
        <f t="shared" si="19"/>
        <v>1</v>
      </c>
      <c r="H231" t="s">
        <v>52</v>
      </c>
      <c r="I231" t="s">
        <v>16</v>
      </c>
      <c r="J231">
        <v>41</v>
      </c>
      <c r="K231">
        <v>21</v>
      </c>
      <c r="L231">
        <v>575</v>
      </c>
      <c r="M231">
        <v>0</v>
      </c>
      <c r="N231">
        <v>334</v>
      </c>
      <c r="O231">
        <v>1</v>
      </c>
      <c r="P231" s="5">
        <f t="shared" si="15"/>
        <v>27.475113666050312</v>
      </c>
      <c r="Q231" s="5">
        <f t="shared" si="16"/>
        <v>23.523867464833806</v>
      </c>
      <c r="R231" s="4">
        <f>P231-J231</f>
        <v>-13.524886333949688</v>
      </c>
      <c r="S231" s="4">
        <f>Q231-K231</f>
        <v>2.5238674648338062</v>
      </c>
      <c r="T231" s="5">
        <f t="shared" si="17"/>
        <v>182.92255034625902</v>
      </c>
      <c r="U231" s="5">
        <f t="shared" si="18"/>
        <v>6.3699069800466237</v>
      </c>
    </row>
    <row r="232" spans="1:21" x14ac:dyDescent="0.35">
      <c r="A232" s="1">
        <v>16</v>
      </c>
      <c r="B232" t="s">
        <v>17</v>
      </c>
      <c r="C232" s="2">
        <v>44556</v>
      </c>
      <c r="D232" t="s">
        <v>18</v>
      </c>
      <c r="E232" t="s">
        <v>47</v>
      </c>
      <c r="F232" t="s">
        <v>20</v>
      </c>
      <c r="G232">
        <f t="shared" si="19"/>
        <v>-1</v>
      </c>
      <c r="H232" t="s">
        <v>37</v>
      </c>
      <c r="I232" t="s">
        <v>16</v>
      </c>
      <c r="J232">
        <v>30</v>
      </c>
      <c r="K232">
        <v>23</v>
      </c>
      <c r="L232">
        <v>356</v>
      </c>
      <c r="M232">
        <v>3</v>
      </c>
      <c r="N232">
        <v>361</v>
      </c>
      <c r="O232">
        <v>1</v>
      </c>
      <c r="P232" s="5">
        <f t="shared" si="15"/>
        <v>29.216351475347771</v>
      </c>
      <c r="Q232" s="5">
        <f t="shared" si="16"/>
        <v>25.396803535943416</v>
      </c>
      <c r="R232" s="4">
        <f>P232-J232</f>
        <v>-0.78364852465222867</v>
      </c>
      <c r="S232" s="4">
        <f>Q232-K232</f>
        <v>2.3968035359434161</v>
      </c>
      <c r="T232" s="5">
        <f t="shared" si="17"/>
        <v>0.61410501018961461</v>
      </c>
      <c r="U232" s="5">
        <f t="shared" si="18"/>
        <v>5.7446671899108628</v>
      </c>
    </row>
    <row r="233" spans="1:21" x14ac:dyDescent="0.35">
      <c r="A233" s="1">
        <v>16</v>
      </c>
      <c r="B233" t="s">
        <v>17</v>
      </c>
      <c r="C233" s="2">
        <v>44556</v>
      </c>
      <c r="D233" t="s">
        <v>18</v>
      </c>
      <c r="E233" t="s">
        <v>19</v>
      </c>
      <c r="G233">
        <f t="shared" si="19"/>
        <v>1</v>
      </c>
      <c r="H233" t="s">
        <v>40</v>
      </c>
      <c r="I233" t="s">
        <v>16</v>
      </c>
      <c r="J233">
        <v>34</v>
      </c>
      <c r="K233">
        <v>10</v>
      </c>
      <c r="L233">
        <v>324</v>
      </c>
      <c r="M233">
        <v>0</v>
      </c>
      <c r="N233">
        <v>192</v>
      </c>
      <c r="O233">
        <v>2</v>
      </c>
      <c r="P233" s="5">
        <f t="shared" si="15"/>
        <v>26.524880498126173</v>
      </c>
      <c r="Q233" s="5">
        <f t="shared" si="16"/>
        <v>15.66218921899781</v>
      </c>
      <c r="R233" s="4">
        <f>P233-J233</f>
        <v>-7.4751195018738272</v>
      </c>
      <c r="S233" s="4">
        <f>Q233-K233</f>
        <v>5.6621892189978098</v>
      </c>
      <c r="T233" s="5">
        <f t="shared" si="17"/>
        <v>55.877411567294416</v>
      </c>
      <c r="U233" s="5">
        <f t="shared" si="18"/>
        <v>32.060386751735024</v>
      </c>
    </row>
    <row r="234" spans="1:21" x14ac:dyDescent="0.35">
      <c r="A234" s="1">
        <v>16</v>
      </c>
      <c r="B234" t="s">
        <v>17</v>
      </c>
      <c r="C234" s="2">
        <v>44556</v>
      </c>
      <c r="D234" t="s">
        <v>18</v>
      </c>
      <c r="E234" t="s">
        <v>31</v>
      </c>
      <c r="F234" t="s">
        <v>20</v>
      </c>
      <c r="G234">
        <f t="shared" si="19"/>
        <v>-1</v>
      </c>
      <c r="H234" t="s">
        <v>46</v>
      </c>
      <c r="I234" t="s">
        <v>16</v>
      </c>
      <c r="J234">
        <v>33</v>
      </c>
      <c r="K234">
        <v>21</v>
      </c>
      <c r="L234">
        <v>428</v>
      </c>
      <c r="M234">
        <v>0</v>
      </c>
      <c r="N234">
        <v>288</v>
      </c>
      <c r="O234">
        <v>2</v>
      </c>
      <c r="P234" s="5">
        <f t="shared" si="15"/>
        <v>22.294011797065512</v>
      </c>
      <c r="Q234" s="5">
        <f t="shared" si="16"/>
        <v>21.416005102596731</v>
      </c>
      <c r="R234" s="4">
        <f>P234-J234</f>
        <v>-10.705988202934488</v>
      </c>
      <c r="S234" s="4">
        <f>Q234-K234</f>
        <v>0.41600510259673129</v>
      </c>
      <c r="T234" s="5">
        <f t="shared" si="17"/>
        <v>114.61818340137243</v>
      </c>
      <c r="U234" s="5">
        <f t="shared" si="18"/>
        <v>0.17306024538651693</v>
      </c>
    </row>
    <row r="235" spans="1:21" x14ac:dyDescent="0.35">
      <c r="A235" s="1">
        <v>16</v>
      </c>
      <c r="B235" t="s">
        <v>17</v>
      </c>
      <c r="C235" s="2">
        <v>44556</v>
      </c>
      <c r="D235" t="s">
        <v>18</v>
      </c>
      <c r="E235" t="s">
        <v>14</v>
      </c>
      <c r="F235" t="s">
        <v>20</v>
      </c>
      <c r="G235">
        <f t="shared" si="19"/>
        <v>-1</v>
      </c>
      <c r="H235" t="s">
        <v>22</v>
      </c>
      <c r="I235" t="s">
        <v>16</v>
      </c>
      <c r="J235">
        <v>32</v>
      </c>
      <c r="K235">
        <v>6</v>
      </c>
      <c r="L235">
        <v>391</v>
      </c>
      <c r="M235">
        <v>0</v>
      </c>
      <c r="N235">
        <v>273</v>
      </c>
      <c r="O235">
        <v>1</v>
      </c>
      <c r="P235" s="5">
        <f t="shared" si="15"/>
        <v>29.750432520855295</v>
      </c>
      <c r="Q235" s="5">
        <f t="shared" si="16"/>
        <v>16.851428173561395</v>
      </c>
      <c r="R235" s="4">
        <f>P235-J235</f>
        <v>-2.2495674791447051</v>
      </c>
      <c r="S235" s="4">
        <f>Q235-K235</f>
        <v>10.851428173561395</v>
      </c>
      <c r="T235" s="5">
        <f t="shared" si="17"/>
        <v>5.0605538432254633</v>
      </c>
      <c r="U235" s="5">
        <f t="shared" si="18"/>
        <v>117.75349340596199</v>
      </c>
    </row>
    <row r="236" spans="1:21" x14ac:dyDescent="0.35">
      <c r="A236" s="1">
        <v>16</v>
      </c>
      <c r="B236" t="s">
        <v>17</v>
      </c>
      <c r="C236" s="2">
        <v>44556</v>
      </c>
      <c r="D236" t="s">
        <v>18</v>
      </c>
      <c r="E236" t="s">
        <v>34</v>
      </c>
      <c r="G236">
        <f t="shared" si="19"/>
        <v>1</v>
      </c>
      <c r="H236" t="s">
        <v>32</v>
      </c>
      <c r="I236" t="s">
        <v>16</v>
      </c>
      <c r="J236">
        <v>41</v>
      </c>
      <c r="K236">
        <v>29</v>
      </c>
      <c r="L236">
        <v>437</v>
      </c>
      <c r="M236">
        <v>0</v>
      </c>
      <c r="N236">
        <v>417</v>
      </c>
      <c r="O236">
        <v>3</v>
      </c>
      <c r="P236" s="5">
        <f t="shared" si="15"/>
        <v>21.539238400708747</v>
      </c>
      <c r="Q236" s="5">
        <f t="shared" si="16"/>
        <v>31.301283726121699</v>
      </c>
      <c r="R236" s="4">
        <f>P236-J236</f>
        <v>-19.460761599291253</v>
      </c>
      <c r="S236" s="4">
        <f>Q236-K236</f>
        <v>2.3012837261216994</v>
      </c>
      <c r="T236" s="5">
        <f t="shared" si="17"/>
        <v>378.72124202444905</v>
      </c>
      <c r="U236" s="5">
        <f t="shared" si="18"/>
        <v>5.295906788112573</v>
      </c>
    </row>
    <row r="237" spans="1:21" x14ac:dyDescent="0.35">
      <c r="A237" s="1">
        <v>16</v>
      </c>
      <c r="B237" t="s">
        <v>17</v>
      </c>
      <c r="C237" s="2">
        <v>44556</v>
      </c>
      <c r="D237" t="s">
        <v>53</v>
      </c>
      <c r="E237" t="s">
        <v>48</v>
      </c>
      <c r="F237" t="s">
        <v>20</v>
      </c>
      <c r="G237">
        <f t="shared" si="19"/>
        <v>-1</v>
      </c>
      <c r="H237" t="s">
        <v>26</v>
      </c>
      <c r="I237" t="s">
        <v>16</v>
      </c>
      <c r="J237">
        <v>25</v>
      </c>
      <c r="K237">
        <v>24</v>
      </c>
      <c r="L237">
        <v>317</v>
      </c>
      <c r="M237">
        <v>0</v>
      </c>
      <c r="N237">
        <v>331</v>
      </c>
      <c r="O237">
        <v>0</v>
      </c>
      <c r="P237" s="5">
        <f t="shared" si="15"/>
        <v>14.524589540771625</v>
      </c>
      <c r="Q237" s="5">
        <f t="shared" si="16"/>
        <v>22.116653845207185</v>
      </c>
      <c r="R237" s="4">
        <f>P237-J237</f>
        <v>-10.475410459228375</v>
      </c>
      <c r="S237" s="4">
        <f>Q237-K237</f>
        <v>-1.8833461547928145</v>
      </c>
      <c r="T237" s="5">
        <f t="shared" si="17"/>
        <v>109.73422428931123</v>
      </c>
      <c r="U237" s="5">
        <f t="shared" si="18"/>
        <v>3.5469927387728801</v>
      </c>
    </row>
    <row r="238" spans="1:21" x14ac:dyDescent="0.35">
      <c r="A238" s="1">
        <v>16</v>
      </c>
      <c r="B238" t="s">
        <v>17</v>
      </c>
      <c r="C238" s="2">
        <v>44556</v>
      </c>
      <c r="D238" t="s">
        <v>38</v>
      </c>
      <c r="E238" t="s">
        <v>43</v>
      </c>
      <c r="G238">
        <f t="shared" si="19"/>
        <v>1</v>
      </c>
      <c r="H238" t="s">
        <v>30</v>
      </c>
      <c r="I238" t="s">
        <v>16</v>
      </c>
      <c r="J238">
        <v>36</v>
      </c>
      <c r="K238">
        <v>10</v>
      </c>
      <c r="L238">
        <v>381</v>
      </c>
      <c r="M238">
        <v>0</v>
      </c>
      <c r="N238">
        <v>303</v>
      </c>
      <c r="O238">
        <v>3</v>
      </c>
      <c r="P238" s="5">
        <f t="shared" si="15"/>
        <v>29.859794663381066</v>
      </c>
      <c r="Q238" s="5">
        <f t="shared" si="16"/>
        <v>16.790487035593713</v>
      </c>
      <c r="R238" s="4">
        <f>P238-J238</f>
        <v>-6.1402053366189335</v>
      </c>
      <c r="S238" s="4">
        <f>Q238-K238</f>
        <v>6.7904870355937135</v>
      </c>
      <c r="T238" s="5">
        <f t="shared" si="17"/>
        <v>37.702121575843634</v>
      </c>
      <c r="U238" s="5">
        <f t="shared" si="18"/>
        <v>46.110714180566298</v>
      </c>
    </row>
    <row r="239" spans="1:21" x14ac:dyDescent="0.35">
      <c r="A239" s="1">
        <v>16</v>
      </c>
      <c r="B239" t="s">
        <v>17</v>
      </c>
      <c r="C239" s="2">
        <v>44556</v>
      </c>
      <c r="D239" t="s">
        <v>38</v>
      </c>
      <c r="E239" t="s">
        <v>51</v>
      </c>
      <c r="G239">
        <f t="shared" si="19"/>
        <v>1</v>
      </c>
      <c r="H239" t="s">
        <v>39</v>
      </c>
      <c r="I239" t="s">
        <v>16</v>
      </c>
      <c r="J239">
        <v>17</v>
      </c>
      <c r="K239">
        <v>13</v>
      </c>
      <c r="L239">
        <v>342</v>
      </c>
      <c r="M239">
        <v>3</v>
      </c>
      <c r="N239">
        <v>158</v>
      </c>
      <c r="O239">
        <v>0</v>
      </c>
      <c r="P239" s="5">
        <f t="shared" si="15"/>
        <v>16.176794232849637</v>
      </c>
      <c r="Q239" s="5">
        <f t="shared" si="16"/>
        <v>19.073908552903653</v>
      </c>
      <c r="R239" s="4">
        <f>P239-J239</f>
        <v>-0.82320576715036253</v>
      </c>
      <c r="S239" s="4">
        <f>Q239-K239</f>
        <v>6.0739085529036529</v>
      </c>
      <c r="T239" s="5">
        <f t="shared" si="17"/>
        <v>0.67766773506961686</v>
      </c>
      <c r="U239" s="5">
        <f t="shared" si="18"/>
        <v>36.892365109036149</v>
      </c>
    </row>
    <row r="240" spans="1:21" x14ac:dyDescent="0.35">
      <c r="A240" s="1">
        <v>16</v>
      </c>
      <c r="B240" t="s">
        <v>17</v>
      </c>
      <c r="C240" s="2">
        <v>44556</v>
      </c>
      <c r="D240" t="s">
        <v>13</v>
      </c>
      <c r="E240" t="s">
        <v>15</v>
      </c>
      <c r="G240">
        <f t="shared" si="19"/>
        <v>1</v>
      </c>
      <c r="H240" t="s">
        <v>33</v>
      </c>
      <c r="I240" t="s">
        <v>16</v>
      </c>
      <c r="J240">
        <v>56</v>
      </c>
      <c r="K240">
        <v>14</v>
      </c>
      <c r="L240">
        <v>497</v>
      </c>
      <c r="M240">
        <v>0</v>
      </c>
      <c r="N240">
        <v>257</v>
      </c>
      <c r="O240">
        <v>2</v>
      </c>
      <c r="P240" s="5">
        <f t="shared" si="15"/>
        <v>34.155876023270451</v>
      </c>
      <c r="Q240" s="5">
        <f t="shared" si="16"/>
        <v>18.44159299166424</v>
      </c>
      <c r="R240" s="4">
        <f>P240-J240</f>
        <v>-21.844123976729549</v>
      </c>
      <c r="S240" s="4">
        <f>Q240-K240</f>
        <v>4.4415929916642405</v>
      </c>
      <c r="T240" s="5">
        <f t="shared" si="17"/>
        <v>477.16575231073074</v>
      </c>
      <c r="U240" s="5">
        <f t="shared" si="18"/>
        <v>19.727748303600897</v>
      </c>
    </row>
    <row r="241" spans="1:21" x14ac:dyDescent="0.35">
      <c r="A241" s="1">
        <v>16</v>
      </c>
      <c r="B241" t="s">
        <v>49</v>
      </c>
      <c r="C241" s="2">
        <v>44557</v>
      </c>
      <c r="D241" t="s">
        <v>50</v>
      </c>
      <c r="E241" t="s">
        <v>45</v>
      </c>
      <c r="F241" t="s">
        <v>20</v>
      </c>
      <c r="G241">
        <f t="shared" si="19"/>
        <v>-1</v>
      </c>
      <c r="H241" t="s">
        <v>41</v>
      </c>
      <c r="I241" t="s">
        <v>16</v>
      </c>
      <c r="J241">
        <v>20</v>
      </c>
      <c r="K241">
        <v>3</v>
      </c>
      <c r="L241">
        <v>259</v>
      </c>
      <c r="M241">
        <v>1</v>
      </c>
      <c r="N241">
        <v>164</v>
      </c>
      <c r="O241">
        <v>2</v>
      </c>
      <c r="P241" s="5">
        <f t="shared" si="15"/>
        <v>15.884267982403998</v>
      </c>
      <c r="Q241" s="5">
        <f t="shared" si="16"/>
        <v>21.171095100999935</v>
      </c>
      <c r="R241" s="4">
        <f>P241-J241</f>
        <v>-4.1157320175960024</v>
      </c>
      <c r="S241" s="4">
        <f>Q241-K241</f>
        <v>18.171095100999935</v>
      </c>
      <c r="T241" s="5">
        <f t="shared" si="17"/>
        <v>16.939250040664859</v>
      </c>
      <c r="U241" s="5">
        <f t="shared" si="18"/>
        <v>330.18869716958386</v>
      </c>
    </row>
    <row r="242" spans="1:21" x14ac:dyDescent="0.35">
      <c r="A242" s="1">
        <v>17</v>
      </c>
      <c r="B242" t="s">
        <v>17</v>
      </c>
      <c r="C242" s="2">
        <v>44563</v>
      </c>
      <c r="D242" t="s">
        <v>18</v>
      </c>
      <c r="E242" t="s">
        <v>51</v>
      </c>
      <c r="F242" t="s">
        <v>20</v>
      </c>
      <c r="G242">
        <f t="shared" si="19"/>
        <v>-1</v>
      </c>
      <c r="H242" t="s">
        <v>27</v>
      </c>
      <c r="I242" t="s">
        <v>62</v>
      </c>
      <c r="P242" s="5">
        <f t="shared" si="15"/>
        <v>17.044744274684163</v>
      </c>
      <c r="Q242" s="5">
        <f t="shared" si="16"/>
        <v>27.693142237203542</v>
      </c>
      <c r="R242" s="4">
        <f>P242-J242</f>
        <v>17.044744274684163</v>
      </c>
      <c r="S242" s="4">
        <f>Q242-K242</f>
        <v>27.693142237203542</v>
      </c>
      <c r="T242" s="5">
        <f t="shared" si="17"/>
        <v>290.52330738937854</v>
      </c>
      <c r="U242" s="5">
        <f t="shared" si="18"/>
        <v>766.91012696998678</v>
      </c>
    </row>
    <row r="243" spans="1:21" x14ac:dyDescent="0.35">
      <c r="A243" s="1">
        <v>17</v>
      </c>
      <c r="B243" t="s">
        <v>17</v>
      </c>
      <c r="C243" s="2">
        <v>44563</v>
      </c>
      <c r="D243" t="s">
        <v>18</v>
      </c>
      <c r="E243" t="s">
        <v>21</v>
      </c>
      <c r="F243" t="s">
        <v>20</v>
      </c>
      <c r="G243">
        <f t="shared" si="19"/>
        <v>-1</v>
      </c>
      <c r="H243" t="s">
        <v>31</v>
      </c>
      <c r="I243" t="s">
        <v>62</v>
      </c>
      <c r="P243" s="5">
        <f t="shared" si="15"/>
        <v>13.565513150900127</v>
      </c>
      <c r="Q243" s="5">
        <f t="shared" si="16"/>
        <v>33.727998888262405</v>
      </c>
      <c r="R243" s="4">
        <f>P243-J243</f>
        <v>13.565513150900127</v>
      </c>
      <c r="S243" s="4">
        <f>Q243-K243</f>
        <v>33.727998888262405</v>
      </c>
      <c r="T243" s="5">
        <f t="shared" si="17"/>
        <v>184.02314704724429</v>
      </c>
      <c r="U243" s="5">
        <f t="shared" si="18"/>
        <v>1137.5779090066301</v>
      </c>
    </row>
    <row r="244" spans="1:21" x14ac:dyDescent="0.35">
      <c r="A244" s="1">
        <v>17</v>
      </c>
      <c r="B244" t="s">
        <v>17</v>
      </c>
      <c r="C244" s="2">
        <v>44563</v>
      </c>
      <c r="D244" t="s">
        <v>18</v>
      </c>
      <c r="E244" t="s">
        <v>45</v>
      </c>
      <c r="F244" t="s">
        <v>20</v>
      </c>
      <c r="G244">
        <f t="shared" si="19"/>
        <v>-1</v>
      </c>
      <c r="H244" t="s">
        <v>29</v>
      </c>
      <c r="I244" t="s">
        <v>62</v>
      </c>
      <c r="P244" s="5">
        <f t="shared" si="15"/>
        <v>18.347352890890889</v>
      </c>
      <c r="Q244" s="5">
        <f t="shared" si="16"/>
        <v>23.808143076969838</v>
      </c>
      <c r="R244" s="4">
        <f>P244-J244</f>
        <v>18.347352890890889</v>
      </c>
      <c r="S244" s="4">
        <f>Q244-K244</f>
        <v>23.808143076969838</v>
      </c>
      <c r="T244" s="5">
        <f t="shared" si="17"/>
        <v>336.62535810288227</v>
      </c>
      <c r="U244" s="5">
        <f t="shared" si="18"/>
        <v>566.82767677346681</v>
      </c>
    </row>
    <row r="245" spans="1:21" x14ac:dyDescent="0.35">
      <c r="A245" s="1">
        <v>17</v>
      </c>
      <c r="B245" t="s">
        <v>17</v>
      </c>
      <c r="C245" s="2">
        <v>44563</v>
      </c>
      <c r="D245" t="s">
        <v>18</v>
      </c>
      <c r="E245" t="s">
        <v>28</v>
      </c>
      <c r="F245" t="s">
        <v>20</v>
      </c>
      <c r="G245">
        <f t="shared" si="19"/>
        <v>-1</v>
      </c>
      <c r="H245" t="s">
        <v>15</v>
      </c>
      <c r="I245" t="s">
        <v>62</v>
      </c>
      <c r="P245" s="5">
        <f t="shared" si="15"/>
        <v>23.565346898735015</v>
      </c>
      <c r="Q245" s="5">
        <f t="shared" si="16"/>
        <v>29.422313996016122</v>
      </c>
      <c r="R245" s="4">
        <f>P245-J245</f>
        <v>23.565346898735015</v>
      </c>
      <c r="S245" s="4">
        <f>Q245-K245</f>
        <v>29.422313996016122</v>
      </c>
      <c r="T245" s="5">
        <f t="shared" si="17"/>
        <v>555.32557445771999</v>
      </c>
      <c r="U245" s="5">
        <f t="shared" si="18"/>
        <v>865.6725608801662</v>
      </c>
    </row>
    <row r="246" spans="1:21" x14ac:dyDescent="0.35">
      <c r="A246" s="1">
        <v>17</v>
      </c>
      <c r="B246" t="s">
        <v>17</v>
      </c>
      <c r="C246" s="2">
        <v>44563</v>
      </c>
      <c r="D246" t="s">
        <v>18</v>
      </c>
      <c r="E246" t="s">
        <v>19</v>
      </c>
      <c r="F246" t="s">
        <v>20</v>
      </c>
      <c r="G246">
        <f t="shared" si="19"/>
        <v>-1</v>
      </c>
      <c r="H246" t="s">
        <v>33</v>
      </c>
      <c r="I246" t="s">
        <v>62</v>
      </c>
      <c r="P246" s="5">
        <f t="shared" si="15"/>
        <v>28.483229246835279</v>
      </c>
      <c r="Q246" s="5">
        <f t="shared" si="16"/>
        <v>20.555771953853508</v>
      </c>
      <c r="R246" s="4">
        <f>P246-J246</f>
        <v>28.483229246835279</v>
      </c>
      <c r="S246" s="4">
        <f>Q246-K246</f>
        <v>20.555771953853508</v>
      </c>
      <c r="T246" s="5">
        <f t="shared" si="17"/>
        <v>811.29434832777258</v>
      </c>
      <c r="U246" s="5">
        <f t="shared" si="18"/>
        <v>422.53976061883048</v>
      </c>
    </row>
    <row r="247" spans="1:21" x14ac:dyDescent="0.35">
      <c r="A247" s="1">
        <v>17</v>
      </c>
      <c r="B247" t="s">
        <v>17</v>
      </c>
      <c r="C247" s="2">
        <v>44563</v>
      </c>
      <c r="D247" t="s">
        <v>18</v>
      </c>
      <c r="E247" t="s">
        <v>43</v>
      </c>
      <c r="F247" t="s">
        <v>20</v>
      </c>
      <c r="G247">
        <f t="shared" si="19"/>
        <v>-1</v>
      </c>
      <c r="H247" t="s">
        <v>36</v>
      </c>
      <c r="I247" t="s">
        <v>62</v>
      </c>
      <c r="P247" s="5">
        <f t="shared" si="15"/>
        <v>27.635312216041768</v>
      </c>
      <c r="Q247" s="5">
        <f t="shared" si="16"/>
        <v>23.379729828469706</v>
      </c>
      <c r="R247" s="4">
        <f>P247-J247</f>
        <v>27.635312216041768</v>
      </c>
      <c r="S247" s="4">
        <f>Q247-K247</f>
        <v>23.379729828469706</v>
      </c>
      <c r="T247" s="5">
        <f t="shared" si="17"/>
        <v>763.71048127810741</v>
      </c>
      <c r="U247" s="5">
        <f t="shared" si="18"/>
        <v>546.61176685223609</v>
      </c>
    </row>
    <row r="248" spans="1:21" x14ac:dyDescent="0.35">
      <c r="A248" s="1">
        <v>17</v>
      </c>
      <c r="B248" t="s">
        <v>17</v>
      </c>
      <c r="C248" s="2">
        <v>44563</v>
      </c>
      <c r="D248" t="s">
        <v>18</v>
      </c>
      <c r="E248" t="s">
        <v>14</v>
      </c>
      <c r="F248" t="s">
        <v>20</v>
      </c>
      <c r="G248">
        <f t="shared" si="19"/>
        <v>-1</v>
      </c>
      <c r="H248" t="s">
        <v>23</v>
      </c>
      <c r="I248" t="s">
        <v>62</v>
      </c>
      <c r="P248" s="5">
        <f t="shared" si="15"/>
        <v>37.755223162600046</v>
      </c>
      <c r="Q248" s="5">
        <f t="shared" si="16"/>
        <v>18.323732724910624</v>
      </c>
      <c r="R248" s="4">
        <f>P248-J248</f>
        <v>37.755223162600046</v>
      </c>
      <c r="S248" s="4">
        <f>Q248-K248</f>
        <v>18.323732724910624</v>
      </c>
      <c r="T248" s="5">
        <f t="shared" si="17"/>
        <v>1425.4568760577311</v>
      </c>
      <c r="U248" s="5">
        <f t="shared" si="18"/>
        <v>335.7591809739605</v>
      </c>
    </row>
    <row r="249" spans="1:21" x14ac:dyDescent="0.35">
      <c r="A249" s="1">
        <v>17</v>
      </c>
      <c r="B249" t="s">
        <v>17</v>
      </c>
      <c r="C249" s="2">
        <v>44563</v>
      </c>
      <c r="D249" t="s">
        <v>18</v>
      </c>
      <c r="E249" t="s">
        <v>22</v>
      </c>
      <c r="F249" t="s">
        <v>20</v>
      </c>
      <c r="G249">
        <f t="shared" si="19"/>
        <v>-1</v>
      </c>
      <c r="H249" t="s">
        <v>41</v>
      </c>
      <c r="I249" t="s">
        <v>62</v>
      </c>
      <c r="P249" s="5">
        <f t="shared" si="15"/>
        <v>14.222354043130462</v>
      </c>
      <c r="Q249" s="5">
        <f t="shared" si="16"/>
        <v>22.104973322965897</v>
      </c>
      <c r="R249" s="4">
        <f>P249-J249</f>
        <v>14.222354043130462</v>
      </c>
      <c r="S249" s="4">
        <f>Q249-K249</f>
        <v>22.104973322965897</v>
      </c>
      <c r="T249" s="5">
        <f t="shared" si="17"/>
        <v>202.27535452814939</v>
      </c>
      <c r="U249" s="5">
        <f t="shared" si="18"/>
        <v>488.62984560903396</v>
      </c>
    </row>
    <row r="250" spans="1:21" x14ac:dyDescent="0.35">
      <c r="A250" s="1">
        <v>17</v>
      </c>
      <c r="B250" t="s">
        <v>17</v>
      </c>
      <c r="C250" s="2">
        <v>44563</v>
      </c>
      <c r="D250" t="s">
        <v>18</v>
      </c>
      <c r="E250" t="s">
        <v>35</v>
      </c>
      <c r="F250" t="s">
        <v>20</v>
      </c>
      <c r="G250">
        <f t="shared" si="19"/>
        <v>-1</v>
      </c>
      <c r="H250" t="s">
        <v>46</v>
      </c>
      <c r="I250" t="s">
        <v>62</v>
      </c>
      <c r="P250" s="5">
        <f t="shared" si="15"/>
        <v>7.8080202307180588</v>
      </c>
      <c r="Q250" s="5">
        <f t="shared" si="16"/>
        <v>29.750073288357001</v>
      </c>
      <c r="R250" s="4">
        <f>P250-J250</f>
        <v>7.8080202307180588</v>
      </c>
      <c r="S250" s="4">
        <f>Q250-K250</f>
        <v>29.750073288357001</v>
      </c>
      <c r="T250" s="5">
        <f t="shared" si="17"/>
        <v>60.965179923302486</v>
      </c>
      <c r="U250" s="5">
        <f t="shared" si="18"/>
        <v>885.06686066261273</v>
      </c>
    </row>
    <row r="251" spans="1:21" x14ac:dyDescent="0.35">
      <c r="A251" s="1">
        <v>17</v>
      </c>
      <c r="B251" t="s">
        <v>17</v>
      </c>
      <c r="C251" s="2">
        <v>44563</v>
      </c>
      <c r="D251" t="s">
        <v>18</v>
      </c>
      <c r="E251" t="s">
        <v>40</v>
      </c>
      <c r="F251" t="s">
        <v>20</v>
      </c>
      <c r="G251">
        <f t="shared" si="19"/>
        <v>-1</v>
      </c>
      <c r="H251" t="s">
        <v>48</v>
      </c>
      <c r="I251" t="s">
        <v>62</v>
      </c>
      <c r="P251" s="5">
        <f t="shared" si="15"/>
        <v>17.957628155246365</v>
      </c>
      <c r="Q251" s="5">
        <f t="shared" si="16"/>
        <v>18.083450918593982</v>
      </c>
      <c r="R251" s="4">
        <f>P251-J251</f>
        <v>17.957628155246365</v>
      </c>
      <c r="S251" s="4">
        <f>Q251-K251</f>
        <v>18.083450918593982</v>
      </c>
      <c r="T251" s="5">
        <f t="shared" si="17"/>
        <v>322.47640896209697</v>
      </c>
      <c r="U251" s="5">
        <f t="shared" si="18"/>
        <v>327.01119712519755</v>
      </c>
    </row>
    <row r="252" spans="1:21" x14ac:dyDescent="0.35">
      <c r="A252" s="1">
        <v>17</v>
      </c>
      <c r="B252" t="s">
        <v>17</v>
      </c>
      <c r="C252" s="2">
        <v>44563</v>
      </c>
      <c r="D252" t="s">
        <v>53</v>
      </c>
      <c r="E252" t="s">
        <v>39</v>
      </c>
      <c r="F252" t="s">
        <v>20</v>
      </c>
      <c r="G252">
        <f t="shared" si="19"/>
        <v>-1</v>
      </c>
      <c r="H252" t="s">
        <v>32</v>
      </c>
      <c r="I252" t="s">
        <v>62</v>
      </c>
      <c r="P252" s="5">
        <f t="shared" si="15"/>
        <v>22.232219817232803</v>
      </c>
      <c r="Q252" s="5">
        <f t="shared" si="16"/>
        <v>23.372520411747796</v>
      </c>
      <c r="R252" s="4">
        <f>P252-J252</f>
        <v>22.232219817232803</v>
      </c>
      <c r="S252" s="4">
        <f>Q252-K252</f>
        <v>23.372520411747796</v>
      </c>
      <c r="T252" s="5">
        <f t="shared" si="17"/>
        <v>494.27159800175895</v>
      </c>
      <c r="U252" s="5">
        <f t="shared" si="18"/>
        <v>546.27471039756733</v>
      </c>
    </row>
    <row r="253" spans="1:21" x14ac:dyDescent="0.35">
      <c r="A253" s="1">
        <v>17</v>
      </c>
      <c r="B253" t="s">
        <v>17</v>
      </c>
      <c r="C253" s="2">
        <v>44563</v>
      </c>
      <c r="D253" t="s">
        <v>53</v>
      </c>
      <c r="E253" t="s">
        <v>34</v>
      </c>
      <c r="F253" t="s">
        <v>20</v>
      </c>
      <c r="G253">
        <f t="shared" si="19"/>
        <v>-1</v>
      </c>
      <c r="H253" t="s">
        <v>24</v>
      </c>
      <c r="I253" t="s">
        <v>62</v>
      </c>
      <c r="P253" s="5">
        <f t="shared" si="15"/>
        <v>15.731069621375582</v>
      </c>
      <c r="Q253" s="5">
        <f t="shared" si="16"/>
        <v>29.848925196505569</v>
      </c>
      <c r="R253" s="4">
        <f>P253-J253</f>
        <v>15.731069621375582</v>
      </c>
      <c r="S253" s="4">
        <f>Q253-K253</f>
        <v>29.848925196505569</v>
      </c>
      <c r="T253" s="5">
        <f t="shared" si="17"/>
        <v>247.46655143256569</v>
      </c>
      <c r="U253" s="5">
        <f t="shared" si="18"/>
        <v>890.95833538658496</v>
      </c>
    </row>
    <row r="254" spans="1:21" x14ac:dyDescent="0.35">
      <c r="A254" s="1">
        <v>17</v>
      </c>
      <c r="B254" t="s">
        <v>17</v>
      </c>
      <c r="C254" s="2">
        <v>44563</v>
      </c>
      <c r="D254" t="s">
        <v>38</v>
      </c>
      <c r="E254" t="s">
        <v>25</v>
      </c>
      <c r="F254" t="s">
        <v>20</v>
      </c>
      <c r="G254">
        <f t="shared" si="19"/>
        <v>-1</v>
      </c>
      <c r="H254" t="s">
        <v>26</v>
      </c>
      <c r="I254" t="s">
        <v>62</v>
      </c>
      <c r="P254" s="5">
        <f t="shared" si="15"/>
        <v>13.989139825205131</v>
      </c>
      <c r="Q254" s="5">
        <f t="shared" si="16"/>
        <v>23.449437456968418</v>
      </c>
      <c r="R254" s="4">
        <f>P254-J254</f>
        <v>13.989139825205131</v>
      </c>
      <c r="S254" s="4">
        <f>Q254-K254</f>
        <v>23.449437456968418</v>
      </c>
      <c r="T254" s="5">
        <f t="shared" si="17"/>
        <v>195.69603304914023</v>
      </c>
      <c r="U254" s="5">
        <f t="shared" si="18"/>
        <v>549.8761170482735</v>
      </c>
    </row>
    <row r="255" spans="1:21" x14ac:dyDescent="0.35">
      <c r="A255" s="1">
        <v>17</v>
      </c>
      <c r="B255" t="s">
        <v>17</v>
      </c>
      <c r="C255" s="2">
        <v>44563</v>
      </c>
      <c r="D255" t="s">
        <v>38</v>
      </c>
      <c r="E255" t="s">
        <v>47</v>
      </c>
      <c r="F255" t="s">
        <v>20</v>
      </c>
      <c r="G255">
        <f t="shared" si="19"/>
        <v>-1</v>
      </c>
      <c r="H255" t="s">
        <v>52</v>
      </c>
      <c r="I255" t="s">
        <v>62</v>
      </c>
      <c r="P255" s="5">
        <f t="shared" si="15"/>
        <v>28.438148197567735</v>
      </c>
      <c r="Q255" s="5">
        <f t="shared" si="16"/>
        <v>23.857535575659025</v>
      </c>
      <c r="R255" s="4">
        <f>P255-J255</f>
        <v>28.438148197567735</v>
      </c>
      <c r="S255" s="4">
        <f>Q255-K255</f>
        <v>23.857535575659025</v>
      </c>
      <c r="T255" s="5">
        <f t="shared" si="17"/>
        <v>808.72827290682494</v>
      </c>
      <c r="U255" s="5">
        <f t="shared" si="18"/>
        <v>569.18200374383605</v>
      </c>
    </row>
    <row r="256" spans="1:21" x14ac:dyDescent="0.35">
      <c r="A256" s="1">
        <v>17</v>
      </c>
      <c r="B256" t="s">
        <v>17</v>
      </c>
      <c r="C256" s="2">
        <v>44563</v>
      </c>
      <c r="D256" t="s">
        <v>13</v>
      </c>
      <c r="E256" t="s">
        <v>37</v>
      </c>
      <c r="F256" t="s">
        <v>20</v>
      </c>
      <c r="G256">
        <f t="shared" si="19"/>
        <v>-1</v>
      </c>
      <c r="H256" t="s">
        <v>42</v>
      </c>
      <c r="I256" t="s">
        <v>62</v>
      </c>
      <c r="P256" s="5">
        <f t="shared" si="15"/>
        <v>23.815733720192469</v>
      </c>
      <c r="Q256" s="5">
        <f t="shared" si="16"/>
        <v>27.890951524035096</v>
      </c>
      <c r="R256" s="4">
        <f>P256-J256</f>
        <v>23.815733720192469</v>
      </c>
      <c r="S256" s="4">
        <f>Q256-K256</f>
        <v>27.890951524035096</v>
      </c>
      <c r="T256" s="5">
        <f t="shared" si="17"/>
        <v>567.18917263111257</v>
      </c>
      <c r="U256" s="5">
        <f t="shared" si="18"/>
        <v>777.90517691607567</v>
      </c>
    </row>
    <row r="257" spans="1:21" x14ac:dyDescent="0.35">
      <c r="A257" s="1">
        <v>17</v>
      </c>
      <c r="B257" t="s">
        <v>49</v>
      </c>
      <c r="C257" s="2">
        <v>44564</v>
      </c>
      <c r="D257" t="s">
        <v>50</v>
      </c>
      <c r="E257" t="s">
        <v>44</v>
      </c>
      <c r="F257" t="s">
        <v>20</v>
      </c>
      <c r="G257">
        <f t="shared" si="19"/>
        <v>-1</v>
      </c>
      <c r="H257" t="s">
        <v>30</v>
      </c>
      <c r="I257" t="s">
        <v>62</v>
      </c>
      <c r="P257" s="5">
        <f t="shared" si="15"/>
        <v>21.658724213535308</v>
      </c>
      <c r="Q257" s="5">
        <f t="shared" si="16"/>
        <v>20.032348151195745</v>
      </c>
      <c r="R257" s="4">
        <f>P257-J257</f>
        <v>21.658724213535308</v>
      </c>
      <c r="S257" s="4">
        <f>Q257-K257</f>
        <v>20.032348151195745</v>
      </c>
      <c r="T257" s="5">
        <f t="shared" si="17"/>
        <v>469.10033455798066</v>
      </c>
      <c r="U257" s="5">
        <f t="shared" si="18"/>
        <v>401.29497245071559</v>
      </c>
    </row>
    <row r="258" spans="1:21" x14ac:dyDescent="0.35">
      <c r="A258" s="1">
        <v>18</v>
      </c>
      <c r="B258" t="s">
        <v>17</v>
      </c>
      <c r="C258" s="2">
        <v>44570</v>
      </c>
      <c r="D258" t="s">
        <v>18</v>
      </c>
      <c r="E258" t="s">
        <v>22</v>
      </c>
      <c r="F258" t="s">
        <v>20</v>
      </c>
      <c r="G258">
        <f t="shared" si="19"/>
        <v>-1</v>
      </c>
      <c r="H258" t="s">
        <v>14</v>
      </c>
      <c r="I258" t="s">
        <v>62</v>
      </c>
      <c r="P258" s="5">
        <f t="shared" si="15"/>
        <v>15.808589744551632</v>
      </c>
      <c r="Q258" s="5">
        <f t="shared" si="16"/>
        <v>30.793270949865057</v>
      </c>
      <c r="R258" s="4">
        <f>P258-J258</f>
        <v>15.808589744551632</v>
      </c>
      <c r="S258" s="4">
        <f>Q258-K258</f>
        <v>30.793270949865057</v>
      </c>
      <c r="T258" s="5">
        <f t="shared" si="17"/>
        <v>249.91150971154303</v>
      </c>
      <c r="U258" s="5">
        <f t="shared" si="18"/>
        <v>948.22553579180328</v>
      </c>
    </row>
    <row r="259" spans="1:21" x14ac:dyDescent="0.35">
      <c r="A259" s="1">
        <v>18</v>
      </c>
      <c r="B259" t="s">
        <v>17</v>
      </c>
      <c r="C259" s="2">
        <v>44570</v>
      </c>
      <c r="D259" t="s">
        <v>18</v>
      </c>
      <c r="E259" t="s">
        <v>41</v>
      </c>
      <c r="F259" t="s">
        <v>20</v>
      </c>
      <c r="G259">
        <f t="shared" si="19"/>
        <v>-1</v>
      </c>
      <c r="H259" t="s">
        <v>21</v>
      </c>
      <c r="I259" t="s">
        <v>62</v>
      </c>
      <c r="P259" s="5">
        <f t="shared" ref="P259:P273" si="20">(INDEX($Y$4:$Y$35,MATCH(E259,$X$4:$X$35,0))-INDEX($Z$4:$Z$35,MATCH(H259,$X$4:$X$35,0)))+(G259*$Y$38/4)</f>
        <v>25.384031116041893</v>
      </c>
      <c r="Q259" s="5">
        <f t="shared" ref="Q259:Q273" si="21">INDEX($Y$4:$Y$35,MATCH(H259,$X$4:$X$35,0))-INDEX($Z$4:$Z$35,MATCH(E259,$X$4:$X$35,0))-(G259*$Y$38/4)</f>
        <v>15.673792610039497</v>
      </c>
      <c r="R259" s="4">
        <f>P259-J259</f>
        <v>25.384031116041893</v>
      </c>
      <c r="S259" s="4">
        <f>Q259-K259</f>
        <v>15.673792610039497</v>
      </c>
      <c r="T259" s="5">
        <f t="shared" ref="T259:T273" si="22">R259^2</f>
        <v>644.34903570018298</v>
      </c>
      <c r="U259" s="5">
        <f t="shared" ref="U259:U273" si="23">S259^2</f>
        <v>245.66777478252874</v>
      </c>
    </row>
    <row r="260" spans="1:21" x14ac:dyDescent="0.35">
      <c r="A260" s="1">
        <v>18</v>
      </c>
      <c r="B260" t="s">
        <v>17</v>
      </c>
      <c r="C260" s="2">
        <v>44570</v>
      </c>
      <c r="D260" t="s">
        <v>18</v>
      </c>
      <c r="E260" t="s">
        <v>23</v>
      </c>
      <c r="F260" t="s">
        <v>20</v>
      </c>
      <c r="G260">
        <f t="shared" ref="G260:G273" si="24">1-(F260="@")*2</f>
        <v>-1</v>
      </c>
      <c r="H260" t="s">
        <v>31</v>
      </c>
      <c r="I260" t="s">
        <v>62</v>
      </c>
      <c r="P260" s="5">
        <f t="shared" si="20"/>
        <v>14.629217564350085</v>
      </c>
      <c r="Q260" s="5">
        <f t="shared" si="21"/>
        <v>37.410893307921405</v>
      </c>
      <c r="R260" s="4">
        <f>P260-J260</f>
        <v>14.629217564350085</v>
      </c>
      <c r="S260" s="4">
        <f>Q260-K260</f>
        <v>37.410893307921405</v>
      </c>
      <c r="T260" s="5">
        <f t="shared" si="22"/>
        <v>214.01400654508905</v>
      </c>
      <c r="U260" s="5">
        <f t="shared" si="23"/>
        <v>1399.5749380966786</v>
      </c>
    </row>
    <row r="261" spans="1:21" x14ac:dyDescent="0.35">
      <c r="A261" s="1">
        <v>18</v>
      </c>
      <c r="B261" t="s">
        <v>17</v>
      </c>
      <c r="C261" s="2">
        <v>44570</v>
      </c>
      <c r="D261" t="s">
        <v>18</v>
      </c>
      <c r="E261" t="s">
        <v>48</v>
      </c>
      <c r="F261" t="s">
        <v>20</v>
      </c>
      <c r="G261">
        <f t="shared" si="24"/>
        <v>-1</v>
      </c>
      <c r="H261" t="s">
        <v>37</v>
      </c>
      <c r="I261" t="s">
        <v>62</v>
      </c>
      <c r="P261" s="5">
        <f t="shared" si="20"/>
        <v>18.931424742915091</v>
      </c>
      <c r="Q261" s="5">
        <f t="shared" si="21"/>
        <v>27.239038170903818</v>
      </c>
      <c r="R261" s="4">
        <f>P261-J261</f>
        <v>18.931424742915091</v>
      </c>
      <c r="S261" s="4">
        <f>Q261-K261</f>
        <v>27.239038170903818</v>
      </c>
      <c r="T261" s="5">
        <f t="shared" si="22"/>
        <v>358.39884279665773</v>
      </c>
      <c r="U261" s="5">
        <f t="shared" si="23"/>
        <v>741.96520047595527</v>
      </c>
    </row>
    <row r="262" spans="1:21" x14ac:dyDescent="0.35">
      <c r="A262" s="1">
        <v>18</v>
      </c>
      <c r="B262" t="s">
        <v>17</v>
      </c>
      <c r="C262" s="2">
        <v>44570</v>
      </c>
      <c r="D262" t="s">
        <v>18</v>
      </c>
      <c r="E262" t="s">
        <v>46</v>
      </c>
      <c r="F262" t="s">
        <v>20</v>
      </c>
      <c r="G262">
        <f t="shared" si="24"/>
        <v>-1</v>
      </c>
      <c r="H262" t="s">
        <v>45</v>
      </c>
      <c r="I262" t="s">
        <v>62</v>
      </c>
      <c r="P262" s="5">
        <f t="shared" si="20"/>
        <v>23.914436331681777</v>
      </c>
      <c r="Q262" s="5">
        <f t="shared" si="21"/>
        <v>14.267560821243551</v>
      </c>
      <c r="R262" s="4">
        <f>P262-J262</f>
        <v>23.914436331681777</v>
      </c>
      <c r="S262" s="4">
        <f>Q262-K262</f>
        <v>14.267560821243551</v>
      </c>
      <c r="T262" s="5">
        <f t="shared" si="22"/>
        <v>571.90026506206141</v>
      </c>
      <c r="U262" s="5">
        <f t="shared" si="23"/>
        <v>203.56329178788394</v>
      </c>
    </row>
    <row r="263" spans="1:21" x14ac:dyDescent="0.35">
      <c r="A263" s="1">
        <v>18</v>
      </c>
      <c r="B263" t="s">
        <v>17</v>
      </c>
      <c r="C263" s="2">
        <v>44570</v>
      </c>
      <c r="D263" t="s">
        <v>18</v>
      </c>
      <c r="E263" t="s">
        <v>15</v>
      </c>
      <c r="F263" t="s">
        <v>20</v>
      </c>
      <c r="G263">
        <f t="shared" si="24"/>
        <v>-1</v>
      </c>
      <c r="H263" t="s">
        <v>19</v>
      </c>
      <c r="I263" t="s">
        <v>62</v>
      </c>
      <c r="P263" s="5">
        <f t="shared" si="20"/>
        <v>29.276302998516925</v>
      </c>
      <c r="Q263" s="5">
        <f t="shared" si="21"/>
        <v>24.617992546921776</v>
      </c>
      <c r="R263" s="4">
        <f>P263-J263</f>
        <v>29.276302998516925</v>
      </c>
      <c r="S263" s="4">
        <f>Q263-K263</f>
        <v>24.617992546921776</v>
      </c>
      <c r="T263" s="5">
        <f t="shared" si="22"/>
        <v>857.10191726097116</v>
      </c>
      <c r="U263" s="5">
        <f t="shared" si="23"/>
        <v>606.0455570402961</v>
      </c>
    </row>
    <row r="264" spans="1:21" x14ac:dyDescent="0.35">
      <c r="A264" s="1">
        <v>18</v>
      </c>
      <c r="B264" t="s">
        <v>17</v>
      </c>
      <c r="C264" s="2">
        <v>44570</v>
      </c>
      <c r="D264" t="s">
        <v>18</v>
      </c>
      <c r="E264" t="s">
        <v>30</v>
      </c>
      <c r="F264" t="s">
        <v>20</v>
      </c>
      <c r="G264">
        <f t="shared" si="24"/>
        <v>-1</v>
      </c>
      <c r="H264" t="s">
        <v>52</v>
      </c>
      <c r="I264" t="s">
        <v>62</v>
      </c>
      <c r="P264" s="5">
        <f t="shared" si="20"/>
        <v>20.885870873174319</v>
      </c>
      <c r="Q264" s="5">
        <f t="shared" si="21"/>
        <v>25.748349912173104</v>
      </c>
      <c r="R264" s="4">
        <f>P264-J264</f>
        <v>20.885870873174319</v>
      </c>
      <c r="S264" s="4">
        <f>Q264-K264</f>
        <v>25.748349912173104</v>
      </c>
      <c r="T264" s="5">
        <f t="shared" si="22"/>
        <v>436.21960213091143</v>
      </c>
      <c r="U264" s="5">
        <f t="shared" si="23"/>
        <v>662.97752319970471</v>
      </c>
    </row>
    <row r="265" spans="1:21" x14ac:dyDescent="0.35">
      <c r="A265" s="1">
        <v>18</v>
      </c>
      <c r="B265" t="s">
        <v>17</v>
      </c>
      <c r="C265" s="2">
        <v>44570</v>
      </c>
      <c r="D265" t="s">
        <v>18</v>
      </c>
      <c r="E265" t="s">
        <v>33</v>
      </c>
      <c r="F265" t="s">
        <v>20</v>
      </c>
      <c r="G265">
        <f t="shared" si="24"/>
        <v>-1</v>
      </c>
      <c r="H265" t="s">
        <v>40</v>
      </c>
      <c r="I265" t="s">
        <v>62</v>
      </c>
      <c r="P265" s="5">
        <f t="shared" si="20"/>
        <v>20.34848094286864</v>
      </c>
      <c r="Q265" s="5">
        <f t="shared" si="21"/>
        <v>20.541762243751329</v>
      </c>
      <c r="R265" s="4">
        <f>P265-J265</f>
        <v>20.34848094286864</v>
      </c>
      <c r="S265" s="4">
        <f>Q265-K265</f>
        <v>20.541762243751329</v>
      </c>
      <c r="T265" s="5">
        <f t="shared" si="22"/>
        <v>414.06067668228826</v>
      </c>
      <c r="U265" s="5">
        <f t="shared" si="23"/>
        <v>421.96399607880761</v>
      </c>
    </row>
    <row r="266" spans="1:21" x14ac:dyDescent="0.35">
      <c r="A266" s="1">
        <v>18</v>
      </c>
      <c r="B266" t="s">
        <v>17</v>
      </c>
      <c r="C266" s="2">
        <v>44570</v>
      </c>
      <c r="D266" t="s">
        <v>18</v>
      </c>
      <c r="E266" t="s">
        <v>27</v>
      </c>
      <c r="F266" t="s">
        <v>20</v>
      </c>
      <c r="G266">
        <f t="shared" si="24"/>
        <v>-1</v>
      </c>
      <c r="H266" t="s">
        <v>35</v>
      </c>
      <c r="I266" t="s">
        <v>62</v>
      </c>
      <c r="P266" s="5">
        <f t="shared" si="20"/>
        <v>29.409943171142707</v>
      </c>
      <c r="Q266" s="5">
        <f t="shared" si="21"/>
        <v>11.990243006442068</v>
      </c>
      <c r="R266" s="4">
        <f>P266-J266</f>
        <v>29.409943171142707</v>
      </c>
      <c r="S266" s="4">
        <f>Q266-K266</f>
        <v>11.990243006442068</v>
      </c>
      <c r="T266" s="5">
        <f t="shared" si="22"/>
        <v>864.94475732984358</v>
      </c>
      <c r="U266" s="5">
        <f t="shared" si="23"/>
        <v>143.7659273535329</v>
      </c>
    </row>
    <row r="267" spans="1:21" x14ac:dyDescent="0.35">
      <c r="A267" s="1">
        <v>18</v>
      </c>
      <c r="B267" t="s">
        <v>17</v>
      </c>
      <c r="C267" s="2">
        <v>44570</v>
      </c>
      <c r="D267" t="s">
        <v>18</v>
      </c>
      <c r="E267" t="s">
        <v>29</v>
      </c>
      <c r="F267" t="s">
        <v>20</v>
      </c>
      <c r="G267">
        <f t="shared" si="24"/>
        <v>-1</v>
      </c>
      <c r="H267" t="s">
        <v>34</v>
      </c>
      <c r="I267" t="s">
        <v>62</v>
      </c>
      <c r="P267" s="5">
        <f t="shared" si="20"/>
        <v>27.830128049078287</v>
      </c>
      <c r="Q267" s="5">
        <f t="shared" si="21"/>
        <v>16.335024252184752</v>
      </c>
      <c r="R267" s="4">
        <f>P267-J267</f>
        <v>27.830128049078287</v>
      </c>
      <c r="S267" s="4">
        <f>Q267-K267</f>
        <v>16.335024252184752</v>
      </c>
      <c r="T267" s="5">
        <f t="shared" si="22"/>
        <v>774.516027228094</v>
      </c>
      <c r="U267" s="5">
        <f t="shared" si="23"/>
        <v>266.83301731946403</v>
      </c>
    </row>
    <row r="268" spans="1:21" x14ac:dyDescent="0.35">
      <c r="A268" s="1">
        <v>18</v>
      </c>
      <c r="B268" t="s">
        <v>17</v>
      </c>
      <c r="C268" s="2">
        <v>44570</v>
      </c>
      <c r="D268" t="s">
        <v>18</v>
      </c>
      <c r="E268" t="s">
        <v>36</v>
      </c>
      <c r="F268" t="s">
        <v>20</v>
      </c>
      <c r="G268">
        <f t="shared" si="24"/>
        <v>-1</v>
      </c>
      <c r="H268" t="s">
        <v>44</v>
      </c>
      <c r="I268" t="s">
        <v>62</v>
      </c>
      <c r="P268" s="5">
        <f t="shared" si="20"/>
        <v>24.535914086052212</v>
      </c>
      <c r="Q268" s="5">
        <f t="shared" si="21"/>
        <v>21.519918624215538</v>
      </c>
      <c r="R268" s="4">
        <f>P268-J268</f>
        <v>24.535914086052212</v>
      </c>
      <c r="S268" s="4">
        <f>Q268-K268</f>
        <v>21.519918624215538</v>
      </c>
      <c r="T268" s="5">
        <f t="shared" si="22"/>
        <v>602.01108003813533</v>
      </c>
      <c r="U268" s="5">
        <f t="shared" si="23"/>
        <v>463.10689759285879</v>
      </c>
    </row>
    <row r="269" spans="1:21" x14ac:dyDescent="0.35">
      <c r="A269" s="1">
        <v>18</v>
      </c>
      <c r="B269" t="s">
        <v>17</v>
      </c>
      <c r="C269" s="2">
        <v>44570</v>
      </c>
      <c r="D269" t="s">
        <v>18</v>
      </c>
      <c r="E269" t="s">
        <v>42</v>
      </c>
      <c r="F269" t="s">
        <v>20</v>
      </c>
      <c r="G269">
        <f t="shared" si="24"/>
        <v>-1</v>
      </c>
      <c r="H269" t="s">
        <v>25</v>
      </c>
      <c r="I269" t="s">
        <v>62</v>
      </c>
      <c r="P269" s="5">
        <f t="shared" si="20"/>
        <v>27.749975971679358</v>
      </c>
      <c r="Q269" s="5">
        <f t="shared" si="21"/>
        <v>16.627426699549567</v>
      </c>
      <c r="R269" s="4">
        <f>P269-J269</f>
        <v>27.749975971679358</v>
      </c>
      <c r="S269" s="4">
        <f>Q269-K269</f>
        <v>16.627426699549567</v>
      </c>
      <c r="T269" s="5">
        <f t="shared" si="22"/>
        <v>770.0611664287818</v>
      </c>
      <c r="U269" s="5">
        <f t="shared" si="23"/>
        <v>276.47131864889377</v>
      </c>
    </row>
    <row r="270" spans="1:21" x14ac:dyDescent="0.35">
      <c r="A270" s="1">
        <v>18</v>
      </c>
      <c r="B270" t="s">
        <v>17</v>
      </c>
      <c r="C270" s="2">
        <v>44570</v>
      </c>
      <c r="D270" t="s">
        <v>38</v>
      </c>
      <c r="E270" t="s">
        <v>26</v>
      </c>
      <c r="F270" t="s">
        <v>20</v>
      </c>
      <c r="G270">
        <f t="shared" si="24"/>
        <v>-1</v>
      </c>
      <c r="H270" t="s">
        <v>28</v>
      </c>
      <c r="I270" t="s">
        <v>62</v>
      </c>
      <c r="P270" s="5">
        <f t="shared" si="20"/>
        <v>17.881549048438302</v>
      </c>
      <c r="Q270" s="5">
        <f t="shared" si="21"/>
        <v>23.999050330136583</v>
      </c>
      <c r="R270" s="4">
        <f>P270-J270</f>
        <v>17.881549048438302</v>
      </c>
      <c r="S270" s="4">
        <f>Q270-K270</f>
        <v>23.999050330136583</v>
      </c>
      <c r="T270" s="5">
        <f t="shared" si="22"/>
        <v>319.74979637170475</v>
      </c>
      <c r="U270" s="5">
        <f t="shared" si="23"/>
        <v>575.9544167484288</v>
      </c>
    </row>
    <row r="271" spans="1:21" x14ac:dyDescent="0.35">
      <c r="A271" s="1">
        <v>18</v>
      </c>
      <c r="B271" t="s">
        <v>17</v>
      </c>
      <c r="C271" s="2">
        <v>44570</v>
      </c>
      <c r="D271" t="s">
        <v>38</v>
      </c>
      <c r="E271" t="s">
        <v>43</v>
      </c>
      <c r="F271" t="s">
        <v>20</v>
      </c>
      <c r="G271">
        <f t="shared" si="24"/>
        <v>-1</v>
      </c>
      <c r="H271" t="s">
        <v>39</v>
      </c>
      <c r="I271" t="s">
        <v>62</v>
      </c>
      <c r="P271" s="5">
        <f t="shared" si="20"/>
        <v>22.519308085514215</v>
      </c>
      <c r="Q271" s="5">
        <f t="shared" si="21"/>
        <v>15.983211541981397</v>
      </c>
      <c r="R271" s="4">
        <f>P271-J271</f>
        <v>22.519308085514215</v>
      </c>
      <c r="S271" s="4">
        <f>Q271-K271</f>
        <v>15.983211541981397</v>
      </c>
      <c r="T271" s="5">
        <f t="shared" si="22"/>
        <v>507.11923665030588</v>
      </c>
      <c r="U271" s="5">
        <f t="shared" si="23"/>
        <v>255.46305119572736</v>
      </c>
    </row>
    <row r="272" spans="1:21" x14ac:dyDescent="0.35">
      <c r="A272" s="1">
        <v>18</v>
      </c>
      <c r="B272" t="s">
        <v>17</v>
      </c>
      <c r="C272" s="2">
        <v>44570</v>
      </c>
      <c r="D272" t="s">
        <v>38</v>
      </c>
      <c r="E272" t="s">
        <v>24</v>
      </c>
      <c r="F272" t="s">
        <v>20</v>
      </c>
      <c r="G272">
        <f t="shared" si="24"/>
        <v>-1</v>
      </c>
      <c r="H272" t="s">
        <v>47</v>
      </c>
      <c r="I272" t="s">
        <v>62</v>
      </c>
      <c r="P272" s="5">
        <f t="shared" si="20"/>
        <v>24.24131883645515</v>
      </c>
      <c r="Q272" s="5">
        <f t="shared" si="21"/>
        <v>27.912119142934657</v>
      </c>
      <c r="R272" s="4">
        <f>P272-J272</f>
        <v>24.24131883645515</v>
      </c>
      <c r="S272" s="4">
        <f>Q272-K272</f>
        <v>27.912119142934657</v>
      </c>
      <c r="T272" s="5">
        <f t="shared" si="22"/>
        <v>587.64153893067532</v>
      </c>
      <c r="U272" s="5">
        <f t="shared" si="23"/>
        <v>779.08639504937935</v>
      </c>
    </row>
    <row r="273" spans="1:21" x14ac:dyDescent="0.35">
      <c r="A273" s="1">
        <v>18</v>
      </c>
      <c r="B273" t="s">
        <v>17</v>
      </c>
      <c r="C273" s="2">
        <v>44570</v>
      </c>
      <c r="D273" t="s">
        <v>38</v>
      </c>
      <c r="E273" t="s">
        <v>32</v>
      </c>
      <c r="F273" t="s">
        <v>20</v>
      </c>
      <c r="G273">
        <f t="shared" si="24"/>
        <v>-1</v>
      </c>
      <c r="H273" t="s">
        <v>51</v>
      </c>
      <c r="I273" t="s">
        <v>62</v>
      </c>
      <c r="P273" s="5">
        <f t="shared" si="20"/>
        <v>28.269619489720021</v>
      </c>
      <c r="Q273" s="5">
        <f t="shared" si="21"/>
        <v>25.275043004160779</v>
      </c>
      <c r="R273" s="4">
        <f>P273-J273</f>
        <v>28.269619489720021</v>
      </c>
      <c r="S273" s="4">
        <f>Q273-K273</f>
        <v>25.275043004160779</v>
      </c>
      <c r="T273" s="5">
        <f t="shared" si="22"/>
        <v>799.17138609355811</v>
      </c>
      <c r="U273" s="5">
        <f t="shared" si="23"/>
        <v>638.82779886217668</v>
      </c>
    </row>
  </sheetData>
  <sortState xmlns:xlrd2="http://schemas.microsoft.com/office/spreadsheetml/2017/richdata2" ref="X4:X35">
    <sortCondition ref="X4:X35"/>
  </sortState>
  <conditionalFormatting sqref="R2:S273">
    <cfRule type="colorScale" priority="1">
      <colorScale>
        <cfvo type="min"/>
        <cfvo type="num" val="0"/>
        <cfvo type="max"/>
        <color rgb="FFE95239"/>
        <color rgb="FF00B050"/>
        <color rgb="FFE9523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value</vt:lpstr>
      <vt:lpstr>offense and defense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Hamilton</dc:creator>
  <cp:lastModifiedBy>John Hamilton</cp:lastModifiedBy>
  <dcterms:created xsi:type="dcterms:W3CDTF">2021-12-29T00:06:47Z</dcterms:created>
  <dcterms:modified xsi:type="dcterms:W3CDTF">2021-12-29T00:43:41Z</dcterms:modified>
</cp:coreProperties>
</file>