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s calculation" sheetId="1" r:id="rId4"/>
    <sheet state="visible" name="list" sheetId="2" r:id="rId5"/>
  </sheets>
  <definedNames/>
  <calcPr/>
</workbook>
</file>

<file path=xl/sharedStrings.xml><?xml version="1.0" encoding="utf-8"?>
<sst xmlns="http://schemas.openxmlformats.org/spreadsheetml/2006/main" count="96" uniqueCount="57">
  <si>
    <t>Reference:</t>
  </si>
  <si>
    <t>https://www.labnol.org/google-maps-sheets-200817</t>
  </si>
  <si>
    <t>Location</t>
  </si>
  <si>
    <t>Result</t>
  </si>
  <si>
    <t>`=GOOGLEMAPS_LATLONG("piedmont park")</t>
  </si>
  <si>
    <t>Original Location</t>
  </si>
  <si>
    <t>Distance</t>
  </si>
  <si>
    <t>`=GOOGLEMAPS_DISTANCE("Boston", "NY")</t>
  </si>
  <si>
    <t>Type of transport</t>
  </si>
  <si>
    <t>`=GOOGLEMAPS_DURATION("Hoboken", "NY", "walking")</t>
  </si>
  <si>
    <t>Original</t>
  </si>
  <si>
    <t>To</t>
  </si>
  <si>
    <t>`=GOOGLEMAPS_DIRECTIONS("10005", "hoboken", "bicycling")</t>
  </si>
  <si>
    <t>Name</t>
  </si>
  <si>
    <t>Location Input</t>
  </si>
  <si>
    <t>Type</t>
  </si>
  <si>
    <t>Distance from MT</t>
  </si>
  <si>
    <t>Distance from DT</t>
  </si>
  <si>
    <t>walking Directions from MT</t>
  </si>
  <si>
    <t>walking Directions from DT</t>
  </si>
  <si>
    <t>transit directions from MT</t>
  </si>
  <si>
    <t>transit directions from DT</t>
  </si>
  <si>
    <t>Been there before?</t>
  </si>
  <si>
    <t>Midtown Location</t>
  </si>
  <si>
    <t>Atlanta Location</t>
  </si>
  <si>
    <t>Piedmont Park</t>
  </si>
  <si>
    <t>Park</t>
  </si>
  <si>
    <t>Yes</t>
  </si>
  <si>
    <t>North Ave NW, Atlanta, GA 30332</t>
  </si>
  <si>
    <t>55 Gilmer St SE, Atlanta, GA 30303</t>
  </si>
  <si>
    <t xml:space="preserve">Centennial Olympic Park
</t>
  </si>
  <si>
    <t>Michael C Carlos Museum</t>
  </si>
  <si>
    <t>Museum</t>
  </si>
  <si>
    <t>Center for Puppetry Arts</t>
  </si>
  <si>
    <t>No</t>
  </si>
  <si>
    <t xml:space="preserve">World of Coca Cola </t>
  </si>
  <si>
    <t>Children's Museum of Atlanta</t>
  </si>
  <si>
    <t>Georgia Aquarium</t>
  </si>
  <si>
    <t>Attraction</t>
  </si>
  <si>
    <t>Skyview Atlanta</t>
  </si>
  <si>
    <t>Zoo Atlanta</t>
  </si>
  <si>
    <t>Atlanta Botanical Garden</t>
  </si>
  <si>
    <t>Dancing Goats® Midtown</t>
  </si>
  <si>
    <t>Coffee</t>
  </si>
  <si>
    <t>Blue Donkey Coffee Co.</t>
  </si>
  <si>
    <t>33.7753064, -84.4063598</t>
  </si>
  <si>
    <t>Tin Drum Asian Kitchen &amp; Boba Tea Bar - Georgia Tech</t>
  </si>
  <si>
    <t>gyro bros midtown</t>
  </si>
  <si>
    <t>Food</t>
  </si>
  <si>
    <t>Atwoods Midtown</t>
  </si>
  <si>
    <t>Panera Bread 1010 Midtown</t>
  </si>
  <si>
    <t>Azotea Cantina</t>
  </si>
  <si>
    <t>High Museum of Art</t>
  </si>
  <si>
    <t>ihop Alpharetta</t>
  </si>
  <si>
    <t xml:space="preserve">Highland Bakery Downtown GSU
</t>
  </si>
  <si>
    <t xml:space="preserve">Rising Rolls 113 Peachtree St </t>
  </si>
  <si>
    <t>Chickfil-A 350 Ferst Dr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</si>
</sst>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0.0"/>
      <color theme="1"/>
      <name val="Roboto Mono"/>
    </font>
    <font>
      <b/>
      <sz val="10.0"/>
      <color theme="1"/>
      <name val="Roboto Mono"/>
    </font>
    <font>
      <sz val="9.0"/>
      <color theme="1"/>
      <name val="Roboto Mono"/>
    </font>
    <font>
      <sz val="9.0"/>
      <color theme="1"/>
      <name val="Arial"/>
    </font>
    <font>
      <u/>
      <sz val="9.0"/>
      <color rgb="FF0000FF"/>
      <name val="Roboto Mono"/>
    </font>
    <font>
      <color theme="1"/>
      <name val="Arial"/>
      <scheme val="minor"/>
    </font>
    <font>
      <sz val="11.0"/>
      <color rgb="FF000000"/>
      <name val="Inconsolata"/>
    </font>
    <font>
      <color rgb="FF202124"/>
      <name val="&quot;Google Sans&quot;"/>
    </font>
    <font>
      <color rgb="FF70757A"/>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0"/>
    </xf>
    <xf borderId="0" fillId="0" fontId="3" numFmtId="0" xfId="0" applyAlignment="1" applyFont="1">
      <alignment readingOrder="0" shrinkToFit="0" vertical="center" wrapText="1"/>
    </xf>
    <xf borderId="0" fillId="0" fontId="4" numFmtId="0" xfId="0" applyAlignment="1" applyFont="1">
      <alignment readingOrder="0" vertical="center"/>
    </xf>
    <xf borderId="0" fillId="0" fontId="5" numFmtId="0" xfId="0" applyAlignment="1" applyFont="1">
      <alignment readingOrder="0" shrinkToFit="0" vertical="center" wrapText="0"/>
    </xf>
    <xf borderId="0" fillId="0" fontId="4" numFmtId="0" xfId="0" applyAlignment="1" applyFont="1">
      <alignment vertical="center"/>
    </xf>
    <xf borderId="0" fillId="0" fontId="1" numFmtId="0" xfId="0" applyAlignment="1" applyFont="1">
      <alignment readingOrder="0" vertical="center"/>
    </xf>
    <xf borderId="0" fillId="0" fontId="6" numFmtId="0" xfId="0" applyAlignment="1" applyFont="1">
      <alignment readingOrder="0"/>
    </xf>
    <xf borderId="0" fillId="0" fontId="3" numFmtId="0" xfId="0" applyAlignment="1" applyFont="1">
      <alignment shrinkToFit="0" vertical="center" wrapText="0"/>
    </xf>
    <xf borderId="0" fillId="0" fontId="7" numFmtId="0" xfId="0" applyFont="1"/>
    <xf borderId="0" fillId="0" fontId="6" numFmtId="0" xfId="0" applyFont="1"/>
    <xf borderId="0" fillId="0" fontId="8" numFmtId="0" xfId="0" applyAlignment="1" applyFont="1">
      <alignment horizontal="left" readingOrder="0"/>
    </xf>
    <xf borderId="0" fillId="0" fontId="7" numFmtId="0" xfId="0" applyAlignment="1" applyFont="1">
      <alignment readingOrder="0"/>
    </xf>
    <xf borderId="0" fillId="2" fontId="9" numFmtId="0" xfId="0" applyAlignment="1" applyFill="1" applyFont="1">
      <alignment horizontal="left" readingOrder="0"/>
    </xf>
    <xf borderId="0" fillId="2" fontId="8" numFmtId="0" xfId="0" applyAlignment="1" applyFont="1">
      <alignment horizontal="left" readingOrder="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2EB"/>
          <bgColor rgb="FFF8F2EB"/>
        </patternFill>
      </fill>
      <border/>
    </dxf>
  </dxfs>
  <tableStyles count="1">
    <tableStyle count="2" pivot="0" name="maps calculation-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H21"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maps calcul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abnol.org/google-maps-sheets-200817"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53.13"/>
    <col customWidth="1" min="3" max="3" width="13.25"/>
    <col customWidth="1" min="4" max="4" width="11.63"/>
    <col customWidth="1" min="5" max="5" width="13.25"/>
    <col customWidth="1" min="6" max="6" width="1061.38"/>
    <col customWidth="1" min="7" max="8" width="39.63"/>
  </cols>
  <sheetData>
    <row r="1" ht="24.75" customHeight="1">
      <c r="A1" s="1"/>
      <c r="B1" s="2"/>
      <c r="C1" s="3"/>
      <c r="D1" s="3"/>
      <c r="E1" s="3"/>
      <c r="F1" s="1"/>
      <c r="G1" s="1"/>
      <c r="H1" s="1"/>
    </row>
    <row r="2" ht="24.75" customHeight="1">
      <c r="A2" s="1"/>
      <c r="B2" s="2"/>
      <c r="C2" s="3"/>
      <c r="D2" s="3"/>
      <c r="E2" s="3"/>
      <c r="F2" s="1"/>
      <c r="G2" s="1"/>
      <c r="H2" s="1"/>
    </row>
    <row r="3" ht="24.75" customHeight="1">
      <c r="A3" s="1"/>
      <c r="B3" s="4"/>
      <c r="C3" s="5"/>
      <c r="D3" s="5"/>
      <c r="E3" s="5"/>
      <c r="F3" s="1"/>
      <c r="G3" s="1"/>
      <c r="H3" s="1"/>
    </row>
    <row r="4" ht="24.75" customHeight="1">
      <c r="A4" s="1"/>
      <c r="B4" s="4"/>
      <c r="C4" s="5"/>
      <c r="D4" s="5"/>
      <c r="E4" s="5"/>
      <c r="F4" s="1"/>
      <c r="G4" s="1"/>
      <c r="H4" s="1"/>
    </row>
    <row r="5" ht="24.75" customHeight="1">
      <c r="A5" s="1"/>
      <c r="B5" s="6" t="s">
        <v>0</v>
      </c>
      <c r="C5" s="3"/>
      <c r="D5" s="3"/>
      <c r="E5" s="3"/>
      <c r="F5" s="1"/>
      <c r="G5" s="1"/>
      <c r="H5" s="1"/>
    </row>
    <row r="6" ht="24.75" customHeight="1">
      <c r="A6" s="1"/>
      <c r="B6" s="7" t="s">
        <v>1</v>
      </c>
      <c r="C6" s="3"/>
      <c r="D6" s="3"/>
      <c r="E6" s="3"/>
      <c r="F6" s="1"/>
      <c r="G6" s="1"/>
      <c r="H6" s="1"/>
    </row>
    <row r="7" ht="24.75" customHeight="1">
      <c r="A7" s="1"/>
      <c r="B7" s="8"/>
      <c r="C7" s="5" t="s">
        <v>2</v>
      </c>
      <c r="D7" s="3"/>
      <c r="E7" s="3"/>
      <c r="F7" s="9" t="s">
        <v>3</v>
      </c>
      <c r="G7" s="1"/>
      <c r="H7" s="1"/>
    </row>
    <row r="8" ht="24.75" customHeight="1">
      <c r="A8" s="1"/>
      <c r="B8" s="4" t="s">
        <v>4</v>
      </c>
      <c r="D8" s="10"/>
      <c r="E8" s="10"/>
      <c r="F8" s="3" t="str">
        <f>GOOGLEMAPS_LATLONG(C8)</f>
        <v>#ERROR!</v>
      </c>
      <c r="G8" s="1"/>
      <c r="H8" s="1"/>
    </row>
    <row r="9" ht="24.75" customHeight="1">
      <c r="A9" s="1"/>
      <c r="B9" s="8"/>
      <c r="C9" s="10" t="s">
        <v>5</v>
      </c>
      <c r="D9" s="10" t="s">
        <v>6</v>
      </c>
      <c r="E9" s="10"/>
      <c r="F9" s="3"/>
      <c r="G9" s="1"/>
      <c r="H9" s="1"/>
    </row>
    <row r="10" ht="24.75" customHeight="1">
      <c r="A10" s="1"/>
      <c r="B10" s="4" t="s">
        <v>7</v>
      </c>
      <c r="F10" s="3" t="str">
        <f>GOOGLEMAPS_DISTANCE("Boston", "NY")</f>
        <v>215 mi</v>
      </c>
      <c r="G10" s="1"/>
      <c r="H10" s="1"/>
    </row>
    <row r="11" ht="24.75" customHeight="1">
      <c r="A11" s="1"/>
      <c r="B11" s="8"/>
      <c r="C11" s="10" t="s">
        <v>5</v>
      </c>
      <c r="D11" s="10" t="s">
        <v>6</v>
      </c>
      <c r="E11" s="10" t="s">
        <v>8</v>
      </c>
      <c r="F11" s="3"/>
      <c r="G11" s="1"/>
      <c r="H11" s="1"/>
    </row>
    <row r="12" ht="24.75" customHeight="1">
      <c r="A12" s="1"/>
      <c r="B12" s="4" t="s">
        <v>9</v>
      </c>
      <c r="F12" s="3" t="str">
        <f>GOOGLEMAPS_DURATION("Hoboken", "NY", "walking")</f>
        <v>47 mins</v>
      </c>
      <c r="G12" s="1"/>
      <c r="H12" s="1"/>
    </row>
    <row r="13" ht="24.75" customHeight="1">
      <c r="A13" s="1"/>
      <c r="B13" s="8"/>
      <c r="F13" s="3"/>
      <c r="G13" s="1"/>
      <c r="H13" s="1"/>
    </row>
    <row r="14" ht="24.75" customHeight="1">
      <c r="A14" s="1"/>
      <c r="B14" s="4"/>
      <c r="F14" s="3" t="str">
        <f>GOOGLEMAPS_REVERSEGEOCODE(37.4219999,-122.0840575)</f>
        <v>1600 Amphitheatre Pkwy, Mountain View, CA 94043, USA</v>
      </c>
      <c r="G14" s="1"/>
      <c r="H14" s="1"/>
    </row>
    <row r="15" ht="24.75" customHeight="1">
      <c r="A15" s="1"/>
      <c r="B15" s="8"/>
      <c r="C15" s="10" t="s">
        <v>10</v>
      </c>
      <c r="D15" s="10" t="s">
        <v>11</v>
      </c>
      <c r="E15" s="10" t="s">
        <v>8</v>
      </c>
      <c r="F15" s="3"/>
      <c r="G15" s="1"/>
      <c r="H15" s="1"/>
    </row>
    <row r="16" ht="24.75" customHeight="1">
      <c r="A16" s="1"/>
      <c r="B16" s="4" t="s">
        <v>12</v>
      </c>
      <c r="F16" s="11" t="str">
        <f>GOOGLEMAPS_DIRECTIONS("10005", "hoboken", "bicycling")</f>
        <v>Head northeast on William St toward Pine St,Turn left onto Pine St,Turn right onto Nassau St,Turn left onto Cedar St,Turn right onto Greenwich St,Turn left at Cortlandt Way,Turn right,Turn left toward Empire State Trl/ Hudson River Greenway,Slight right toward Empire State Trl/ Hudson River Greenway,Turn left at Liberty St,Turn right toward Empire State Trl/ Hudson River Greenway,Turn right onto Empire State Trl/ Hudson River Greenway,Turn left onto Liberty St,Slight right onto Battery Park City Esplanade,Take the World Financial Center - Paulus Hook ferry to Jersey CityToll road Parts of this road are closed Sat–SunEntering New Jersey,Continue straight,Turn right onto Hudson River Waterfront Walkway,Turn right to stay on Hudson River Waterfront Walkway,Turn right to stay on Hudson River Waterfront Walkway,Turn right to stay on Hudson River Waterfront Walkway,Turn right to stay on Hudson River Waterfront Walkway,Turn right onto Washington Blvd,Continue onto 18th St,Turn right onto Marin Blvd,Turn right onto County Rd 681,Turn left onto Washington St Pass by Johnny Rockets (on the left in 0.2 mi),Turn left onto 6th St</v>
      </c>
      <c r="G16" s="1"/>
      <c r="H16" s="1"/>
    </row>
    <row r="17" ht="24.75" customHeight="1">
      <c r="A17" s="1"/>
      <c r="B17" s="3"/>
      <c r="C17" s="3"/>
      <c r="D17" s="3"/>
      <c r="E17" s="3"/>
      <c r="F17" s="1"/>
      <c r="G17" s="1"/>
      <c r="H17" s="1"/>
    </row>
    <row r="18" ht="24.75" customHeight="1">
      <c r="A18" s="1"/>
      <c r="B18" s="3"/>
      <c r="C18" s="3"/>
      <c r="D18" s="3"/>
      <c r="E18" s="3"/>
      <c r="F18" s="1"/>
      <c r="G18" s="1"/>
      <c r="H18" s="1"/>
    </row>
    <row r="19" ht="24.75" customHeight="1">
      <c r="A19" s="1"/>
      <c r="B19" s="3"/>
      <c r="C19" s="3"/>
      <c r="D19" s="3"/>
      <c r="E19" s="3"/>
      <c r="F19" s="1"/>
      <c r="G19" s="1"/>
      <c r="H19" s="1"/>
    </row>
    <row r="20" ht="24.75" customHeight="1">
      <c r="A20" s="1"/>
      <c r="B20" s="3"/>
      <c r="C20" s="3"/>
      <c r="D20" s="3"/>
      <c r="E20" s="3"/>
      <c r="F20" s="1"/>
      <c r="G20" s="1"/>
      <c r="H20" s="1"/>
    </row>
    <row r="21" ht="24.75" customHeight="1">
      <c r="A21" s="1"/>
      <c r="B21" s="3"/>
      <c r="C21" s="3"/>
      <c r="D21" s="3"/>
      <c r="E21" s="3"/>
      <c r="F21" s="1"/>
      <c r="G21" s="1"/>
      <c r="H21" s="1"/>
    </row>
  </sheetData>
  <hyperlinks>
    <hyperlink r:id="rId1" ref="B6"/>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2" max="2" width="29.13"/>
    <col customWidth="1" min="3" max="3" width="16.13"/>
    <col customWidth="1" min="4" max="5" width="16.38"/>
    <col customWidth="1" min="6" max="6" width="894.38"/>
    <col customWidth="1" min="7" max="7" width="449.25"/>
    <col customWidth="1" min="8" max="8" width="510.13"/>
    <col customWidth="1" min="9" max="9" width="149.88"/>
    <col customWidth="1" min="10" max="10" width="15.25"/>
    <col customWidth="1" min="11" max="11" width="26.13"/>
    <col customWidth="1" min="12" max="12" width="27.5"/>
  </cols>
  <sheetData>
    <row r="1">
      <c r="A1" s="10" t="s">
        <v>13</v>
      </c>
      <c r="B1" s="10" t="s">
        <v>14</v>
      </c>
      <c r="C1" s="10" t="s">
        <v>15</v>
      </c>
      <c r="D1" s="10" t="s">
        <v>16</v>
      </c>
      <c r="E1" s="10" t="s">
        <v>17</v>
      </c>
      <c r="F1" s="10" t="s">
        <v>18</v>
      </c>
      <c r="G1" s="10" t="s">
        <v>19</v>
      </c>
      <c r="H1" s="10" t="s">
        <v>20</v>
      </c>
      <c r="I1" s="10" t="s">
        <v>21</v>
      </c>
      <c r="J1" s="10" t="s">
        <v>22</v>
      </c>
      <c r="K1" s="10" t="s">
        <v>23</v>
      </c>
      <c r="L1" s="10" t="s">
        <v>24</v>
      </c>
    </row>
    <row r="2">
      <c r="A2" s="10" t="s">
        <v>25</v>
      </c>
      <c r="B2" s="12" t="str">
        <f t="shared" ref="B2:B12" si="1">GOOGLEMAPS_LATLONG(A2)</f>
        <v>33.7885307, -84.3719824</v>
      </c>
      <c r="C2" s="10" t="s">
        <v>26</v>
      </c>
      <c r="D2" s="13" t="str">
        <f t="shared" ref="D2:D12" si="2">GOOGLEMAPS_DISTANCE($K$2,A2)</f>
        <v>1.6 mi</v>
      </c>
      <c r="E2" s="13" t="str">
        <f t="shared" ref="E2:E12" si="3">GOOGLEMAPS_DISTANCE($L$2,B2)</f>
        <v>3.7 mi</v>
      </c>
      <c r="F2" s="13" t="str">
        <f t="shared" ref="F2:F23" si="4">GOOGLEMAPS_DIRECTIONS($K$2,A2,"walking")</f>
        <v>Head east on North Avenue NW,Turn left at W Peachtree St NW,Slight right toward Ponce De Leon Ave NE,Turn right onto Ponce De Leon Ave NE,Turn left onto Piedmont Ave NE,Turn right onto 10th St NE Pass by Flying Biscuit Café - Midtown (on the left)Destination will be on the right</v>
      </c>
      <c r="G2" s="13" t="str">
        <f t="shared" ref="G2:G24" si="5">GOOGLEMAPS_DIRECTIONS($L$2,B2,"walking")</f>
        <v>Head southeast on Gilmer St SE toward Piedmont Ave SE,Turn left onto Piedmont Ave SE Pass by Smoothie King (on the right in 2.1 mi),Turn right at 12th St NE,Turn left,Turn left,Turn right,Turn left,Turn left toward Park Dr NE,Turn right toward Park Dr NE,Continue onto Park Dr NE,Continue onto Piedmont Pk Trl,Turn right toward Greensward Path,Turn left toward Greensward Path,Turn left toward Greensward Path,Turn right onto Greensward Path,Slight right onto Piedmont Pk Trl,Turn right onto The Boardwalk</v>
      </c>
      <c r="H2" s="13" t="str">
        <f t="shared" ref="H2:H11" si="6">GOOGLEMAPS_DIRECTIONS($K$2,A2,"walking")</f>
        <v>Head east on North Avenue NW,Turn left at W Peachtree St NW,Slight right toward Ponce De Leon Ave NE,Turn right onto Ponce De Leon Ave NE,Turn left onto Piedmont Ave NE,Turn right onto 10th St NE Pass by Flying Biscuit Café - Midtown (on the left)Destination will be on the right</v>
      </c>
      <c r="I2" s="13" t="str">
        <f t="shared" ref="I2:I14" si="7">GOOGLEMAPS_DIRECTIONS($L$2,B2,"transit")</f>
        <v>Walk to Peachtree St &amp; Decatur St,Bus towards Arts Center Station,Walk to The Boardwalk, Piedmont Park, The Boardwalk, Atlanta, GA 30309, USA</v>
      </c>
      <c r="J2" s="10" t="s">
        <v>27</v>
      </c>
      <c r="K2" s="10" t="s">
        <v>28</v>
      </c>
      <c r="L2" s="10" t="s">
        <v>29</v>
      </c>
    </row>
    <row r="3" ht="18.75" customHeight="1">
      <c r="A3" s="10" t="s">
        <v>30</v>
      </c>
      <c r="B3" s="12" t="str">
        <f t="shared" si="1"/>
        <v>33.7618207, -84.39452949999999</v>
      </c>
      <c r="C3" s="10" t="s">
        <v>26</v>
      </c>
      <c r="D3" s="13" t="str">
        <f t="shared" si="2"/>
        <v>1.1 mi</v>
      </c>
      <c r="E3" s="13" t="str">
        <f t="shared" si="3"/>
        <v>1.3 mi</v>
      </c>
      <c r="F3" s="13" t="str">
        <f t="shared" si="4"/>
        <v>Head west on North Avenue NW,Turn left onto Centennial Olympic Park Dr NW,Turn right,Turn left,Turn right,Turn left Take the stairs,Turn right,Turn right onto Park Ave W NW Destination will be on the right</v>
      </c>
      <c r="G3" s="13" t="str">
        <f t="shared" si="5"/>
        <v>Head northwest on Gilmer St SE toward Courtland St SE,Turn right onto Peachtree Center Ave NE,Turn left onto Auburn Ave NE,Continue onto Luckie St NW,Turn right onto Centennial Olympic Park Dr NW,Turn left onto Andrew Young International Blvd NW,Turn right,Turn left,Turn right,Turn left,Turn right,Turn left,Turn right,Turn left,Slight right</v>
      </c>
      <c r="H3" s="13" t="str">
        <f t="shared" si="6"/>
        <v>Head west on North Avenue NW,Turn left onto Centennial Olympic Park Dr NW,Turn right,Turn left,Turn right,Turn left Take the stairs,Turn right,Turn right onto Park Ave W NW Destination will be on the right</v>
      </c>
      <c r="I3" s="13" t="str">
        <f t="shared" si="7"/>
        <v>Walk to Auburn at Piedmont,Streetcar towards Auburn Ave-Peachtree Ctr-Olympic Park,Walk to 265 Park Ave W NW, Atlanta, GA 30313, USA</v>
      </c>
      <c r="J3" s="10" t="s">
        <v>27</v>
      </c>
    </row>
    <row r="4">
      <c r="A4" s="10" t="s">
        <v>31</v>
      </c>
      <c r="B4" s="12" t="str">
        <f t="shared" si="1"/>
        <v>33.79034499999999, -84.3243433</v>
      </c>
      <c r="C4" s="10" t="s">
        <v>32</v>
      </c>
      <c r="D4" s="13" t="str">
        <f t="shared" si="2"/>
        <v>4.7 mi</v>
      </c>
      <c r="E4" s="13" t="str">
        <f t="shared" si="3"/>
        <v>5.4 mi</v>
      </c>
      <c r="F4" s="13" t="str">
        <f t="shared" si="4"/>
        <v>Head east on North Avenue NW,Turn left at W Peachtree St NW,Slight right toward Ponce De Leon Ave NE,Turn right onto Ponce De Leon Ave NE,Turn left onto Monroe Dr NE,Turn right onto St Charles Ave NE,Continue onto Lakeview Ave NE,Turn left onto Ponce De Leon Ave NE Pass by Chipotle Mexican Grill (on the left in 0.2 mi),Turn left onto Oakdale Rd NE,Turn right onto N Decatur Rd,Slight left to stay on N Decatur Rd,At the traffic circle, continue straight to stay on N Decatur Rd,Slight left to stay on N Decatur Rd,At the traffic circle, take the 3rd exit onto Dowman Dr,Slight right to stay on Dowman Dr,At the traffic circle, take the 1st exit onto South Kilgo Cir NE Destination will be on the left</v>
      </c>
      <c r="G4" s="13" t="str">
        <f t="shared" si="5"/>
        <v>Head southeast on Gilmer St SE toward Piedmont Ave SE,Turn left onto Piedmont Ave SE,Turn right onto Auburn Ave NE,Slight left to stay on Auburn Ave NE,Slight right onto Irwin St NE,Continue onto Lake Ave NE,Turn left onto Elizabeth St NE,Turn right onto North Highland Avenue Northeast,Turn right onto Freedom Park Trail,Turn left onto Moreland Ave NE,Turn right onto Ponce De Leon Ave NE,Turn left toward Springdale Rd NE,Turn left onto Springdale Rd NE,Turn right onto The by Way NE,Slight left onto Oxford Rd NE,Turn left onto Eagle Row,Turn right onto Dowman Dr,Turn left Destination will be on the right</v>
      </c>
      <c r="H4" s="13" t="str">
        <f t="shared" si="6"/>
        <v>Head east on North Avenue NW,Turn left at W Peachtree St NW,Slight right toward Ponce De Leon Ave NE,Turn right onto Ponce De Leon Ave NE,Turn left onto Monroe Dr NE,Turn right onto St Charles Ave NE,Continue onto Lakeview Ave NE,Turn left onto Ponce De Leon Ave NE Pass by Chipotle Mexican Grill (on the left in 0.2 mi),Turn left onto Oakdale Rd NE,Turn right onto N Decatur Rd,Slight left to stay on N Decatur Rd,At the traffic circle, continue straight to stay on N Decatur Rd,Slight left to stay on N Decatur Rd,At the traffic circle, take the 3rd exit onto Dowman Dr,Slight right to stay on Dowman Dr,At the traffic circle, take the 1st exit onto South Kilgo Cir NE Destination will be on the left</v>
      </c>
      <c r="I4" s="13" t="str">
        <f t="shared" si="7"/>
        <v>Walk to Georgia State,Metro rail towards Indian Creek Station,Walk to Inman Park/Reynoldstown,Bus towards Lindbergh Center Station,Walk to 571 South Kilgo Cir NE 3rd floor, Atlanta, GA 30322, USA</v>
      </c>
    </row>
    <row r="5">
      <c r="A5" s="10" t="s">
        <v>33</v>
      </c>
      <c r="B5" s="12" t="str">
        <f t="shared" si="1"/>
        <v>33.792875, -84.38985989999999</v>
      </c>
      <c r="C5" s="10" t="s">
        <v>32</v>
      </c>
      <c r="D5" s="13" t="str">
        <f t="shared" si="2"/>
        <v>2.1 mi</v>
      </c>
      <c r="E5" s="13" t="str">
        <f t="shared" si="3"/>
        <v>3.7 mi</v>
      </c>
      <c r="F5" s="13" t="str">
        <f t="shared" si="4"/>
        <v>Head east on North Avenue NW,Turn left onto Spring St NW,Turn left onto 18th St NW Destination will be on the right</v>
      </c>
      <c r="G5" s="13" t="str">
        <f t="shared" si="5"/>
        <v>Head northwest on Gilmer St SE toward Courtland St SE,Turn right onto Peachtree Center Ave NE,Sharp left onto Peachtree St NE,Turn right onto Porter Pl NE,Turn right onto W Peachtree St NW,Turn left onto 18th St NW,Turn left</v>
      </c>
      <c r="H5" s="13" t="str">
        <f t="shared" si="6"/>
        <v>Head east on North Avenue NW,Turn left onto Spring St NW,Turn left onto 18th St NW Destination will be on the right</v>
      </c>
      <c r="I5" s="13" t="str">
        <f t="shared" si="7"/>
        <v>Walk to Peachtree Center,Metro rail towards Doraville Station,Walk to 1404 Spring St NW, Atlanta, GA 30309, USA</v>
      </c>
      <c r="J5" s="10" t="s">
        <v>34</v>
      </c>
    </row>
    <row r="6">
      <c r="A6" s="10" t="s">
        <v>35</v>
      </c>
      <c r="B6" s="12" t="str">
        <f t="shared" si="1"/>
        <v>33.7625564, -84.39243599999999</v>
      </c>
      <c r="C6" s="10" t="s">
        <v>32</v>
      </c>
      <c r="D6" s="13" t="str">
        <f t="shared" si="2"/>
        <v>0.7 mi</v>
      </c>
      <c r="E6" s="13" t="str">
        <f t="shared" si="3"/>
        <v>1.4 mi</v>
      </c>
      <c r="F6" s="13" t="str">
        <f t="shared" si="4"/>
        <v>Head west on North Avenue NW,Turn left onto Centennial Olympic Park Dr NW,Turn right,Slight right Take the stairs,Turn left,Turn left Destination will be on the right</v>
      </c>
      <c r="G6" s="13" t="str">
        <f t="shared" si="5"/>
        <v>Head northwest on Gilmer St SE toward Courtland St SE,Turn right onto Peachtree Center Ave NE,Turn left onto Auburn Ave NE,Continue onto Luckie St NW,Turn right onto Centennial Olympic Park Dr NW,Turn left onto Baker St NW Destination will be on the right</v>
      </c>
      <c r="H6" s="13" t="str">
        <f t="shared" si="6"/>
        <v>Head west on North Avenue NW,Turn left onto Centennial Olympic Park Dr NW,Turn right,Slight right Take the stairs,Turn left,Turn left Destination will be on the right</v>
      </c>
      <c r="I6" s="13" t="str">
        <f t="shared" si="7"/>
        <v>Walk to Peachtree St &amp; Decatur St,Bus towards Arts Center Station,Walk to 121 Baker St NW, Atlanta, GA 30313, USA</v>
      </c>
      <c r="J6" s="10" t="s">
        <v>27</v>
      </c>
    </row>
    <row r="7">
      <c r="A7" s="10" t="s">
        <v>36</v>
      </c>
      <c r="B7" s="12" t="str">
        <f t="shared" si="1"/>
        <v>33.7625707, -84.39173269999999</v>
      </c>
      <c r="C7" s="10" t="s">
        <v>32</v>
      </c>
      <c r="D7" s="13" t="str">
        <f t="shared" si="2"/>
        <v>0.9 mi</v>
      </c>
      <c r="E7" s="13" t="str">
        <f t="shared" si="3"/>
        <v>2.3 mi</v>
      </c>
      <c r="F7" s="13" t="str">
        <f t="shared" si="4"/>
        <v>Head west on North Avenue NW,Turn left onto Centennial Olympic Park Dr NW,Turn left onto Baker St NW Destination will be on the right</v>
      </c>
      <c r="G7" s="13" t="str">
        <f t="shared" si="5"/>
        <v>Head northwest on Gilmer St SE toward Courtland St SE,Turn right onto Peachtree Center Ave NE,Turn left onto Auburn Ave NE,Continue onto Luckie St NW,Turn right onto Centennial Olympic Park Dr NW Destination will be on the right</v>
      </c>
      <c r="H7" s="13" t="str">
        <f t="shared" si="6"/>
        <v>Head west on North Avenue NW,Turn left onto Centennial Olympic Park Dr NW,Turn left onto Baker St NW Destination will be on the right</v>
      </c>
      <c r="I7" s="13" t="str">
        <f t="shared" si="7"/>
        <v>Walk to Peachtree St &amp; Decatur St,Bus towards Arts Center Station,Walk to 285 Centennial Olympic Park Dr NW, Atlanta, GA 30313, USA</v>
      </c>
      <c r="J7" s="10" t="s">
        <v>34</v>
      </c>
    </row>
    <row r="8">
      <c r="A8" s="10" t="s">
        <v>37</v>
      </c>
      <c r="B8" s="12" t="str">
        <f t="shared" si="1"/>
        <v>33.763382, -84.3951098</v>
      </c>
      <c r="C8" s="10" t="s">
        <v>38</v>
      </c>
      <c r="D8" s="13" t="str">
        <f t="shared" si="2"/>
        <v>0.9 mi</v>
      </c>
      <c r="E8" s="13" t="str">
        <f t="shared" si="3"/>
        <v>1.5 mi</v>
      </c>
      <c r="F8" s="13" t="str">
        <f t="shared" si="4"/>
        <v>Head west on North Avenue NW,Turn left onto Centennial Olympic Park Dr NW,Turn right,Slight right Take the stairs,Turn left,Turn right,Turn left Take the stairs,Turn right,Continue straightDestination will be on the right</v>
      </c>
      <c r="G8" s="13" t="str">
        <f t="shared" si="5"/>
        <v>Head northwest on Gilmer St SE toward Courtland St SE,Turn right onto Peachtree Center Ave NE,Turn left onto Auburn Ave NE,Continue onto Luckie St NW,Turn right onto Centennial Olympic Park Dr NW,Turn left onto Andrew Young International Blvd NW,Turn right,Turn left,Turn right,Turn left,Turn right,Turn left,Turn right,Turn left,Turn right,Turn left,Turn right,Turn left,Slight right,Turn left,Turn left,Turn left Take the stairs,Turn right</v>
      </c>
      <c r="H8" s="13" t="str">
        <f t="shared" si="6"/>
        <v>Head west on North Avenue NW,Turn left onto Centennial Olympic Park Dr NW,Turn right,Slight right Take the stairs,Turn left,Turn right,Turn left Take the stairs,Turn right,Continue straightDestination will be on the right</v>
      </c>
      <c r="I8" s="13" t="str">
        <f t="shared" si="7"/>
        <v>Walk to Edgewood Ave &amp; Peachtree Center Ave,Bus towards Five Points Station,Bus towards Bankhead Station via Carver Hills,Walk to 225 Baker St NW, Atlanta, GA 30313, USA</v>
      </c>
      <c r="J8" s="10" t="s">
        <v>34</v>
      </c>
    </row>
    <row r="9">
      <c r="A9" s="10" t="s">
        <v>39</v>
      </c>
      <c r="B9" s="12" t="str">
        <f t="shared" si="1"/>
        <v>33.7589378, -84.3916921</v>
      </c>
      <c r="C9" s="10" t="s">
        <v>38</v>
      </c>
      <c r="D9" s="13" t="str">
        <f t="shared" si="2"/>
        <v>1.0 mi</v>
      </c>
      <c r="E9" s="13" t="str">
        <f t="shared" si="3"/>
        <v>0.9 mi</v>
      </c>
      <c r="F9" s="13" t="str">
        <f t="shared" si="4"/>
        <v>Head west on North Avenue NW,Turn left onto Centennial Olympic Park Dr NW,Turn left onto Nassau St NW,Slight left Destination will be on the right</v>
      </c>
      <c r="G9" s="13" t="str">
        <f t="shared" si="5"/>
        <v>Head northwest on Gilmer St SE toward Courtland St SE,Turn right onto Peachtree Center Ave NE,Turn left onto Auburn Ave NE,Continue onto Luckie St NW Destination will be on the left</v>
      </c>
      <c r="H9" s="13" t="str">
        <f t="shared" si="6"/>
        <v>Head west on North Avenue NW,Turn left onto Centennial Olympic Park Dr NW,Turn left onto Nassau St NW,Slight left Destination will be on the right</v>
      </c>
      <c r="I9" s="13" t="str">
        <f t="shared" si="7"/>
        <v>Walk to 168 Luckie St NW, Atlanta, GA 30303, USA</v>
      </c>
      <c r="J9" s="10" t="s">
        <v>34</v>
      </c>
    </row>
    <row r="10">
      <c r="A10" s="10" t="s">
        <v>40</v>
      </c>
      <c r="B10" s="12" t="str">
        <f t="shared" si="1"/>
        <v>33.7337594, -84.3716604</v>
      </c>
      <c r="C10" s="10" t="s">
        <v>38</v>
      </c>
      <c r="D10" s="13" t="str">
        <f t="shared" si="2"/>
        <v>4.5 mi</v>
      </c>
      <c r="E10" s="13" t="str">
        <f t="shared" si="3"/>
        <v>2.4 mi</v>
      </c>
      <c r="F10" s="13" t="str">
        <f t="shared" si="4"/>
        <v>Head east on North Avenue NW,Turn right onto W Peachtree St NW,Slight left to stay on W Peachtree St NW,Turn left onto Ivan Allen Jr Blvd NE,Continue onto Ralph McGill Blvd NE,Turn right onto Piedmont Ave NE,Turn left onto Edgewood Ave SE,Slight right onto Coca Cola Pl SE,Continue onto Bell St SE,Continue onto Hill St SE,Slight left to stay on Hill St SE,Turn left onto Georgia Ave SE,Turn right,Turn left,Turn right Destination will be on the right</v>
      </c>
      <c r="G10" s="13" t="str">
        <f t="shared" si="5"/>
        <v>Head southeast on Gilmer St SE toward Piedmont Ave SE,Turn right toward Jesse Hill Jr Dr SE,Turn left toward Jesse Hill Jr Dr SE,Turn right onto Jesse Hill Jr Dr SE,Turn left onto Decatur St. SE,Turn right onto Hill St SE,Slight left to stay on Hill St SE,Turn left onto Georgia Ave SE,Turn right,Turn left,Turn right Destination will be on the right</v>
      </c>
      <c r="H10" s="13" t="str">
        <f t="shared" si="6"/>
        <v>Head east on North Avenue NW,Turn right onto W Peachtree St NW,Slight left to stay on W Peachtree St NW,Turn left onto Ivan Allen Jr Blvd NE,Continue onto Ralph McGill Blvd NE,Turn right onto Piedmont Ave NE,Turn left onto Edgewood Ave SE,Slight right onto Coca Cola Pl SE,Continue onto Bell St SE,Continue onto Hill St SE,Slight left to stay on Hill St SE,Turn left onto Georgia Ave SE,Turn right,Turn left,Turn right Destination will be on the right</v>
      </c>
      <c r="I10" s="13" t="str">
        <f t="shared" si="7"/>
        <v>Walk to 800 Cherokee Ave SE, Atlanta, GA 30308, USA</v>
      </c>
      <c r="J10" s="10" t="s">
        <v>34</v>
      </c>
    </row>
    <row r="11">
      <c r="A11" s="10" t="s">
        <v>41</v>
      </c>
      <c r="B11" s="12" t="str">
        <f t="shared" si="1"/>
        <v>33.7899568, -84.37259879999999</v>
      </c>
      <c r="C11" s="10" t="s">
        <v>38</v>
      </c>
      <c r="D11" s="13" t="str">
        <f t="shared" si="2"/>
        <v>1.9 mi</v>
      </c>
      <c r="E11" s="13" t="str">
        <f t="shared" si="3"/>
        <v>3.1 mi</v>
      </c>
      <c r="F11" s="13" t="str">
        <f t="shared" si="4"/>
        <v>Head east on North Avenue NW,Turn left at W Peachtree St NW,Slight right toward Ponce De Leon Ave NE,Turn right onto Ponce De Leon Ave NE,Turn left onto Piedmont Ave NE Pass by Smoothie King (on the right in 0.7 mi)Destination will be on the right</v>
      </c>
      <c r="G11" s="13" t="str">
        <f t="shared" si="5"/>
        <v>Head southeast on Gilmer St SE toward Piedmont Ave SE,Turn left onto Piedmont Ave SE Pass by Smoothie King (on the right in 2.1 mi),Turn right toward Piedmont Pk Trl,Turn left onto Piedmont Pk Trl,Turn left to stay on Piedmont Pk Trl,Continue straight,Turn right,Turn left</v>
      </c>
      <c r="H11" s="13" t="str">
        <f t="shared" si="6"/>
        <v>Head east on North Avenue NW,Turn left at W Peachtree St NW,Slight right toward Ponce De Leon Ave NE,Turn right onto Ponce De Leon Ave NE,Turn left onto Piedmont Ave NE Pass by Smoothie King (on the right in 0.7 mi)Destination will be on the right</v>
      </c>
      <c r="I11" s="13" t="str">
        <f t="shared" si="7"/>
        <v>Walk to Peachtree St &amp; Decatur St,Bus towards Arts Center Station,Walk to Atlanta Botanical Garden, 1345 Piedmont Ave NE, Atlanta, GA 30309, USA</v>
      </c>
      <c r="J11" s="10" t="s">
        <v>34</v>
      </c>
    </row>
    <row r="12">
      <c r="A12" s="14" t="s">
        <v>42</v>
      </c>
      <c r="B12" s="12" t="str">
        <f t="shared" si="1"/>
        <v>33.7804277, -84.3868304</v>
      </c>
      <c r="C12" s="10" t="s">
        <v>43</v>
      </c>
      <c r="D12" s="13" t="str">
        <f t="shared" si="2"/>
        <v>0.9 mi</v>
      </c>
      <c r="E12" s="13" t="str">
        <f t="shared" si="3"/>
        <v>2.9 mi</v>
      </c>
      <c r="F12" s="13" t="str">
        <f t="shared" si="4"/>
        <v>Head east on North Avenue NW,Turn left onto W Peachtree St NE,Turn right onto Peachtree Pl NE Destination will be on the right</v>
      </c>
      <c r="G12" s="13" t="str">
        <f t="shared" si="5"/>
        <v>Head northwest on Gilmer St SE toward Courtland St SE,Turn right onto Peachtree Center Ave NE,Sharp left onto Peachtree St NE,Turn right onto Porter Pl NE,Turn right onto W Peachtree St NW,Turn right onto Peachtree Pl NE Destination will be on the right</v>
      </c>
      <c r="I12" s="13" t="str">
        <f t="shared" si="7"/>
        <v>Walk to Peachtree Center,Metro rail towards Doraville Station,Walk to 33 Peachtree Pl NE, Atlanta, GA 30309, USA</v>
      </c>
      <c r="J12" s="10" t="s">
        <v>27</v>
      </c>
    </row>
    <row r="13">
      <c r="A13" s="14" t="s">
        <v>44</v>
      </c>
      <c r="B13" s="15" t="s">
        <v>45</v>
      </c>
      <c r="C13" s="10" t="s">
        <v>43</v>
      </c>
      <c r="D13" s="13" t="str">
        <f>GOOGLEMAPS_DISTANCE($K$2,"Price Gilbert Memorial Library, 704 Cherry St NW, Atlanta, GA 30313")</f>
        <v>0.6 mi</v>
      </c>
      <c r="E13" s="13" t="str">
        <f>GOOGLEMAPS_DISTANCE($L$2,"Price Gilbert Memorial Library, 704 Cherry St NW, Atlanta, GA 30313")</f>
        <v>2.4 mi</v>
      </c>
      <c r="F13" s="13" t="str">
        <f t="shared" si="4"/>
        <v>Head east on North Avenue NW,Turn right onto W Peachtree St NW,Slight left to stay on W Peachtree St NW,Turn left onto Ivan Allen Jr Blvd NE,Continue onto Ralph McGill Blvd NE,Turn right onto Piedmont Ave NE,Turn left onto Edgewood Ave SE,Slight right onto Coca Cola Pl SE,Continue onto Bell St SE,Continue onto Hill St SE,Slight left to stay on Hill St SE,Turn left onto Memorial Dr SE Destination will be on the right</v>
      </c>
      <c r="G13" s="13" t="str">
        <f t="shared" si="5"/>
        <v>Head northwest on Gilmer St SE toward Courtland St SE,Turn left onto Edgewood Ave SE,Turn left onto Peachtree St,Turn right onto Marietta St NW,Turn right Restricted usage roadDestination will be on the right</v>
      </c>
      <c r="I13" s="13" t="str">
        <f t="shared" si="7"/>
        <v>Walk to Edgewood Ave &amp; Peachtree Center Ave,Bus towards Five Points Station,Bus towards Bankhead Station via Carver Hills,Walk to 710 McMillan St NW, Atlanta, GA 30318, USA</v>
      </c>
      <c r="J13" s="10" t="s">
        <v>27</v>
      </c>
    </row>
    <row r="14">
      <c r="A14" s="14" t="s">
        <v>46</v>
      </c>
      <c r="B14" s="12" t="str">
        <f t="shared" ref="B14:B23" si="8">GOOGLEMAPS_LATLONG(A14)</f>
        <v>33.776733, -84.390137</v>
      </c>
      <c r="C14" s="10" t="s">
        <v>43</v>
      </c>
      <c r="D14" s="13" t="str">
        <f t="shared" ref="D14:D23" si="9">GOOGLEMAPS_DISTANCE($K$2,A14)</f>
        <v>0.6 mi</v>
      </c>
      <c r="E14" s="13" t="str">
        <f t="shared" ref="E14:E23" si="10">GOOGLEMAPS_DISTANCE($L$2,B14)</f>
        <v>2.5 mi</v>
      </c>
      <c r="F14" s="13" t="str">
        <f t="shared" si="4"/>
        <v>Head east on North Avenue NW,Turn left onto Spring St NW,Turn left onto 5th St NW Destination will be on the right</v>
      </c>
      <c r="G14" s="13" t="str">
        <f t="shared" si="5"/>
        <v>Head northwest on Gilmer St SE toward Courtland St SE,Turn right onto Peachtree Center Ave NE,Sharp left onto Peachtree St NE,Turn right onto Porter Pl NE,Turn right onto W Peachtree St NW,Turn left onto 5th St NW Destination will be on the left</v>
      </c>
      <c r="I14" s="13" t="str">
        <f t="shared" si="7"/>
        <v>Walk to Peachtree Center,Metro rail towards North Springs Station,Walk to 88 5th St NW, Atlanta, GA 30308, USA</v>
      </c>
      <c r="J14" s="10" t="s">
        <v>27</v>
      </c>
    </row>
    <row r="15">
      <c r="A15" s="14" t="s">
        <v>47</v>
      </c>
      <c r="B15" s="12" t="str">
        <f t="shared" si="8"/>
        <v>33.7770528, -84.3900992</v>
      </c>
      <c r="C15" s="10" t="s">
        <v>48</v>
      </c>
      <c r="D15" s="13" t="str">
        <f t="shared" si="9"/>
        <v>0.6 mi</v>
      </c>
      <c r="E15" s="13" t="str">
        <f t="shared" si="10"/>
        <v>2.5 mi</v>
      </c>
      <c r="F15" s="13" t="str">
        <f t="shared" si="4"/>
        <v>Head east on North Avenue NW,Turn left onto Spring St NW,Turn left onto 5th St NW Destination will be on the right</v>
      </c>
      <c r="G15" s="13" t="str">
        <f t="shared" si="5"/>
        <v>Head northwest on Gilmer St SE toward Courtland St SE,Turn right onto Peachtree Center Ave NE,Sharp left onto Peachtree St NE,Turn right onto Porter Pl NE,Turn right onto W Peachtree St NW,Turn left onto 5th St NW Destination will be on the right</v>
      </c>
      <c r="J15" s="10" t="s">
        <v>27</v>
      </c>
    </row>
    <row r="16">
      <c r="A16" s="14" t="s">
        <v>49</v>
      </c>
      <c r="B16" s="12" t="str">
        <f t="shared" si="8"/>
        <v>33.77741, -84.38699340000001</v>
      </c>
      <c r="C16" s="10" t="s">
        <v>48</v>
      </c>
      <c r="D16" s="13" t="str">
        <f t="shared" si="9"/>
        <v>0.6 mi</v>
      </c>
      <c r="E16" s="13" t="str">
        <f t="shared" si="10"/>
        <v>2.4 mi</v>
      </c>
      <c r="F16" s="13" t="str">
        <f t="shared" si="4"/>
        <v>Head east on North Avenue NW,Turn left onto W Peachtree St NE Destination will be on the right</v>
      </c>
      <c r="G16" s="13" t="str">
        <f t="shared" si="5"/>
        <v>Head northwest on Gilmer St SE toward Courtland St SE,Turn right onto Peachtree Center Ave NE,Sharp left onto Peachtree St NE,Turn right onto Porter Pl NE,Turn right onto W Peachtree St NW,Turn right onto 6th St NE Destination will be on the right</v>
      </c>
      <c r="J16" s="10" t="s">
        <v>27</v>
      </c>
    </row>
    <row r="17">
      <c r="A17" s="10" t="s">
        <v>50</v>
      </c>
      <c r="B17" s="12" t="str">
        <f t="shared" si="8"/>
        <v>33.7839725, -84.38418399999999</v>
      </c>
      <c r="C17" s="10" t="s">
        <v>48</v>
      </c>
      <c r="D17" s="13" t="str">
        <f t="shared" si="9"/>
        <v>1.2 mi</v>
      </c>
      <c r="E17" s="13" t="str">
        <f t="shared" si="10"/>
        <v>3.2 mi</v>
      </c>
      <c r="F17" s="13" t="str">
        <f t="shared" si="4"/>
        <v>Head east on North Avenue NW,Turn left at W Peachtree St NW,Slight right Partial restricted usage roadTake the stairs,Turn right Partial restricted usage roadTake the stairs,Turn left toward Peachtree St NE,Turn left onto Peachtree St NE Destination will be on the right</v>
      </c>
      <c r="G17" s="13" t="str">
        <f t="shared" si="5"/>
        <v>Head northwest on Gilmer St SE toward Courtland St SE,Turn right onto Peachtree Center Ave NE,Continue onto Peachtree St NE,Turn left toward 11th St NE,Turn right toward 11th St NE,Turn right toward 11th St NE,Turn left onto 11th St NE,Turn right onto Crescent Ave NE</v>
      </c>
      <c r="J17" s="10" t="s">
        <v>27</v>
      </c>
    </row>
    <row r="18">
      <c r="A18" s="16" t="s">
        <v>51</v>
      </c>
      <c r="B18" s="12" t="str">
        <f t="shared" si="8"/>
        <v>33.7925919, -84.3962155</v>
      </c>
      <c r="C18" s="10" t="s">
        <v>48</v>
      </c>
      <c r="D18" s="13" t="str">
        <f t="shared" si="9"/>
        <v>2.3 mi</v>
      </c>
      <c r="E18" s="13" t="str">
        <f t="shared" si="10"/>
        <v>3.9 mi</v>
      </c>
      <c r="F18" s="13" t="str">
        <f t="shared" si="4"/>
        <v>Head east on North Avenue NW,Turn left onto Spring St NW,Turn left onto 14th St NW,Turn right onto Techwood Dr NW,Turn left toward 16th St NW,Turn left onto 16th St NW,Turn right onto Market St NW,Turn left onto 18th St NW Destination will be on the right</v>
      </c>
      <c r="G18" s="13" t="str">
        <f t="shared" si="5"/>
        <v>Head northwest on Gilmer St SE toward Courtland St SE,Turn right onto Peachtree Center Ave NE,Sharp left onto Peachtree St NE,Turn right onto Porter Pl NE,Turn right onto W Peachtree St NW,Turn left onto 14th St NW,Turn right onto Spring St NW,Turn left onto 14th St NW,Turn right onto Techwood Dr NW,Turn left toward 16th St NW,Turn left onto 16th St NW,Turn right onto Market St NW,Turn left onto 18th St NW Destination will be on the left</v>
      </c>
      <c r="J18" s="10" t="s">
        <v>27</v>
      </c>
    </row>
    <row r="19">
      <c r="A19" s="14" t="s">
        <v>52</v>
      </c>
      <c r="B19" s="12" t="str">
        <f t="shared" si="8"/>
        <v>33.7900632, -84.38555199999999</v>
      </c>
      <c r="C19" s="10" t="s">
        <v>48</v>
      </c>
      <c r="D19" s="13" t="str">
        <f t="shared" si="9"/>
        <v>2.2 mi</v>
      </c>
      <c r="E19" s="13" t="str">
        <f t="shared" si="10"/>
        <v>3.8 mi</v>
      </c>
      <c r="F19" s="13" t="str">
        <f t="shared" si="4"/>
        <v>Head east on North Avenue NW,Turn left onto W Peachtree St NE,Turn right onto 15th St NE,Turn left,Turn right Take the stairs,Turn left Destination will be on the right</v>
      </c>
      <c r="G19" s="13" t="str">
        <f t="shared" si="5"/>
        <v>Head northwest on Gilmer St SE toward Courtland St SE,Turn right onto Peachtree Center Ave NE,Continue onto Peachtree St NE,Turn left,Turn right,Turn right Destination will be on the right</v>
      </c>
      <c r="J19" s="10" t="s">
        <v>27</v>
      </c>
    </row>
    <row r="20">
      <c r="A20" s="17" t="s">
        <v>53</v>
      </c>
      <c r="B20" s="12" t="str">
        <f t="shared" si="8"/>
        <v>34.0935495, -84.2807535</v>
      </c>
      <c r="C20" s="10" t="s">
        <v>48</v>
      </c>
      <c r="D20" s="13" t="str">
        <f t="shared" si="9"/>
        <v>26.9 mi</v>
      </c>
      <c r="E20" s="13" t="str">
        <f t="shared" si="10"/>
        <v>28.5 mi</v>
      </c>
      <c r="F20" s="13" t="str">
        <f t="shared" si="4"/>
        <v>Head east on North Avenue NW,Turn left onto Spring St NW,Keep left to stay on Spring St NW,Turn left onto Peachtree St NE Pass by Starbucks (on the right in 0.7 mi),Slight left onto Roswell Rd Pass by Domino's Pizza (on the right in 0.2 mi),Turn right toward Roswell Rd,Turn left toward Roswell Rd,Turn right onto Roswell Rd,Turn right onto Mount Vernon Hwy,Sharp left onto Johnson Ferry Rd,Turn right onto Roswell Rd Pass by Taco Bell (on the left in 0.7 mi),Slight left onto GA-9/ Roswell RdPass by Arby's (on the right in 1.1 mi),Turn right onto Riverside Rd,Slight right to stay on Riverside Rd,Slight left to stay on Riverside Rd,Continue onto Dogwood Rd,Slight left to stay on Dogwood Rd,Keep left to stay on Dogwood Rd,Turn left onto Holcomb Bridge Rd,Turn right onto Park Ridge Ln/ Roswell Creek Ln,Turn right onto Roswell Creek Ln,Turn right onto Warsaw Rd,Turn right onto Old Roswell Rd,Slight left to stay on Old Roswell Rd,Continue onto Westside Pkwy,Turn left onto Old Roswell Rd,At the traffic circle, continue straight to stay on Old Roswell Rd,Turn right onto Hembree Rd,Turn left onto Maxwell Rd,Slight right onto GA-9 N/ S Main St,Turn left,Turn left,Turn right Destination will be on the left</v>
      </c>
      <c r="G20" s="13" t="str">
        <f t="shared" si="5"/>
        <v>Head northwest on Gilmer St SE toward Courtland St SE,Turn right onto Peachtree Center Ave NE,Continue onto Peachtree St NE Pass by WeWork Office Space &amp;amp; Coworking (on the left in 2 mi),Slight left onto Roswell Rd Pass by Domino's Pizza (on the right in 0.2 mi),Turn right toward Roswell Rd,Turn left toward Roswell Rd,Turn right onto Roswell Rd,Turn right onto Mount Vernon Hwy,Sharp left onto Johnson Ferry Rd,Turn right onto Roswell Rd Pass by Taco Bell (on the left in 0.7 mi),Slight left onto GA-9/ Roswell RdPass by Arby's (on the right in 1.1 mi),Turn right onto Riverside Rd,Slight right to stay on Riverside Rd,Slight left to stay on Riverside Rd,Continue onto Dogwood Rd,Slight left to stay on Dogwood Rd,Keep left to stay on Dogwood Rd,Turn left onto Holcomb Bridge Rd,Turn right onto Park Ridge Ln/ Roswell Creek Ln,Turn right onto Roswell Creek Ln,Turn right onto Warsaw Rd,Turn right onto Old Roswell Rd,Slight left to stay on Old Roswell Rd,Continue onto Westside Pkwy,Turn left onto Old Roswell Rd,At the traffic circle, continue straight to stay on Old Roswell Rd,Turn right onto Hembree Rd,Turn left onto Maxwell Rd,Slight right onto GA-9 N/ S Main St,Turn left,Turn left Destination will be on the right</v>
      </c>
      <c r="J20" s="10" t="s">
        <v>27</v>
      </c>
    </row>
    <row r="21">
      <c r="A21" s="10" t="s">
        <v>54</v>
      </c>
      <c r="B21" s="12" t="str">
        <f t="shared" si="8"/>
        <v>33.7554091, -84.3878615</v>
      </c>
      <c r="C21" s="10" t="s">
        <v>48</v>
      </c>
      <c r="D21" s="13" t="str">
        <f t="shared" si="9"/>
        <v>1.7 mi</v>
      </c>
      <c r="E21" s="13" t="str">
        <f t="shared" si="10"/>
        <v>0.6 mi</v>
      </c>
      <c r="F21" s="13" t="str">
        <f t="shared" si="4"/>
        <v>Head east on North Avenue NW,Turn right onto W Peachtree St NW,Slight left to stay on W Peachtree St NW,Turn left to stay on W Peachtree St NW,Turn right onto Peachtree St NE,Turn left onto John Wesley Dobbs Ave NE,Turn right onto Park Pl NE</v>
      </c>
      <c r="G21" s="13" t="str">
        <f t="shared" si="5"/>
        <v>Head northwest on Gilmer St SE toward Courtland St SE,Turn left onto Edgewood Ave SE,Turn right onto Park Pl NE</v>
      </c>
      <c r="J21" s="10" t="s">
        <v>27</v>
      </c>
    </row>
    <row r="22">
      <c r="A22" s="10" t="s">
        <v>55</v>
      </c>
      <c r="B22" s="12" t="str">
        <f t="shared" si="8"/>
        <v>33.756648, -84.38811299999999</v>
      </c>
      <c r="C22" s="10" t="s">
        <v>48</v>
      </c>
      <c r="D22" s="13" t="str">
        <f t="shared" si="9"/>
        <v>1.3 mi</v>
      </c>
      <c r="E22" s="13" t="str">
        <f t="shared" si="10"/>
        <v>0.7 mi</v>
      </c>
      <c r="F22" s="13" t="str">
        <f t="shared" si="4"/>
        <v>Head east on North Avenue NW,Turn right onto W Peachtree St NW,Slight left to stay on W Peachtree St NW,Turn left to stay on W Peachtree St NW,Turn right onto Peachtree St NE,Turn left onto John Wesley Dobbs Ave NE,Cross the road,Turn left onto Peachtree St Destination will be on the right</v>
      </c>
      <c r="G22" s="13" t="str">
        <f t="shared" si="5"/>
        <v>Head northwest on Gilmer St SE toward Courtland St SE,Turn right onto Peachtree Center Ave NE,Turn left onto Auburn Ave NE,Turn right onto Peachtree St Destination will be on the right</v>
      </c>
      <c r="J22" s="10" t="s">
        <v>27</v>
      </c>
    </row>
    <row r="23">
      <c r="A23" s="10" t="s">
        <v>56</v>
      </c>
      <c r="B23" s="12" t="str">
        <f t="shared" si="8"/>
        <v>33.77376, -84.398545</v>
      </c>
      <c r="C23" s="10" t="s">
        <v>48</v>
      </c>
      <c r="D23" s="13" t="str">
        <f t="shared" si="9"/>
        <v>0.6 mi</v>
      </c>
      <c r="E23" s="13" t="str">
        <f t="shared" si="10"/>
        <v>2.5 mi</v>
      </c>
      <c r="F23" s="13" t="str">
        <f t="shared" si="4"/>
        <v>Head west on North Avenue NW,Turn right onto Tech Pkwy NW,Slight right toward Ferst Dr,Turn left onto Ferst Dr,Turn right Destination will be on the right</v>
      </c>
      <c r="G23" s="13" t="str">
        <f t="shared" si="5"/>
        <v>Head northwest on Gilmer St SE toward Courtland St SE,Turn right onto Peachtree Center Ave NE,Turn left onto Auburn Ave NE,Continue onto Luckie St NW,Turn right onto Centennial Olympic Park Dr NW,Turn left onto Andrew Young International Blvd NW,Turn right,Turn left toward Park Ave W NW,Turn right toward Park Ave W NW,Turn left toward Park Ave W NW,Turn right toward Park Ave W NW,Turn left toward Park Ave W NW,Turn left toward Park Ave W NW,Turn right onto Park Ave W NW,Continue onto Luckie St NW,Continue onto Tech Pkwy NW,Slight right toward Ferst Dr,Turn left onto Ferst Dr,Turn right,Turn right,Turn right,Turn left,Turn right,Turn left at Skiles Walkway,Turn left Take the stairsDestination will be on the left</v>
      </c>
      <c r="J23" s="10" t="s">
        <v>27</v>
      </c>
    </row>
    <row r="24">
      <c r="G24" s="13" t="str">
        <f t="shared" si="5"/>
        <v>#ERROR!</v>
      </c>
    </row>
  </sheetData>
  <drawing r:id="rId1"/>
</worksheet>
</file>