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" i="1" l="1"/>
  <c r="H7" i="1"/>
  <c r="E7" i="1"/>
  <c r="J7" i="1" l="1"/>
  <c r="K7" i="1" s="1"/>
  <c r="L7" i="1" s="1"/>
  <c r="J26" i="1"/>
  <c r="J25" i="1"/>
  <c r="J24" i="1"/>
  <c r="J23" i="1"/>
  <c r="J21" i="1"/>
  <c r="J20" i="1"/>
  <c r="J19" i="1"/>
  <c r="J18" i="1"/>
  <c r="J16" i="1"/>
  <c r="J15" i="1"/>
  <c r="J14" i="1"/>
  <c r="J13" i="1"/>
  <c r="J11" i="1"/>
  <c r="J10" i="1"/>
  <c r="J9" i="1"/>
  <c r="J5" i="1"/>
  <c r="J4" i="1"/>
  <c r="J3" i="1"/>
  <c r="H5" i="1"/>
  <c r="H4" i="1"/>
  <c r="H3" i="1"/>
  <c r="H2" i="1"/>
  <c r="H26" i="1"/>
  <c r="H25" i="1"/>
  <c r="H24" i="1"/>
  <c r="H23" i="1"/>
  <c r="H21" i="1"/>
  <c r="H20" i="1"/>
  <c r="H19" i="1"/>
  <c r="H18" i="1"/>
  <c r="H16" i="1"/>
  <c r="H15" i="1"/>
  <c r="H14" i="1"/>
  <c r="H13" i="1"/>
  <c r="H11" i="1"/>
  <c r="H10" i="1"/>
  <c r="H9" i="1"/>
  <c r="H8" i="1"/>
  <c r="I26" i="1" l="1"/>
  <c r="I25" i="1"/>
  <c r="I24" i="1"/>
  <c r="I23" i="1"/>
  <c r="I21" i="1"/>
  <c r="I20" i="1"/>
  <c r="I19" i="1"/>
  <c r="I18" i="1"/>
  <c r="I16" i="1"/>
  <c r="I15" i="1"/>
  <c r="I14" i="1"/>
  <c r="I13" i="1"/>
  <c r="I5" i="1"/>
  <c r="I4" i="1"/>
  <c r="I3" i="1"/>
  <c r="I2" i="1"/>
  <c r="J2" i="1" s="1"/>
  <c r="I11" i="1"/>
  <c r="I10" i="1"/>
  <c r="I9" i="1"/>
  <c r="I8" i="1"/>
  <c r="J8" i="1" s="1"/>
  <c r="E26" i="1"/>
  <c r="E25" i="1"/>
  <c r="E24" i="1"/>
  <c r="E23" i="1"/>
  <c r="E16" i="1"/>
  <c r="K26" i="1" l="1"/>
  <c r="L26" i="1" s="1"/>
  <c r="K24" i="1"/>
  <c r="L24" i="1" s="1"/>
  <c r="K23" i="1"/>
  <c r="L23" i="1" s="1"/>
  <c r="K25" i="1"/>
  <c r="L25" i="1" s="1"/>
  <c r="E21" i="1"/>
  <c r="E20" i="1"/>
  <c r="E19" i="1"/>
  <c r="E18" i="1"/>
  <c r="E5" i="1"/>
  <c r="E4" i="1"/>
  <c r="E3" i="1"/>
  <c r="E2" i="1"/>
  <c r="E11" i="1"/>
  <c r="E10" i="1"/>
  <c r="E9" i="1"/>
  <c r="E8" i="1"/>
  <c r="E13" i="1"/>
  <c r="E14" i="1"/>
  <c r="E15" i="1"/>
  <c r="K18" i="1" l="1"/>
  <c r="L18" i="1" s="1"/>
  <c r="K14" i="1"/>
  <c r="L14" i="1" s="1"/>
  <c r="K13" i="1"/>
  <c r="L13" i="1" s="1"/>
  <c r="K11" i="1"/>
  <c r="L11" i="1" s="1"/>
  <c r="K5" i="1"/>
  <c r="L5" i="1" s="1"/>
  <c r="K4" i="1"/>
  <c r="L4" i="1" s="1"/>
  <c r="K3" i="1"/>
  <c r="L3" i="1" s="1"/>
  <c r="K19" i="1" l="1"/>
  <c r="L19" i="1" s="1"/>
  <c r="K21" i="1"/>
  <c r="L21" i="1" s="1"/>
  <c r="K20" i="1"/>
  <c r="L20" i="1" s="1"/>
  <c r="K16" i="1"/>
  <c r="L16" i="1" s="1"/>
  <c r="K15" i="1"/>
  <c r="L15" i="1" s="1"/>
  <c r="K8" i="1"/>
  <c r="L8" i="1" s="1"/>
  <c r="K9" i="1"/>
  <c r="L9" i="1" s="1"/>
  <c r="K10" i="1"/>
  <c r="L10" i="1" s="1"/>
  <c r="K2" i="1"/>
  <c r="L2" i="1" l="1"/>
</calcChain>
</file>

<file path=xl/sharedStrings.xml><?xml version="1.0" encoding="utf-8"?>
<sst xmlns="http://schemas.openxmlformats.org/spreadsheetml/2006/main" count="32" uniqueCount="12">
  <si>
    <t>player buy price</t>
  </si>
  <si>
    <t>player sell price</t>
  </si>
  <si>
    <t>vendor markup</t>
  </si>
  <si>
    <t>amount needed / day</t>
  </si>
  <si>
    <t>amount created / day</t>
  </si>
  <si>
    <t>amount in stock</t>
  </si>
  <si>
    <t>grain</t>
  </si>
  <si>
    <t>amount globally</t>
  </si>
  <si>
    <t>monthly stock modifier</t>
  </si>
  <si>
    <t>amount of all resources globally</t>
  </si>
  <si>
    <t>rarity of this resource</t>
  </si>
  <si>
    <t>stock / global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</si>
</sst>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/>
    <xf numFmtId="2" fontId="0" fillId="0" borderId="0" xfId="0" applyNumberFormat="1"/>
    <xf numFmtId="164" fontId="0" fillId="0" borderId="0" xfId="0" applyNumberFormat="1"/>
    <xf numFmtId="164" fontId="3" fillId="4" borderId="0" xfId="3" applyNumberFormat="1"/>
    <xf numFmtId="2" fontId="3" fillId="4" borderId="0" xfId="3" applyNumberFormat="1"/>
  </cellXfs>
  <cellStyles count="4">
    <cellStyle name="Bad" xfId="3" builtinId="27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7" sqref="J7:L7"/>
    </sheetView>
  </sheetViews>
  <sheetFormatPr defaultRowHeight="15" x14ac:dyDescent="0.25"/>
  <cols>
    <col min="2" max="2" width="21.140625" customWidth="1"/>
    <col min="3" max="3" width="20.5703125" customWidth="1"/>
    <col min="4" max="4" width="29.42578125" customWidth="1"/>
    <col min="5" max="5" width="22.140625" customWidth="1"/>
    <col min="6" max="6" width="23" customWidth="1"/>
    <col min="7" max="9" width="23.42578125" customWidth="1"/>
    <col min="10" max="10" width="21.42578125" customWidth="1"/>
    <col min="11" max="11" width="18" customWidth="1"/>
    <col min="12" max="12" width="22.7109375" customWidth="1"/>
  </cols>
  <sheetData>
    <row r="1" spans="1:12" x14ac:dyDescent="0.25">
      <c r="B1" s="2" t="s">
        <v>5</v>
      </c>
      <c r="C1" s="2" t="s">
        <v>7</v>
      </c>
      <c r="D1" s="2" t="s">
        <v>9</v>
      </c>
      <c r="E1" t="s">
        <v>10</v>
      </c>
      <c r="F1" s="2" t="s">
        <v>3</v>
      </c>
      <c r="G1" s="2" t="s">
        <v>4</v>
      </c>
      <c r="H1" t="s">
        <v>8</v>
      </c>
      <c r="I1" t="s">
        <v>11</v>
      </c>
      <c r="J1" s="1" t="s">
        <v>1</v>
      </c>
      <c r="K1" s="1" t="s">
        <v>0</v>
      </c>
      <c r="L1" t="s">
        <v>2</v>
      </c>
    </row>
    <row r="2" spans="1:12" x14ac:dyDescent="0.25">
      <c r="A2" t="s">
        <v>6</v>
      </c>
      <c r="B2">
        <v>30000</v>
      </c>
      <c r="C2">
        <v>300000</v>
      </c>
      <c r="D2">
        <v>10000000</v>
      </c>
      <c r="E2">
        <f t="shared" ref="E2:E5" si="0">((D2-C2)/D2)*100</f>
        <v>97</v>
      </c>
      <c r="F2">
        <v>100</v>
      </c>
      <c r="G2">
        <v>100</v>
      </c>
      <c r="H2">
        <f t="shared" ref="H2:H5" si="1">(B2*B2/(F2*30))</f>
        <v>300000</v>
      </c>
      <c r="I2">
        <f t="shared" ref="I2:I5" si="2">1-((C2-B2)/C2)</f>
        <v>9.9999999999999978E-2</v>
      </c>
      <c r="J2" s="4">
        <f>E2*(I2/H2)*100000</f>
        <v>3.2333333333333325</v>
      </c>
      <c r="K2" s="4">
        <f>(J2*(1.5+(F2-G2)/B2))</f>
        <v>4.8499999999999988</v>
      </c>
      <c r="L2" s="3">
        <f>K2/J2</f>
        <v>1.5</v>
      </c>
    </row>
    <row r="3" spans="1:12" x14ac:dyDescent="0.25">
      <c r="A3" t="s">
        <v>6</v>
      </c>
      <c r="B3">
        <v>30000</v>
      </c>
      <c r="C3">
        <v>300000</v>
      </c>
      <c r="D3">
        <v>10000000</v>
      </c>
      <c r="E3">
        <f t="shared" si="0"/>
        <v>97</v>
      </c>
      <c r="F3">
        <v>200</v>
      </c>
      <c r="G3">
        <v>100</v>
      </c>
      <c r="H3">
        <f t="shared" si="1"/>
        <v>150000</v>
      </c>
      <c r="I3">
        <f t="shared" si="2"/>
        <v>9.9999999999999978E-2</v>
      </c>
      <c r="J3" s="4">
        <f t="shared" ref="J3:J5" si="3">E3*(I3/H3)*100000</f>
        <v>6.466666666666665</v>
      </c>
      <c r="K3" s="4">
        <f>(J3*(1.5+(F3-G3)/B3))</f>
        <v>9.721555555555554</v>
      </c>
      <c r="L3" s="3">
        <f>K3/J3</f>
        <v>1.5033333333333334</v>
      </c>
    </row>
    <row r="4" spans="1:12" x14ac:dyDescent="0.25">
      <c r="A4" t="s">
        <v>6</v>
      </c>
      <c r="B4">
        <v>30000</v>
      </c>
      <c r="C4">
        <v>300000</v>
      </c>
      <c r="D4">
        <v>10000000</v>
      </c>
      <c r="E4">
        <f t="shared" si="0"/>
        <v>97</v>
      </c>
      <c r="F4">
        <v>300</v>
      </c>
      <c r="G4">
        <v>100</v>
      </c>
      <c r="H4">
        <f t="shared" si="1"/>
        <v>100000</v>
      </c>
      <c r="I4">
        <f t="shared" si="2"/>
        <v>9.9999999999999978E-2</v>
      </c>
      <c r="J4" s="4">
        <f t="shared" si="3"/>
        <v>9.6999999999999975</v>
      </c>
      <c r="K4" s="4">
        <f>(J4*(1.5+(F4-G4)/B4))</f>
        <v>14.614666666666663</v>
      </c>
      <c r="L4" s="3">
        <f t="shared" ref="L4:L5" si="4">K4/J4</f>
        <v>1.5066666666666666</v>
      </c>
    </row>
    <row r="5" spans="1:12" x14ac:dyDescent="0.25">
      <c r="A5" t="s">
        <v>6</v>
      </c>
      <c r="B5">
        <v>30000</v>
      </c>
      <c r="C5">
        <v>300000</v>
      </c>
      <c r="D5">
        <v>10000000</v>
      </c>
      <c r="E5">
        <f t="shared" si="0"/>
        <v>97</v>
      </c>
      <c r="F5">
        <v>400</v>
      </c>
      <c r="G5">
        <v>100</v>
      </c>
      <c r="H5">
        <f t="shared" si="1"/>
        <v>75000</v>
      </c>
      <c r="I5">
        <f t="shared" si="2"/>
        <v>9.9999999999999978E-2</v>
      </c>
      <c r="J5" s="4">
        <f t="shared" si="3"/>
        <v>12.93333333333333</v>
      </c>
      <c r="K5" s="4">
        <f>(J5*(1.5+(F5-G5)/B5))</f>
        <v>19.52933333333333</v>
      </c>
      <c r="L5" s="3">
        <f t="shared" si="4"/>
        <v>1.5100000000000002</v>
      </c>
    </row>
    <row r="6" spans="1:12" x14ac:dyDescent="0.25">
      <c r="J6" s="4"/>
      <c r="K6" s="4"/>
      <c r="L6" s="3"/>
    </row>
    <row r="7" spans="1:12" x14ac:dyDescent="0.25">
      <c r="A7" t="s">
        <v>6</v>
      </c>
      <c r="B7">
        <v>0</v>
      </c>
      <c r="C7">
        <v>300000</v>
      </c>
      <c r="D7">
        <v>10000000</v>
      </c>
      <c r="E7">
        <f t="shared" ref="E7" si="5">((D7-C7)/D7)*100</f>
        <v>97</v>
      </c>
      <c r="F7">
        <v>100</v>
      </c>
      <c r="G7">
        <v>100</v>
      </c>
      <c r="H7">
        <f>(B7*B7/(F7*30))</f>
        <v>0</v>
      </c>
      <c r="I7">
        <f>1-((C7-B7)/C7)</f>
        <v>0</v>
      </c>
      <c r="J7" s="5" t="e">
        <f t="shared" ref="J7" si="6">E7*(I7/H7)*100000</f>
        <v>#DIV/0!</v>
      </c>
      <c r="K7" s="5" t="e">
        <f>(J7*(1.5+(F7-G7)/B7))</f>
        <v>#DIV/0!</v>
      </c>
      <c r="L7" s="6" t="e">
        <f>K7/J7</f>
        <v>#DIV/0!</v>
      </c>
    </row>
    <row r="8" spans="1:12" x14ac:dyDescent="0.25">
      <c r="A8" t="s">
        <v>6</v>
      </c>
      <c r="B8">
        <v>1000</v>
      </c>
      <c r="C8">
        <v>300000</v>
      </c>
      <c r="D8">
        <v>10000000</v>
      </c>
      <c r="E8">
        <f t="shared" ref="E8:E11" si="7">((D8-C8)/D8)*100</f>
        <v>97</v>
      </c>
      <c r="F8">
        <v>100</v>
      </c>
      <c r="G8">
        <v>100</v>
      </c>
      <c r="H8">
        <f>(B8*B8/(F8*30))</f>
        <v>333.33333333333331</v>
      </c>
      <c r="I8">
        <f>1-((C8-B8)/C8)</f>
        <v>3.3333333333332993E-3</v>
      </c>
      <c r="J8" s="4">
        <f t="shared" ref="J8:J11" si="8">E8*(I8/H8)*100000</f>
        <v>96.999999999999019</v>
      </c>
      <c r="K8" s="4">
        <f>(J8*(1.5+(F8-G8)/B8))</f>
        <v>145.49999999999852</v>
      </c>
      <c r="L8" s="3">
        <f>K8/J8</f>
        <v>1.5</v>
      </c>
    </row>
    <row r="9" spans="1:12" x14ac:dyDescent="0.25">
      <c r="A9" t="s">
        <v>6</v>
      </c>
      <c r="B9">
        <v>7500</v>
      </c>
      <c r="C9">
        <v>300000</v>
      </c>
      <c r="D9">
        <v>10000000</v>
      </c>
      <c r="E9">
        <f t="shared" si="7"/>
        <v>97</v>
      </c>
      <c r="F9">
        <v>100</v>
      </c>
      <c r="G9">
        <v>100</v>
      </c>
      <c r="H9">
        <f t="shared" ref="H9:H11" si="9">(B9*B9/(F9*30))</f>
        <v>18750</v>
      </c>
      <c r="I9">
        <f t="shared" ref="I9:I11" si="10">1-((C9-B9)/C9)</f>
        <v>2.5000000000000022E-2</v>
      </c>
      <c r="J9" s="4">
        <f t="shared" si="8"/>
        <v>12.933333333333342</v>
      </c>
      <c r="K9" s="4">
        <f>(J9*(1.5+(F9-G9)/B9))</f>
        <v>19.400000000000013</v>
      </c>
      <c r="L9" s="3">
        <f>K9/J9</f>
        <v>1.5</v>
      </c>
    </row>
    <row r="10" spans="1:12" x14ac:dyDescent="0.25">
      <c r="A10" t="s">
        <v>6</v>
      </c>
      <c r="B10">
        <v>15000</v>
      </c>
      <c r="C10">
        <v>300000</v>
      </c>
      <c r="D10">
        <v>10000000</v>
      </c>
      <c r="E10">
        <f t="shared" si="7"/>
        <v>97</v>
      </c>
      <c r="F10">
        <v>100</v>
      </c>
      <c r="G10">
        <v>100</v>
      </c>
      <c r="H10">
        <f t="shared" si="9"/>
        <v>75000</v>
      </c>
      <c r="I10">
        <f t="shared" si="10"/>
        <v>5.0000000000000044E-2</v>
      </c>
      <c r="J10" s="4">
        <f t="shared" si="8"/>
        <v>6.4666666666666712</v>
      </c>
      <c r="K10" s="4">
        <f>(J10*(1.5+(F10-G10)/B10))</f>
        <v>9.7000000000000064</v>
      </c>
      <c r="L10" s="3">
        <f t="shared" ref="L10:L11" si="11">K10/J10</f>
        <v>1.5</v>
      </c>
    </row>
    <row r="11" spans="1:12" x14ac:dyDescent="0.25">
      <c r="A11" t="s">
        <v>6</v>
      </c>
      <c r="B11">
        <v>30000</v>
      </c>
      <c r="C11">
        <v>300000</v>
      </c>
      <c r="D11">
        <v>10000000</v>
      </c>
      <c r="E11">
        <f t="shared" si="7"/>
        <v>97</v>
      </c>
      <c r="F11">
        <v>100</v>
      </c>
      <c r="G11">
        <v>100</v>
      </c>
      <c r="H11">
        <f t="shared" si="9"/>
        <v>300000</v>
      </c>
      <c r="I11">
        <f t="shared" si="10"/>
        <v>9.9999999999999978E-2</v>
      </c>
      <c r="J11" s="4">
        <f t="shared" si="8"/>
        <v>3.2333333333333325</v>
      </c>
      <c r="K11" s="4">
        <f>(J11*(1.5+(F11-G11)/B11))</f>
        <v>4.8499999999999988</v>
      </c>
      <c r="L11" s="3">
        <f t="shared" si="11"/>
        <v>1.5</v>
      </c>
    </row>
    <row r="12" spans="1:12" x14ac:dyDescent="0.25">
      <c r="J12" s="4"/>
      <c r="K12" s="4"/>
      <c r="L12" s="3"/>
    </row>
    <row r="13" spans="1:12" x14ac:dyDescent="0.25">
      <c r="A13" t="s">
        <v>6</v>
      </c>
      <c r="B13">
        <v>5000</v>
      </c>
      <c r="C13">
        <v>30000</v>
      </c>
      <c r="D13">
        <v>10000000</v>
      </c>
      <c r="E13">
        <f>((D13-C13)/D13)*100</f>
        <v>99.7</v>
      </c>
      <c r="F13">
        <v>100</v>
      </c>
      <c r="G13">
        <v>100</v>
      </c>
      <c r="H13">
        <f t="shared" ref="H13:H16" si="12">(B13*B13/(F13*30))</f>
        <v>8333.3333333333339</v>
      </c>
      <c r="I13">
        <f t="shared" ref="I13:I16" si="13">1-((C13-B13)/C13)</f>
        <v>0.16666666666666663</v>
      </c>
      <c r="J13" s="4">
        <f t="shared" ref="J13:J16" si="14">E13*(I13/H13)*100000</f>
        <v>199.39999999999998</v>
      </c>
      <c r="K13" s="4">
        <f>(J13*(1.5+(F13-G13)/B13))</f>
        <v>299.09999999999997</v>
      </c>
      <c r="L13" s="3">
        <f>K13/J13</f>
        <v>1.5</v>
      </c>
    </row>
    <row r="14" spans="1:12" x14ac:dyDescent="0.25">
      <c r="A14" t="s">
        <v>6</v>
      </c>
      <c r="B14">
        <v>5000</v>
      </c>
      <c r="C14">
        <v>75000</v>
      </c>
      <c r="D14">
        <v>10000000</v>
      </c>
      <c r="E14">
        <f>((D14-C14)/D14)*100</f>
        <v>99.25</v>
      </c>
      <c r="F14">
        <v>100</v>
      </c>
      <c r="G14">
        <v>100</v>
      </c>
      <c r="H14">
        <f t="shared" si="12"/>
        <v>8333.3333333333339</v>
      </c>
      <c r="I14">
        <f t="shared" si="13"/>
        <v>6.6666666666666652E-2</v>
      </c>
      <c r="J14" s="4">
        <f t="shared" si="14"/>
        <v>79.399999999999977</v>
      </c>
      <c r="K14" s="4">
        <f>(J14*(1.5+(F14-G14)/B14))</f>
        <v>119.09999999999997</v>
      </c>
      <c r="L14" s="3">
        <f>K14/J14</f>
        <v>1.5</v>
      </c>
    </row>
    <row r="15" spans="1:12" x14ac:dyDescent="0.25">
      <c r="A15" t="s">
        <v>6</v>
      </c>
      <c r="B15">
        <v>5000</v>
      </c>
      <c r="C15">
        <v>150000</v>
      </c>
      <c r="D15">
        <v>10000000</v>
      </c>
      <c r="E15">
        <f>((D15-C15)/D15)*100</f>
        <v>98.5</v>
      </c>
      <c r="F15">
        <v>100</v>
      </c>
      <c r="G15">
        <v>100</v>
      </c>
      <c r="H15">
        <f t="shared" si="12"/>
        <v>8333.3333333333339</v>
      </c>
      <c r="I15">
        <f t="shared" si="13"/>
        <v>3.3333333333333326E-2</v>
      </c>
      <c r="J15" s="4">
        <f t="shared" si="14"/>
        <v>39.399999999999984</v>
      </c>
      <c r="K15" s="4">
        <f>(J15*(1.5+(F15-G15)/B15))</f>
        <v>59.09999999999998</v>
      </c>
      <c r="L15" s="3">
        <f t="shared" ref="L15:L16" si="15">K15/J15</f>
        <v>1.5</v>
      </c>
    </row>
    <row r="16" spans="1:12" x14ac:dyDescent="0.25">
      <c r="A16" t="s">
        <v>6</v>
      </c>
      <c r="B16">
        <v>5000</v>
      </c>
      <c r="C16">
        <v>300000</v>
      </c>
      <c r="D16">
        <v>10000000</v>
      </c>
      <c r="E16">
        <f>((D16-C16)/D16)*100</f>
        <v>97</v>
      </c>
      <c r="F16">
        <v>100</v>
      </c>
      <c r="G16">
        <v>100</v>
      </c>
      <c r="H16">
        <f t="shared" si="12"/>
        <v>8333.3333333333339</v>
      </c>
      <c r="I16">
        <f t="shared" si="13"/>
        <v>1.6666666666666718E-2</v>
      </c>
      <c r="J16" s="4">
        <f t="shared" si="14"/>
        <v>19.400000000000059</v>
      </c>
      <c r="K16" s="4">
        <f>(J16*(1.5+(F16-G16)/B16))</f>
        <v>29.100000000000087</v>
      </c>
      <c r="L16" s="3">
        <f t="shared" si="15"/>
        <v>1.5</v>
      </c>
    </row>
    <row r="17" spans="1:12" x14ac:dyDescent="0.25">
      <c r="J17" s="4"/>
      <c r="K17" s="4"/>
      <c r="L17" s="3"/>
    </row>
    <row r="18" spans="1:12" x14ac:dyDescent="0.25">
      <c r="A18" t="s">
        <v>6</v>
      </c>
      <c r="B18">
        <v>30000</v>
      </c>
      <c r="C18">
        <v>300000</v>
      </c>
      <c r="D18">
        <v>10000000</v>
      </c>
      <c r="E18">
        <f t="shared" ref="E18:E21" si="16">((D18-C18)/D18)*100</f>
        <v>97</v>
      </c>
      <c r="F18">
        <v>100</v>
      </c>
      <c r="G18">
        <v>100</v>
      </c>
      <c r="H18">
        <f t="shared" ref="H18:H21" si="17">(B18*B18/(F18*30))</f>
        <v>300000</v>
      </c>
      <c r="I18">
        <f t="shared" ref="I18:I21" si="18">1-((C18-B18)/C18)</f>
        <v>9.9999999999999978E-2</v>
      </c>
      <c r="J18" s="4">
        <f t="shared" ref="J18:J21" si="19">E18*(I18/H18)*100000</f>
        <v>3.2333333333333325</v>
      </c>
      <c r="K18" s="4">
        <f>(J18*(1.5+(F18-G18)/B18))</f>
        <v>4.8499999999999988</v>
      </c>
      <c r="L18" s="3">
        <f>K18/J18</f>
        <v>1.5</v>
      </c>
    </row>
    <row r="19" spans="1:12" x14ac:dyDescent="0.25">
      <c r="A19" t="s">
        <v>6</v>
      </c>
      <c r="B19">
        <v>30000</v>
      </c>
      <c r="C19">
        <v>300000</v>
      </c>
      <c r="D19">
        <v>10000000</v>
      </c>
      <c r="E19">
        <f t="shared" si="16"/>
        <v>97</v>
      </c>
      <c r="F19">
        <v>100</v>
      </c>
      <c r="G19">
        <v>200</v>
      </c>
      <c r="H19">
        <f t="shared" si="17"/>
        <v>300000</v>
      </c>
      <c r="I19">
        <f t="shared" si="18"/>
        <v>9.9999999999999978E-2</v>
      </c>
      <c r="J19" s="4">
        <f t="shared" si="19"/>
        <v>3.2333333333333325</v>
      </c>
      <c r="K19" s="4">
        <f>(J19*(1.5+(F19-G19)/B19))</f>
        <v>4.8392222222222205</v>
      </c>
      <c r="L19" s="3">
        <f>K19/J19</f>
        <v>1.4966666666666666</v>
      </c>
    </row>
    <row r="20" spans="1:12" x14ac:dyDescent="0.25">
      <c r="A20" t="s">
        <v>6</v>
      </c>
      <c r="B20">
        <v>30000</v>
      </c>
      <c r="C20">
        <v>300000</v>
      </c>
      <c r="D20">
        <v>10000000</v>
      </c>
      <c r="E20">
        <f t="shared" si="16"/>
        <v>97</v>
      </c>
      <c r="F20">
        <v>100</v>
      </c>
      <c r="G20">
        <v>300</v>
      </c>
      <c r="H20">
        <f t="shared" si="17"/>
        <v>300000</v>
      </c>
      <c r="I20">
        <f t="shared" si="18"/>
        <v>9.9999999999999978E-2</v>
      </c>
      <c r="J20" s="4">
        <f t="shared" si="19"/>
        <v>3.2333333333333325</v>
      </c>
      <c r="K20" s="4">
        <f>(J20*(1.5+(F20-G20)/B20))</f>
        <v>4.8284444444444432</v>
      </c>
      <c r="L20" s="3">
        <f t="shared" ref="L20:L21" si="20">K20/J20</f>
        <v>1.4933333333333334</v>
      </c>
    </row>
    <row r="21" spans="1:12" x14ac:dyDescent="0.25">
      <c r="A21" t="s">
        <v>6</v>
      </c>
      <c r="B21">
        <v>30000</v>
      </c>
      <c r="C21">
        <v>300000</v>
      </c>
      <c r="D21">
        <v>10000000</v>
      </c>
      <c r="E21">
        <f t="shared" si="16"/>
        <v>97</v>
      </c>
      <c r="F21">
        <v>100</v>
      </c>
      <c r="G21">
        <v>400</v>
      </c>
      <c r="H21">
        <f t="shared" si="17"/>
        <v>300000</v>
      </c>
      <c r="I21">
        <f t="shared" si="18"/>
        <v>9.9999999999999978E-2</v>
      </c>
      <c r="J21" s="4">
        <f t="shared" si="19"/>
        <v>3.2333333333333325</v>
      </c>
      <c r="K21" s="4">
        <f>(J21*(1.5+(F21-G21)/B21))</f>
        <v>4.817666666666665</v>
      </c>
      <c r="L21" s="3">
        <f t="shared" si="20"/>
        <v>1.4899999999999998</v>
      </c>
    </row>
    <row r="23" spans="1:12" x14ac:dyDescent="0.25">
      <c r="A23" t="s">
        <v>6</v>
      </c>
      <c r="B23">
        <v>30000</v>
      </c>
      <c r="C23">
        <v>300000</v>
      </c>
      <c r="D23">
        <v>350000</v>
      </c>
      <c r="E23">
        <f t="shared" ref="E23:E26" si="21">((D23-C23)/D23)*100</f>
        <v>14.285714285714285</v>
      </c>
      <c r="F23">
        <v>100</v>
      </c>
      <c r="G23">
        <v>100</v>
      </c>
      <c r="H23">
        <f t="shared" ref="H23:H26" si="22">(B23*B23/(F23*30))</f>
        <v>300000</v>
      </c>
      <c r="I23">
        <f t="shared" ref="I23:I26" si="23">1-((C23-B23)/C23)</f>
        <v>9.9999999999999978E-2</v>
      </c>
      <c r="J23" s="4">
        <f t="shared" ref="J23:J26" si="24">E23*(I23/H23)*100000</f>
        <v>0.47619047619047605</v>
      </c>
      <c r="K23" s="4">
        <f>(J23*(1.5+(F23-G23)/B23))</f>
        <v>0.71428571428571408</v>
      </c>
      <c r="L23" s="3">
        <f>K23/J23</f>
        <v>1.5</v>
      </c>
    </row>
    <row r="24" spans="1:12" x14ac:dyDescent="0.25">
      <c r="A24" t="s">
        <v>6</v>
      </c>
      <c r="B24">
        <v>30000</v>
      </c>
      <c r="C24">
        <v>300000</v>
      </c>
      <c r="D24">
        <v>1000000</v>
      </c>
      <c r="E24">
        <f t="shared" si="21"/>
        <v>70</v>
      </c>
      <c r="F24">
        <v>100</v>
      </c>
      <c r="G24">
        <v>100</v>
      </c>
      <c r="H24">
        <f t="shared" si="22"/>
        <v>300000</v>
      </c>
      <c r="I24">
        <f t="shared" si="23"/>
        <v>9.9999999999999978E-2</v>
      </c>
      <c r="J24" s="4">
        <f t="shared" si="24"/>
        <v>2.333333333333333</v>
      </c>
      <c r="K24" s="4">
        <f>(J24*(1.5+(F24-G24)/B24))</f>
        <v>3.4999999999999996</v>
      </c>
      <c r="L24" s="3">
        <f>K24/J24</f>
        <v>1.5</v>
      </c>
    </row>
    <row r="25" spans="1:12" x14ac:dyDescent="0.25">
      <c r="A25" t="s">
        <v>6</v>
      </c>
      <c r="B25">
        <v>30000</v>
      </c>
      <c r="C25">
        <v>300000</v>
      </c>
      <c r="D25">
        <v>5000000</v>
      </c>
      <c r="E25">
        <f t="shared" si="21"/>
        <v>94</v>
      </c>
      <c r="F25">
        <v>100</v>
      </c>
      <c r="G25">
        <v>100</v>
      </c>
      <c r="H25">
        <f t="shared" si="22"/>
        <v>300000</v>
      </c>
      <c r="I25">
        <f t="shared" si="23"/>
        <v>9.9999999999999978E-2</v>
      </c>
      <c r="J25" s="4">
        <f t="shared" si="24"/>
        <v>3.1333333333333329</v>
      </c>
      <c r="K25" s="4">
        <f>(J25*(1.5+(F25-G25)/B25))</f>
        <v>4.6999999999999993</v>
      </c>
      <c r="L25" s="3">
        <f t="shared" ref="L25:L26" si="25">K25/J25</f>
        <v>1.5</v>
      </c>
    </row>
    <row r="26" spans="1:12" x14ac:dyDescent="0.25">
      <c r="A26" t="s">
        <v>6</v>
      </c>
      <c r="B26">
        <v>30000</v>
      </c>
      <c r="C26">
        <v>300000</v>
      </c>
      <c r="D26">
        <v>10000000</v>
      </c>
      <c r="E26">
        <f t="shared" si="21"/>
        <v>97</v>
      </c>
      <c r="F26">
        <v>100</v>
      </c>
      <c r="G26">
        <v>100</v>
      </c>
      <c r="H26">
        <f t="shared" si="22"/>
        <v>300000</v>
      </c>
      <c r="I26">
        <f t="shared" si="23"/>
        <v>9.9999999999999978E-2</v>
      </c>
      <c r="J26" s="4">
        <f t="shared" si="24"/>
        <v>3.2333333333333325</v>
      </c>
      <c r="K26" s="4">
        <f>(J26*(1.5+(F26-G26)/B26))</f>
        <v>4.8499999999999988</v>
      </c>
      <c r="L26" s="3">
        <f t="shared" si="25"/>
        <v>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Linney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Holt Ripley</dc:creator>
  <cp:lastModifiedBy>John Holt Ripley</cp:lastModifiedBy>
  <dcterms:created xsi:type="dcterms:W3CDTF">2012-11-05T13:48:47Z</dcterms:created>
  <dcterms:modified xsi:type="dcterms:W3CDTF">2012-11-09T14:12:57Z</dcterms:modified>
</cp:coreProperties>
</file>