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BattaryIcon" sheetId="2" r:id="rId1"/>
    <sheet name="StringResource" sheetId="3" r:id="rId2"/>
  </sheets>
  <calcPr calcId="125725"/>
</workbook>
</file>

<file path=xl/calcChain.xml><?xml version="1.0" encoding="utf-8"?>
<calcChain xmlns="http://schemas.openxmlformats.org/spreadsheetml/2006/main">
  <c r="M33" i="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2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I54"/>
  <c r="J54"/>
  <c r="I3"/>
  <c r="J3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2"/>
  <c r="J2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2"/>
  <c r="F54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"/>
  <c r="U53" i="2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A53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A52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A35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34"/>
  <c r="A34"/>
  <c r="U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A16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A15"/>
</calcChain>
</file>

<file path=xl/sharedStrings.xml><?xml version="1.0" encoding="utf-8"?>
<sst xmlns="http://schemas.openxmlformats.org/spreadsheetml/2006/main" count="180" uniqueCount="175">
  <si>
    <t>/**</t>
    <phoneticPr fontId="1" type="noConversion"/>
  </si>
  <si>
    <t>充电完成</t>
  </si>
  <si>
    <t>充电完成</t>
    <phoneticPr fontId="1" type="noConversion"/>
  </si>
  <si>
    <t>*/</t>
    <phoneticPr fontId="1" type="noConversion"/>
  </si>
  <si>
    <t>([0-9]+)\t</t>
    <phoneticPr fontId="1" type="noConversion"/>
  </si>
  <si>
    <t>\1,</t>
    <phoneticPr fontId="1" type="noConversion"/>
  </si>
  <si>
    <t>复制</t>
    <phoneticPr fontId="1" type="noConversion"/>
  </si>
  <si>
    <t>绿色</t>
    <phoneticPr fontId="1" type="noConversion"/>
  </si>
  <si>
    <t>内容到UltraEdit中</t>
    <phoneticPr fontId="1" type="noConversion"/>
  </si>
  <si>
    <t>将</t>
    <phoneticPr fontId="1" type="noConversion"/>
  </si>
  <si>
    <t>替换为</t>
    <phoneticPr fontId="1" type="noConversion"/>
  </si>
  <si>
    <t>充电中</t>
    <phoneticPr fontId="1" type="noConversion"/>
  </si>
  <si>
    <t>使用与正则表达示替换命令</t>
    <phoneticPr fontId="1" type="noConversion"/>
  </si>
  <si>
    <t>使用中</t>
    <phoneticPr fontId="1" type="noConversion"/>
  </si>
  <si>
    <t>STR_STATUS</t>
  </si>
  <si>
    <t>STR_TEST</t>
  </si>
  <si>
    <t>STR_SETTING</t>
  </si>
  <si>
    <t>STR_ABOUT</t>
  </si>
  <si>
    <t>STR_SETTING_CONTRAST</t>
  </si>
  <si>
    <t>STR_SETTING_TIME</t>
  </si>
  <si>
    <t>STR_STATUS_BAT</t>
  </si>
  <si>
    <t>STR_STATUS_GRAVITY</t>
  </si>
  <si>
    <t>STR_SETTING_LANGUAGE</t>
  </si>
  <si>
    <t>STR_LANG_ENG</t>
  </si>
  <si>
    <t>STR_LANG_CHS</t>
  </si>
  <si>
    <t>STR_CHANGE_CONTRAST</t>
  </si>
  <si>
    <t>STR_SET_TIME</t>
  </si>
  <si>
    <t>STR_VIEW_BATTARY</t>
  </si>
  <si>
    <t>STR_BAT_CHARGE</t>
  </si>
  <si>
    <t>STR_BAT_FULL</t>
  </si>
  <si>
    <t>STR_BAT_NORMAL</t>
  </si>
  <si>
    <t>STR_BAT_CAPACITY</t>
  </si>
  <si>
    <t>STR_BAT_VOLTAGE</t>
  </si>
  <si>
    <t>STR_ABOUT_0</t>
  </si>
  <si>
    <t>STR_ABOUT_1</t>
  </si>
  <si>
    <t>STR_ABOUT_2</t>
  </si>
  <si>
    <t>STR_OK</t>
  </si>
  <si>
    <t>STR_CANCEL</t>
  </si>
  <si>
    <t>STR_JAN</t>
  </si>
  <si>
    <t>STR_FEB</t>
  </si>
  <si>
    <t>STR_MAR</t>
  </si>
  <si>
    <t>STR_APR</t>
  </si>
  <si>
    <t>STR_MAY</t>
  </si>
  <si>
    <t>STR_JUN</t>
  </si>
  <si>
    <t>STR_JUL</t>
  </si>
  <si>
    <t>STR_AUG</t>
  </si>
  <si>
    <t>STR_SEP</t>
  </si>
  <si>
    <t>STR_OCT</t>
  </si>
  <si>
    <t>STR_NOV</t>
  </si>
  <si>
    <t>STR_DEC</t>
  </si>
  <si>
    <t>STR_SUNDAY</t>
  </si>
  <si>
    <t>STR_MONDAY</t>
  </si>
  <si>
    <t>STR_TUESDAY</t>
  </si>
  <si>
    <t>STR_WEDNESDAY</t>
  </si>
  <si>
    <t>STR_THURSDAY</t>
  </si>
  <si>
    <t>STR_FRIDAY</t>
  </si>
  <si>
    <t>STR_SATURDAY</t>
  </si>
  <si>
    <t>STR_AM</t>
  </si>
  <si>
    <t>STR_PM</t>
  </si>
  <si>
    <t>STR_YEAR</t>
  </si>
  <si>
    <t>STR_MONTH</t>
  </si>
  <si>
    <t>STR_DATE</t>
  </si>
  <si>
    <t>STR_HOUR</t>
  </si>
  <si>
    <t>STR_MINUTE</t>
  </si>
  <si>
    <t>STR_LAST</t>
  </si>
  <si>
    <t>/*String ID*/</t>
    <phoneticPr fontId="1" type="noConversion"/>
  </si>
  <si>
    <t>STR_ROOT</t>
    <phoneticPr fontId="1" type="noConversion"/>
  </si>
  <si>
    <t>STR_FEB</t>
    <phoneticPr fontId="1" type="noConversion"/>
  </si>
  <si>
    <t>英文</t>
    <phoneticPr fontId="1" type="noConversion"/>
  </si>
  <si>
    <t>中文</t>
    <phoneticPr fontId="1" type="noConversion"/>
  </si>
  <si>
    <t>Presstoquit...</t>
  </si>
  <si>
    <t>Quit</t>
  </si>
  <si>
    <t>Status</t>
  </si>
  <si>
    <t>Test</t>
  </si>
  <si>
    <t>Setting</t>
  </si>
  <si>
    <t>About</t>
  </si>
  <si>
    <t>Contrast</t>
  </si>
  <si>
    <t>Time</t>
  </si>
  <si>
    <t>Battary</t>
  </si>
  <si>
    <t>Gravity</t>
  </si>
  <si>
    <t>Language</t>
  </si>
  <si>
    <t>English</t>
  </si>
  <si>
    <t>ChineseS</t>
  </si>
  <si>
    <t>Changecontrast:</t>
  </si>
  <si>
    <t>Settime:</t>
  </si>
  <si>
    <t>Battarystatus:</t>
  </si>
  <si>
    <t>Charging...</t>
  </si>
  <si>
    <t>Chargefinish</t>
  </si>
  <si>
    <t>Disconnected</t>
  </si>
  <si>
    <t>Capacity:</t>
  </si>
  <si>
    <t>Voltage:</t>
  </si>
  <si>
    <t>OledProject1.0</t>
  </si>
  <si>
    <t>lxyppc@163.com</t>
  </si>
  <si>
    <t>Allrightsreserved</t>
  </si>
  <si>
    <t>OK</t>
  </si>
  <si>
    <t>Cancel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</si>
  <si>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</si>
  <si>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</si>
  <si>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</si>
  <si>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</si>
  <si>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</si>
  <si>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</si>
  <si>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</si>
  <si>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</si>
  <si>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</si>
  <si>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</si>
  <si>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</si>
  <si>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</si>
  <si>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</si>
  <si>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</si>
  <si>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</si>
  <si>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</si>
  <si>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</si>
  <si>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</si>
  <si>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</si>
  <si>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am</t>
  </si>
  <si>
    <t>pm</t>
  </si>
  <si>
    <t>Year:</t>
  </si>
  <si>
    <t>Month:</t>
  </si>
  <si>
    <t>Date:</t>
  </si>
  <si>
    <t>Hour:</t>
  </si>
  <si>
    <t>Minute:</t>
  </si>
  <si>
    <t>按中键退出</t>
  </si>
  <si>
    <t>退出</t>
  </si>
  <si>
    <t>设备状态</t>
  </si>
  <si>
    <t>测试</t>
  </si>
  <si>
    <t>设置</t>
  </si>
  <si>
    <t>关于</t>
  </si>
  <si>
    <t>对比度</t>
  </si>
  <si>
    <t>时间</t>
  </si>
  <si>
    <t>电池</t>
  </si>
  <si>
    <t>重力加速度</t>
  </si>
  <si>
    <t>语言</t>
  </si>
  <si>
    <t>英语</t>
  </si>
  <si>
    <t>简体中文</t>
  </si>
  <si>
    <t>更改对比度:</t>
  </si>
  <si>
    <t>设置时间:</t>
  </si>
  <si>
    <t>电池状态:</t>
  </si>
  <si>
    <t>充电中 ...</t>
  </si>
  <si>
    <t>断开连接</t>
  </si>
  <si>
    <t>当前容量:</t>
  </si>
  <si>
    <t xml:space="preserve">当前电压: </t>
  </si>
  <si>
    <t>Oled 项目 1.0</t>
  </si>
  <si>
    <t>版权所有</t>
  </si>
  <si>
    <t>确定</t>
  </si>
  <si>
    <t>取消</t>
  </si>
  <si>
    <t xml:space="preserve"> 1月</t>
  </si>
  <si>
    <t xml:space="preserve"> 2月</t>
  </si>
  <si>
    <t xml:space="preserve"> 3月</t>
  </si>
  <si>
    <t xml:space="preserve"> 4月</t>
  </si>
  <si>
    <t xml:space="preserve"> 5月</t>
  </si>
  <si>
    <t xml:space="preserve"> 6月</t>
  </si>
  <si>
    <t xml:space="preserve"> 7月</t>
  </si>
  <si>
    <t xml:space="preserve"> 8月</t>
  </si>
  <si>
    <t xml:space="preserve"> 9月</t>
  </si>
  <si>
    <t>10月</t>
  </si>
  <si>
    <t>11月</t>
  </si>
  <si>
    <t>12月</t>
  </si>
  <si>
    <t>周日</t>
  </si>
  <si>
    <t>周一</t>
  </si>
  <si>
    <t>周二</t>
  </si>
  <si>
    <t>周三</t>
  </si>
  <si>
    <t>周四</t>
  </si>
  <si>
    <t>周五</t>
  </si>
  <si>
    <t>周六</t>
  </si>
  <si>
    <t>上午</t>
  </si>
  <si>
    <t>下午</t>
  </si>
  <si>
    <t xml:space="preserve">  年度:</t>
  </si>
  <si>
    <t xml:space="preserve">  日期:</t>
  </si>
  <si>
    <t xml:space="preserve">  小时:</t>
  </si>
  <si>
    <t xml:space="preserve">  分钟:</t>
  </si>
  <si>
    <t xml:space="preserve">  月份:</t>
    <phoneticPr fontId="1" type="noConversion"/>
  </si>
  <si>
    <t>/*复制资源ID定义*/</t>
    <phoneticPr fontId="1" type="noConversion"/>
  </si>
  <si>
    <t>const LPCSTR StringTable_ENG[STR_LAST] ={</t>
    <phoneticPr fontId="1" type="noConversion"/>
  </si>
  <si>
    <t>const LPCSTR StringTable_CHS[STR_LAST] ={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</si>
</sst>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zoomScale="64" zoomScaleNormal="64" workbookViewId="0">
      <selection activeCell="AE39" sqref="AE39"/>
    </sheetView>
  </sheetViews>
  <sheetFormatPr defaultRowHeight="13.5"/>
  <cols>
    <col min="1" max="1" width="2.375" customWidth="1"/>
    <col min="2" max="25" width="2.25" customWidth="1"/>
    <col min="27" max="27" width="12.125" customWidth="1"/>
  </cols>
  <sheetData>
    <row r="1" spans="1:29">
      <c r="A1" t="s">
        <v>0</v>
      </c>
    </row>
    <row r="2" spans="1:29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</row>
    <row r="4" spans="1:2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Z5" t="s">
        <v>6</v>
      </c>
      <c r="AA5" s="4" t="s">
        <v>7</v>
      </c>
      <c r="AB5" t="s">
        <v>8</v>
      </c>
    </row>
    <row r="6" spans="1:2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9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Z7" t="s">
        <v>12</v>
      </c>
    </row>
    <row r="8" spans="1:29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</row>
    <row r="9" spans="1:2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Z9" t="s">
        <v>9</v>
      </c>
      <c r="AA9" s="3" t="s">
        <v>4</v>
      </c>
      <c r="AB9" t="s">
        <v>10</v>
      </c>
      <c r="AC9" s="3" t="s">
        <v>5</v>
      </c>
    </row>
    <row r="10" spans="1:2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1:2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</row>
    <row r="12" spans="1:2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9">
      <c r="U13" t="s">
        <v>3</v>
      </c>
    </row>
    <row r="15" spans="1:29">
      <c r="A15" s="4">
        <f>A3+A4*2+A5*4+A6*8+A7*16+A8*32+A9*64+A10*128</f>
        <v>255</v>
      </c>
      <c r="B15" s="4">
        <f t="shared" ref="B15:U15" si="0">B3+B4*2+B5*4+B6*8+B7*16+B8*32+B9*64+B10*128</f>
        <v>255</v>
      </c>
      <c r="C15" s="4">
        <f t="shared" si="0"/>
        <v>255</v>
      </c>
      <c r="D15" s="4">
        <f t="shared" si="0"/>
        <v>207</v>
      </c>
      <c r="E15" s="4">
        <f t="shared" si="0"/>
        <v>207</v>
      </c>
      <c r="F15" s="4">
        <f t="shared" si="0"/>
        <v>207</v>
      </c>
      <c r="G15" s="4">
        <f t="shared" si="0"/>
        <v>135</v>
      </c>
      <c r="H15" s="4">
        <f t="shared" si="0"/>
        <v>3</v>
      </c>
      <c r="I15" s="4">
        <f t="shared" si="0"/>
        <v>3</v>
      </c>
      <c r="J15" s="4">
        <f t="shared" si="0"/>
        <v>3</v>
      </c>
      <c r="K15" s="4">
        <f t="shared" si="0"/>
        <v>183</v>
      </c>
      <c r="L15" s="4">
        <f t="shared" si="0"/>
        <v>183</v>
      </c>
      <c r="M15" s="4">
        <f t="shared" si="0"/>
        <v>255</v>
      </c>
      <c r="N15" s="4">
        <f t="shared" si="0"/>
        <v>255</v>
      </c>
      <c r="O15" s="4">
        <f t="shared" si="0"/>
        <v>255</v>
      </c>
      <c r="P15" s="4">
        <f t="shared" si="0"/>
        <v>255</v>
      </c>
      <c r="Q15" s="4">
        <f t="shared" si="0"/>
        <v>255</v>
      </c>
      <c r="R15" s="4">
        <f t="shared" si="0"/>
        <v>255</v>
      </c>
      <c r="S15" s="4">
        <f t="shared" si="0"/>
        <v>255</v>
      </c>
      <c r="T15" s="4">
        <f t="shared" si="0"/>
        <v>72</v>
      </c>
      <c r="U15" s="4">
        <f>U3+U4*2+U5*4+U6*8+U7*16+U8*32+U9*64+U10*128</f>
        <v>120</v>
      </c>
    </row>
    <row r="16" spans="1:29">
      <c r="A16" s="4">
        <f>A11+A12*2</f>
        <v>3</v>
      </c>
      <c r="B16" s="4">
        <f t="shared" ref="B16:U16" si="1">B11+B12*2</f>
        <v>3</v>
      </c>
      <c r="C16" s="4">
        <f t="shared" si="1"/>
        <v>3</v>
      </c>
      <c r="D16" s="4">
        <f t="shared" si="1"/>
        <v>3</v>
      </c>
      <c r="E16" s="4">
        <f t="shared" si="1"/>
        <v>3</v>
      </c>
      <c r="F16" s="4">
        <f t="shared" si="1"/>
        <v>3</v>
      </c>
      <c r="G16" s="4">
        <f t="shared" si="1"/>
        <v>3</v>
      </c>
      <c r="H16" s="4">
        <f t="shared" si="1"/>
        <v>3</v>
      </c>
      <c r="I16" s="4">
        <f t="shared" si="1"/>
        <v>3</v>
      </c>
      <c r="J16" s="4">
        <f t="shared" si="1"/>
        <v>3</v>
      </c>
      <c r="K16" s="4">
        <f t="shared" si="1"/>
        <v>3</v>
      </c>
      <c r="L16" s="4">
        <f t="shared" si="1"/>
        <v>3</v>
      </c>
      <c r="M16" s="4">
        <f t="shared" si="1"/>
        <v>3</v>
      </c>
      <c r="N16" s="4">
        <f t="shared" si="1"/>
        <v>3</v>
      </c>
      <c r="O16" s="4">
        <f t="shared" si="1"/>
        <v>3</v>
      </c>
      <c r="P16" s="4">
        <f t="shared" si="1"/>
        <v>3</v>
      </c>
      <c r="Q16" s="4">
        <f t="shared" si="1"/>
        <v>3</v>
      </c>
      <c r="R16" s="4">
        <f t="shared" si="1"/>
        <v>3</v>
      </c>
      <c r="S16" s="4">
        <f t="shared" si="1"/>
        <v>3</v>
      </c>
      <c r="T16" s="4">
        <f t="shared" si="1"/>
        <v>0</v>
      </c>
      <c r="U16" s="4">
        <f t="shared" si="1"/>
        <v>0</v>
      </c>
    </row>
    <row r="20" spans="1:21">
      <c r="A20" t="s">
        <v>0</v>
      </c>
    </row>
    <row r="21" spans="1:21">
      <c r="C21" s="2" t="s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</row>
    <row r="23" spans="1:21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</row>
    <row r="25" spans="1:21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</row>
    <row r="26" spans="1:21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</row>
    <row r="28" spans="1:21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</row>
    <row r="29" spans="1:21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</row>
    <row r="32" spans="1:21">
      <c r="U32" t="s">
        <v>3</v>
      </c>
    </row>
    <row r="34" spans="1:21">
      <c r="A34" s="4">
        <f>A22+A23*2+A24*4+A25*8+A26*16+A27*32+A28*64+A29*128</f>
        <v>255</v>
      </c>
      <c r="B34" s="4">
        <f t="shared" ref="B34:U34" si="2">B22+B23*2+B24*4+B25*8+B26*16+B27*32+B28*64+B29*128</f>
        <v>1</v>
      </c>
      <c r="C34" s="4">
        <f t="shared" si="2"/>
        <v>253</v>
      </c>
      <c r="D34" s="4">
        <f t="shared" si="2"/>
        <v>253</v>
      </c>
      <c r="E34" s="4">
        <f t="shared" si="2"/>
        <v>253</v>
      </c>
      <c r="F34" s="4">
        <f t="shared" si="2"/>
        <v>253</v>
      </c>
      <c r="G34" s="4">
        <f t="shared" si="2"/>
        <v>237</v>
      </c>
      <c r="H34" s="4">
        <f t="shared" si="2"/>
        <v>109</v>
      </c>
      <c r="I34" s="4">
        <f t="shared" si="2"/>
        <v>37</v>
      </c>
      <c r="J34" s="4">
        <f t="shared" si="2"/>
        <v>129</v>
      </c>
      <c r="K34" s="4">
        <f t="shared" si="2"/>
        <v>201</v>
      </c>
      <c r="L34" s="4">
        <f t="shared" si="2"/>
        <v>237</v>
      </c>
      <c r="M34" s="4">
        <f t="shared" si="2"/>
        <v>237</v>
      </c>
      <c r="N34" s="4">
        <f t="shared" si="2"/>
        <v>253</v>
      </c>
      <c r="O34" s="4">
        <f t="shared" si="2"/>
        <v>253</v>
      </c>
      <c r="P34" s="4">
        <f t="shared" si="2"/>
        <v>253</v>
      </c>
      <c r="Q34" s="4">
        <f t="shared" si="2"/>
        <v>253</v>
      </c>
      <c r="R34" s="4">
        <f t="shared" si="2"/>
        <v>1</v>
      </c>
      <c r="S34" s="4">
        <f t="shared" si="2"/>
        <v>255</v>
      </c>
      <c r="T34" s="4">
        <f t="shared" si="2"/>
        <v>72</v>
      </c>
      <c r="U34" s="4">
        <f>U22+U23*2+U24*4+U25*8+U26*16+U27*32+U28*64+U29*128</f>
        <v>120</v>
      </c>
    </row>
    <row r="35" spans="1:21">
      <c r="A35" s="4">
        <f>A30+A31*2</f>
        <v>3</v>
      </c>
      <c r="B35" s="4">
        <f t="shared" ref="B35:U35" si="3">B30+B31*2</f>
        <v>2</v>
      </c>
      <c r="C35" s="4">
        <f t="shared" si="3"/>
        <v>2</v>
      </c>
      <c r="D35" s="4">
        <f t="shared" si="3"/>
        <v>2</v>
      </c>
      <c r="E35" s="4">
        <f t="shared" si="3"/>
        <v>2</v>
      </c>
      <c r="F35" s="4">
        <f t="shared" si="3"/>
        <v>2</v>
      </c>
      <c r="G35" s="4">
        <f t="shared" si="3"/>
        <v>2</v>
      </c>
      <c r="H35" s="4">
        <f t="shared" si="3"/>
        <v>2</v>
      </c>
      <c r="I35" s="4">
        <f t="shared" si="3"/>
        <v>2</v>
      </c>
      <c r="J35" s="4">
        <f t="shared" si="3"/>
        <v>2</v>
      </c>
      <c r="K35" s="4">
        <f t="shared" si="3"/>
        <v>2</v>
      </c>
      <c r="L35" s="4">
        <f t="shared" si="3"/>
        <v>2</v>
      </c>
      <c r="M35" s="4">
        <f t="shared" si="3"/>
        <v>2</v>
      </c>
      <c r="N35" s="4">
        <f t="shared" si="3"/>
        <v>2</v>
      </c>
      <c r="O35" s="4">
        <f t="shared" si="3"/>
        <v>2</v>
      </c>
      <c r="P35" s="4">
        <f t="shared" si="3"/>
        <v>2</v>
      </c>
      <c r="Q35" s="4">
        <f t="shared" si="3"/>
        <v>2</v>
      </c>
      <c r="R35" s="4">
        <f t="shared" si="3"/>
        <v>2</v>
      </c>
      <c r="S35" s="4">
        <f t="shared" si="3"/>
        <v>3</v>
      </c>
      <c r="T35" s="4">
        <f t="shared" si="3"/>
        <v>0</v>
      </c>
      <c r="U35" s="4">
        <f t="shared" si="3"/>
        <v>0</v>
      </c>
    </row>
    <row r="38" spans="1:21">
      <c r="A38" t="s">
        <v>0</v>
      </c>
    </row>
    <row r="39" spans="1:21">
      <c r="C39" s="2" t="s">
        <v>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2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</row>
    <row r="41" spans="1:2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</row>
    <row r="43" spans="1:21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</row>
    <row r="44" spans="1:21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</row>
    <row r="46" spans="1:21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</row>
    <row r="47" spans="1:21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>
      <c r="U50" t="s">
        <v>3</v>
      </c>
    </row>
    <row r="52" spans="1:21">
      <c r="A52" s="4">
        <f>A40+A41*2+A42*4+A43*8+A44*16+A45*32+A46*64+A47*128</f>
        <v>255</v>
      </c>
      <c r="B52" s="4">
        <f t="shared" ref="B52:U52" si="4">B40+B41*2+B42*4+B43*8+B44*16+B45*32+B46*64+B47*128</f>
        <v>1</v>
      </c>
      <c r="C52" s="4">
        <f t="shared" si="4"/>
        <v>253</v>
      </c>
      <c r="D52" s="4">
        <f t="shared" si="4"/>
        <v>253</v>
      </c>
      <c r="E52" s="4">
        <f t="shared" si="4"/>
        <v>253</v>
      </c>
      <c r="F52" s="4">
        <f t="shared" si="4"/>
        <v>253</v>
      </c>
      <c r="G52" s="4">
        <f t="shared" si="4"/>
        <v>253</v>
      </c>
      <c r="H52" s="4">
        <f t="shared" si="4"/>
        <v>253</v>
      </c>
      <c r="I52" s="4">
        <f t="shared" si="4"/>
        <v>253</v>
      </c>
      <c r="J52" s="4">
        <f t="shared" si="4"/>
        <v>253</v>
      </c>
      <c r="K52" s="4">
        <f t="shared" si="4"/>
        <v>253</v>
      </c>
      <c r="L52" s="4">
        <f t="shared" si="4"/>
        <v>253</v>
      </c>
      <c r="M52" s="4">
        <f t="shared" si="4"/>
        <v>253</v>
      </c>
      <c r="N52" s="4">
        <f t="shared" si="4"/>
        <v>253</v>
      </c>
      <c r="O52" s="4">
        <f t="shared" si="4"/>
        <v>253</v>
      </c>
      <c r="P52" s="4">
        <f t="shared" si="4"/>
        <v>253</v>
      </c>
      <c r="Q52" s="4">
        <f t="shared" si="4"/>
        <v>253</v>
      </c>
      <c r="R52" s="4">
        <f t="shared" si="4"/>
        <v>1</v>
      </c>
      <c r="S52" s="4">
        <f t="shared" si="4"/>
        <v>255</v>
      </c>
      <c r="T52" s="4">
        <f t="shared" si="4"/>
        <v>72</v>
      </c>
      <c r="U52" s="4">
        <f>U40+U41*2+U42*4+U43*8+U44*16+U45*32+U46*64+U47*128</f>
        <v>120</v>
      </c>
    </row>
    <row r="53" spans="1:21">
      <c r="A53" s="4">
        <f>A48+A49*2</f>
        <v>3</v>
      </c>
      <c r="B53" s="4">
        <f t="shared" ref="B53:U53" si="5">B48+B49*2</f>
        <v>2</v>
      </c>
      <c r="C53" s="4">
        <f t="shared" si="5"/>
        <v>2</v>
      </c>
      <c r="D53" s="4">
        <f t="shared" si="5"/>
        <v>2</v>
      </c>
      <c r="E53" s="4">
        <f t="shared" si="5"/>
        <v>2</v>
      </c>
      <c r="F53" s="4">
        <f t="shared" si="5"/>
        <v>2</v>
      </c>
      <c r="G53" s="4">
        <f t="shared" si="5"/>
        <v>2</v>
      </c>
      <c r="H53" s="4">
        <f t="shared" si="5"/>
        <v>2</v>
      </c>
      <c r="I53" s="4">
        <f t="shared" si="5"/>
        <v>2</v>
      </c>
      <c r="J53" s="4">
        <f t="shared" si="5"/>
        <v>2</v>
      </c>
      <c r="K53" s="4">
        <f t="shared" si="5"/>
        <v>2</v>
      </c>
      <c r="L53" s="4">
        <f t="shared" si="5"/>
        <v>2</v>
      </c>
      <c r="M53" s="4">
        <f t="shared" si="5"/>
        <v>2</v>
      </c>
      <c r="N53" s="4">
        <f t="shared" si="5"/>
        <v>2</v>
      </c>
      <c r="O53" s="4">
        <f t="shared" si="5"/>
        <v>2</v>
      </c>
      <c r="P53" s="4">
        <f t="shared" si="5"/>
        <v>2</v>
      </c>
      <c r="Q53" s="4">
        <f t="shared" si="5"/>
        <v>2</v>
      </c>
      <c r="R53" s="4">
        <f t="shared" si="5"/>
        <v>2</v>
      </c>
      <c r="S53" s="4">
        <f t="shared" si="5"/>
        <v>3</v>
      </c>
      <c r="T53" s="4">
        <f t="shared" si="5"/>
        <v>0</v>
      </c>
      <c r="U53" s="4">
        <f t="shared" si="5"/>
        <v>0</v>
      </c>
    </row>
  </sheetData>
  <mergeCells count="3">
    <mergeCell ref="C2:Q2"/>
    <mergeCell ref="C21:Q21"/>
    <mergeCell ref="C39:Q39"/>
  </mergeCells>
  <phoneticPr fontId="1" type="noConversion"/>
  <conditionalFormatting sqref="V1:X1048576 Y1:Y11 Y13:Y1048576 U13 A3:U12 A14:U33 A36:U51 A54:U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2" activePane="bottomLeft" state="frozen"/>
      <selection pane="bottomLeft" activeCell="Q28" sqref="Q28"/>
    </sheetView>
  </sheetViews>
  <sheetFormatPr defaultRowHeight="13.5"/>
  <cols>
    <col min="1" max="1" width="22.625" customWidth="1"/>
    <col min="2" max="2" width="3.75" style="1" customWidth="1"/>
    <col min="3" max="3" width="20.25" customWidth="1"/>
    <col min="4" max="4" width="17.375" customWidth="1"/>
    <col min="5" max="5" width="5.75" customWidth="1"/>
    <col min="6" max="6" width="7.5" style="6" customWidth="1"/>
    <col min="7" max="7" width="5.25" style="7" customWidth="1"/>
    <col min="8" max="8" width="6.75" customWidth="1"/>
    <col min="9" max="9" width="7.25" style="9" customWidth="1"/>
    <col min="10" max="10" width="4" style="9" customWidth="1"/>
    <col min="12" max="12" width="7" style="10" customWidth="1"/>
    <col min="13" max="13" width="6.25" style="10" customWidth="1"/>
  </cols>
  <sheetData>
    <row r="1" spans="1:13">
      <c r="A1" s="4" t="s">
        <v>65</v>
      </c>
      <c r="B1" s="5"/>
      <c r="C1" s="4" t="s">
        <v>68</v>
      </c>
      <c r="D1" s="4" t="s">
        <v>69</v>
      </c>
      <c r="F1" s="8" t="s">
        <v>172</v>
      </c>
      <c r="G1" s="8"/>
      <c r="I1" s="9" t="s">
        <v>173</v>
      </c>
      <c r="L1" s="10" t="s">
        <v>174</v>
      </c>
    </row>
    <row r="2" spans="1:13">
      <c r="A2" t="s">
        <v>66</v>
      </c>
      <c r="B2" s="1">
        <v>0</v>
      </c>
      <c r="C2" t="s">
        <v>70</v>
      </c>
      <c r="D2" t="s">
        <v>122</v>
      </c>
      <c r="F2" s="6" t="str">
        <f>CONCATENATE("#define   ",A2,"         ")</f>
        <v xml:space="preserve">#define   STR_ROOT         </v>
      </c>
      <c r="G2" s="7">
        <f>B2</f>
        <v>0</v>
      </c>
      <c r="I2" s="9" t="str">
        <f>IF(EXACT($A2,"STR_LAST"),"};",CONCATENATE("  [",$A2,"]"))</f>
        <v xml:space="preserve">  [STR_ROOT]</v>
      </c>
      <c r="J2" s="9" t="str">
        <f>IF(EXACT($A2,"STR_LAST"),"",CONCATENATE("= ","""",$C2,""","))</f>
        <v>= "Presstoquit...",</v>
      </c>
      <c r="L2" s="10" t="str">
        <f>IF(EXACT($A2,"STR_LAST"),"};",CONCATENATE("  [",$A2,"]"))</f>
        <v xml:space="preserve">  [STR_ROOT]</v>
      </c>
      <c r="M2" s="10" t="str">
        <f>IF(EXACT($A2,"STR_LAST"),"",CONCATENATE("= ","""",$D2,""","))</f>
        <v>= "按中键退出",</v>
      </c>
    </row>
    <row r="3" spans="1:13">
      <c r="A3" t="s">
        <v>67</v>
      </c>
      <c r="B3" s="1">
        <v>1</v>
      </c>
      <c r="C3" t="s">
        <v>71</v>
      </c>
      <c r="D3" t="s">
        <v>123</v>
      </c>
      <c r="F3" s="6" t="str">
        <f t="shared" ref="F3:F53" si="0">CONCATENATE("#define   ",A3,"         ")</f>
        <v xml:space="preserve">#define   STR_FEB         </v>
      </c>
      <c r="G3" s="7">
        <f t="shared" ref="G3:G54" si="1">B3</f>
        <v>1</v>
      </c>
      <c r="I3" s="9" t="str">
        <f t="shared" ref="I3:I54" si="2">IF(EXACT($A3,"STR_LAST"),"};",CONCATENATE("  [",$A3,"]"))</f>
        <v xml:space="preserve">  [STR_FEB]</v>
      </c>
      <c r="J3" s="9" t="str">
        <f t="shared" ref="J3:J54" si="3">IF(EXACT($A3,"STR_LAST"),"",CONCATENATE("= ","""",$C3,""","))</f>
        <v>= "Quit",</v>
      </c>
      <c r="L3" s="10" t="str">
        <f t="shared" ref="L3:L54" si="4">IF(EXACT($A3,"STR_LAST"),"};",CONCATENATE("  [",$A3,"]"))</f>
        <v xml:space="preserve">  [STR_FEB]</v>
      </c>
      <c r="M3" s="10" t="str">
        <f t="shared" ref="M3:M54" si="5">IF(EXACT($A3,"STR_LAST"),"",CONCATENATE("= ","""",$D3,""","))</f>
        <v>= "退出",</v>
      </c>
    </row>
    <row r="4" spans="1:13">
      <c r="A4" t="s">
        <v>14</v>
      </c>
      <c r="B4" s="1">
        <v>2</v>
      </c>
      <c r="C4" t="s">
        <v>72</v>
      </c>
      <c r="D4" t="s">
        <v>124</v>
      </c>
      <c r="F4" s="6" t="str">
        <f t="shared" si="0"/>
        <v xml:space="preserve">#define   STR_STATUS         </v>
      </c>
      <c r="G4" s="7">
        <f t="shared" si="1"/>
        <v>2</v>
      </c>
      <c r="I4" s="9" t="str">
        <f t="shared" si="2"/>
        <v xml:space="preserve">  [STR_STATUS]</v>
      </c>
      <c r="J4" s="9" t="str">
        <f t="shared" si="3"/>
        <v>= "Status",</v>
      </c>
      <c r="L4" s="10" t="str">
        <f t="shared" si="4"/>
        <v xml:space="preserve">  [STR_STATUS]</v>
      </c>
      <c r="M4" s="10" t="str">
        <f t="shared" si="5"/>
        <v>= "设备状态",</v>
      </c>
    </row>
    <row r="5" spans="1:13">
      <c r="A5" t="s">
        <v>15</v>
      </c>
      <c r="B5" s="1">
        <v>3</v>
      </c>
      <c r="C5" t="s">
        <v>73</v>
      </c>
      <c r="D5" t="s">
        <v>125</v>
      </c>
      <c r="F5" s="6" t="str">
        <f t="shared" si="0"/>
        <v xml:space="preserve">#define   STR_TEST         </v>
      </c>
      <c r="G5" s="7">
        <f t="shared" si="1"/>
        <v>3</v>
      </c>
      <c r="I5" s="9" t="str">
        <f t="shared" si="2"/>
        <v xml:space="preserve">  [STR_TEST]</v>
      </c>
      <c r="J5" s="9" t="str">
        <f t="shared" si="3"/>
        <v>= "Test",</v>
      </c>
      <c r="L5" s="10" t="str">
        <f t="shared" si="4"/>
        <v xml:space="preserve">  [STR_TEST]</v>
      </c>
      <c r="M5" s="10" t="str">
        <f t="shared" si="5"/>
        <v>= "测试",</v>
      </c>
    </row>
    <row r="6" spans="1:13">
      <c r="A6" t="s">
        <v>16</v>
      </c>
      <c r="B6" s="1">
        <v>4</v>
      </c>
      <c r="C6" t="s">
        <v>74</v>
      </c>
      <c r="D6" t="s">
        <v>126</v>
      </c>
      <c r="F6" s="6" t="str">
        <f t="shared" si="0"/>
        <v xml:space="preserve">#define   STR_SETTING         </v>
      </c>
      <c r="G6" s="7">
        <f t="shared" si="1"/>
        <v>4</v>
      </c>
      <c r="I6" s="9" t="str">
        <f t="shared" si="2"/>
        <v xml:space="preserve">  [STR_SETTING]</v>
      </c>
      <c r="J6" s="9" t="str">
        <f t="shared" si="3"/>
        <v>= "Setting",</v>
      </c>
      <c r="L6" s="10" t="str">
        <f t="shared" si="4"/>
        <v xml:space="preserve">  [STR_SETTING]</v>
      </c>
      <c r="M6" s="10" t="str">
        <f t="shared" si="5"/>
        <v>= "设置",</v>
      </c>
    </row>
    <row r="7" spans="1:13">
      <c r="A7" t="s">
        <v>17</v>
      </c>
      <c r="B7" s="1">
        <v>5</v>
      </c>
      <c r="C7" t="s">
        <v>75</v>
      </c>
      <c r="D7" t="s">
        <v>127</v>
      </c>
      <c r="F7" s="6" t="str">
        <f t="shared" si="0"/>
        <v xml:space="preserve">#define   STR_ABOUT         </v>
      </c>
      <c r="G7" s="7">
        <f t="shared" si="1"/>
        <v>5</v>
      </c>
      <c r="I7" s="9" t="str">
        <f t="shared" si="2"/>
        <v xml:space="preserve">  [STR_ABOUT]</v>
      </c>
      <c r="J7" s="9" t="str">
        <f t="shared" si="3"/>
        <v>= "About",</v>
      </c>
      <c r="L7" s="10" t="str">
        <f t="shared" si="4"/>
        <v xml:space="preserve">  [STR_ABOUT]</v>
      </c>
      <c r="M7" s="10" t="str">
        <f t="shared" si="5"/>
        <v>= "关于",</v>
      </c>
    </row>
    <row r="8" spans="1:13">
      <c r="A8" t="s">
        <v>18</v>
      </c>
      <c r="B8" s="1">
        <v>6</v>
      </c>
      <c r="C8" t="s">
        <v>76</v>
      </c>
      <c r="D8" t="s">
        <v>128</v>
      </c>
      <c r="F8" s="6" t="str">
        <f t="shared" si="0"/>
        <v xml:space="preserve">#define   STR_SETTING_CONTRAST         </v>
      </c>
      <c r="G8" s="7">
        <f t="shared" si="1"/>
        <v>6</v>
      </c>
      <c r="I8" s="9" t="str">
        <f t="shared" si="2"/>
        <v xml:space="preserve">  [STR_SETTING_CONTRAST]</v>
      </c>
      <c r="J8" s="9" t="str">
        <f t="shared" si="3"/>
        <v>= "Contrast",</v>
      </c>
      <c r="L8" s="10" t="str">
        <f t="shared" si="4"/>
        <v xml:space="preserve">  [STR_SETTING_CONTRAST]</v>
      </c>
      <c r="M8" s="10" t="str">
        <f t="shared" si="5"/>
        <v>= "对比度",</v>
      </c>
    </row>
    <row r="9" spans="1:13">
      <c r="A9" t="s">
        <v>19</v>
      </c>
      <c r="B9" s="1">
        <v>7</v>
      </c>
      <c r="C9" t="s">
        <v>77</v>
      </c>
      <c r="D9" t="s">
        <v>129</v>
      </c>
      <c r="F9" s="6" t="str">
        <f t="shared" si="0"/>
        <v xml:space="preserve">#define   STR_SETTING_TIME         </v>
      </c>
      <c r="G9" s="7">
        <f t="shared" si="1"/>
        <v>7</v>
      </c>
      <c r="I9" s="9" t="str">
        <f t="shared" si="2"/>
        <v xml:space="preserve">  [STR_SETTING_TIME]</v>
      </c>
      <c r="J9" s="9" t="str">
        <f t="shared" si="3"/>
        <v>= "Time",</v>
      </c>
      <c r="L9" s="10" t="str">
        <f t="shared" si="4"/>
        <v xml:space="preserve">  [STR_SETTING_TIME]</v>
      </c>
      <c r="M9" s="10" t="str">
        <f t="shared" si="5"/>
        <v>= "时间",</v>
      </c>
    </row>
    <row r="10" spans="1:13">
      <c r="A10" t="s">
        <v>20</v>
      </c>
      <c r="B10" s="1">
        <v>8</v>
      </c>
      <c r="C10" t="s">
        <v>78</v>
      </c>
      <c r="D10" t="s">
        <v>130</v>
      </c>
      <c r="F10" s="6" t="str">
        <f t="shared" si="0"/>
        <v xml:space="preserve">#define   STR_STATUS_BAT         </v>
      </c>
      <c r="G10" s="7">
        <f t="shared" si="1"/>
        <v>8</v>
      </c>
      <c r="I10" s="9" t="str">
        <f t="shared" si="2"/>
        <v xml:space="preserve">  [STR_STATUS_BAT]</v>
      </c>
      <c r="J10" s="9" t="str">
        <f t="shared" si="3"/>
        <v>= "Battary",</v>
      </c>
      <c r="L10" s="10" t="str">
        <f t="shared" si="4"/>
        <v xml:space="preserve">  [STR_STATUS_BAT]</v>
      </c>
      <c r="M10" s="10" t="str">
        <f t="shared" si="5"/>
        <v>= "电池",</v>
      </c>
    </row>
    <row r="11" spans="1:13">
      <c r="A11" t="s">
        <v>21</v>
      </c>
      <c r="B11" s="1">
        <v>9</v>
      </c>
      <c r="C11" t="s">
        <v>79</v>
      </c>
      <c r="D11" t="s">
        <v>131</v>
      </c>
      <c r="F11" s="6" t="str">
        <f t="shared" si="0"/>
        <v xml:space="preserve">#define   STR_STATUS_GRAVITY         </v>
      </c>
      <c r="G11" s="7">
        <f t="shared" si="1"/>
        <v>9</v>
      </c>
      <c r="I11" s="9" t="str">
        <f t="shared" si="2"/>
        <v xml:space="preserve">  [STR_STATUS_GRAVITY]</v>
      </c>
      <c r="J11" s="9" t="str">
        <f t="shared" si="3"/>
        <v>= "Gravity",</v>
      </c>
      <c r="L11" s="10" t="str">
        <f t="shared" si="4"/>
        <v xml:space="preserve">  [STR_STATUS_GRAVITY]</v>
      </c>
      <c r="M11" s="10" t="str">
        <f t="shared" si="5"/>
        <v>= "重力加速度",</v>
      </c>
    </row>
    <row r="12" spans="1:13">
      <c r="A12" t="s">
        <v>22</v>
      </c>
      <c r="B12" s="1">
        <v>10</v>
      </c>
      <c r="C12" t="s">
        <v>80</v>
      </c>
      <c r="D12" t="s">
        <v>132</v>
      </c>
      <c r="F12" s="6" t="str">
        <f t="shared" si="0"/>
        <v xml:space="preserve">#define   STR_SETTING_LANGUAGE         </v>
      </c>
      <c r="G12" s="7">
        <f t="shared" si="1"/>
        <v>10</v>
      </c>
      <c r="I12" s="9" t="str">
        <f t="shared" si="2"/>
        <v xml:space="preserve">  [STR_SETTING_LANGUAGE]</v>
      </c>
      <c r="J12" s="9" t="str">
        <f t="shared" si="3"/>
        <v>= "Language",</v>
      </c>
      <c r="L12" s="10" t="str">
        <f t="shared" si="4"/>
        <v xml:space="preserve">  [STR_SETTING_LANGUAGE]</v>
      </c>
      <c r="M12" s="10" t="str">
        <f t="shared" si="5"/>
        <v>= "语言",</v>
      </c>
    </row>
    <row r="13" spans="1:13">
      <c r="A13" t="s">
        <v>23</v>
      </c>
      <c r="B13" s="1">
        <v>11</v>
      </c>
      <c r="C13" t="s">
        <v>81</v>
      </c>
      <c r="D13" t="s">
        <v>133</v>
      </c>
      <c r="F13" s="6" t="str">
        <f t="shared" si="0"/>
        <v xml:space="preserve">#define   STR_LANG_ENG         </v>
      </c>
      <c r="G13" s="7">
        <f t="shared" si="1"/>
        <v>11</v>
      </c>
      <c r="I13" s="9" t="str">
        <f t="shared" si="2"/>
        <v xml:space="preserve">  [STR_LANG_ENG]</v>
      </c>
      <c r="J13" s="9" t="str">
        <f t="shared" si="3"/>
        <v>= "English",</v>
      </c>
      <c r="L13" s="10" t="str">
        <f t="shared" si="4"/>
        <v xml:space="preserve">  [STR_LANG_ENG]</v>
      </c>
      <c r="M13" s="10" t="str">
        <f t="shared" si="5"/>
        <v>= "英语",</v>
      </c>
    </row>
    <row r="14" spans="1:13">
      <c r="A14" t="s">
        <v>24</v>
      </c>
      <c r="B14" s="1">
        <v>12</v>
      </c>
      <c r="C14" t="s">
        <v>82</v>
      </c>
      <c r="D14" t="s">
        <v>134</v>
      </c>
      <c r="F14" s="6" t="str">
        <f t="shared" si="0"/>
        <v xml:space="preserve">#define   STR_LANG_CHS         </v>
      </c>
      <c r="G14" s="7">
        <f t="shared" si="1"/>
        <v>12</v>
      </c>
      <c r="I14" s="9" t="str">
        <f t="shared" si="2"/>
        <v xml:space="preserve">  [STR_LANG_CHS]</v>
      </c>
      <c r="J14" s="9" t="str">
        <f t="shared" si="3"/>
        <v>= "ChineseS",</v>
      </c>
      <c r="L14" s="10" t="str">
        <f t="shared" si="4"/>
        <v xml:space="preserve">  [STR_LANG_CHS]</v>
      </c>
      <c r="M14" s="10" t="str">
        <f t="shared" si="5"/>
        <v>= "简体中文",</v>
      </c>
    </row>
    <row r="15" spans="1:13">
      <c r="A15" t="s">
        <v>25</v>
      </c>
      <c r="B15" s="1">
        <v>13</v>
      </c>
      <c r="C15" t="s">
        <v>83</v>
      </c>
      <c r="D15" t="s">
        <v>135</v>
      </c>
      <c r="F15" s="6" t="str">
        <f t="shared" si="0"/>
        <v xml:space="preserve">#define   STR_CHANGE_CONTRAST         </v>
      </c>
      <c r="G15" s="7">
        <f t="shared" si="1"/>
        <v>13</v>
      </c>
      <c r="I15" s="9" t="str">
        <f t="shared" si="2"/>
        <v xml:space="preserve">  [STR_CHANGE_CONTRAST]</v>
      </c>
      <c r="J15" s="9" t="str">
        <f t="shared" si="3"/>
        <v>= "Changecontrast:",</v>
      </c>
      <c r="L15" s="10" t="str">
        <f t="shared" si="4"/>
        <v xml:space="preserve">  [STR_CHANGE_CONTRAST]</v>
      </c>
      <c r="M15" s="10" t="str">
        <f t="shared" si="5"/>
        <v>= "更改对比度:",</v>
      </c>
    </row>
    <row r="16" spans="1:13">
      <c r="A16" t="s">
        <v>26</v>
      </c>
      <c r="B16" s="1">
        <v>14</v>
      </c>
      <c r="C16" t="s">
        <v>84</v>
      </c>
      <c r="D16" t="s">
        <v>136</v>
      </c>
      <c r="F16" s="6" t="str">
        <f t="shared" si="0"/>
        <v xml:space="preserve">#define   STR_SET_TIME         </v>
      </c>
      <c r="G16" s="7">
        <f t="shared" si="1"/>
        <v>14</v>
      </c>
      <c r="I16" s="9" t="str">
        <f t="shared" si="2"/>
        <v xml:space="preserve">  [STR_SET_TIME]</v>
      </c>
      <c r="J16" s="9" t="str">
        <f t="shared" si="3"/>
        <v>= "Settime:",</v>
      </c>
      <c r="L16" s="10" t="str">
        <f t="shared" si="4"/>
        <v xml:space="preserve">  [STR_SET_TIME]</v>
      </c>
      <c r="M16" s="10" t="str">
        <f t="shared" si="5"/>
        <v>= "设置时间:",</v>
      </c>
    </row>
    <row r="17" spans="1:13">
      <c r="A17" t="s">
        <v>27</v>
      </c>
      <c r="B17" s="1">
        <v>15</v>
      </c>
      <c r="C17" t="s">
        <v>85</v>
      </c>
      <c r="D17" t="s">
        <v>137</v>
      </c>
      <c r="F17" s="6" t="str">
        <f t="shared" si="0"/>
        <v xml:space="preserve">#define   STR_VIEW_BATTARY         </v>
      </c>
      <c r="G17" s="7">
        <f t="shared" si="1"/>
        <v>15</v>
      </c>
      <c r="I17" s="9" t="str">
        <f t="shared" si="2"/>
        <v xml:space="preserve">  [STR_VIEW_BATTARY]</v>
      </c>
      <c r="J17" s="9" t="str">
        <f t="shared" si="3"/>
        <v>= "Battarystatus:",</v>
      </c>
      <c r="L17" s="10" t="str">
        <f t="shared" si="4"/>
        <v xml:space="preserve">  [STR_VIEW_BATTARY]</v>
      </c>
      <c r="M17" s="10" t="str">
        <f t="shared" si="5"/>
        <v>= "电池状态:",</v>
      </c>
    </row>
    <row r="18" spans="1:13">
      <c r="A18" t="s">
        <v>28</v>
      </c>
      <c r="B18" s="1">
        <v>16</v>
      </c>
      <c r="C18" t="s">
        <v>86</v>
      </c>
      <c r="D18" t="s">
        <v>138</v>
      </c>
      <c r="F18" s="6" t="str">
        <f t="shared" si="0"/>
        <v xml:space="preserve">#define   STR_BAT_CHARGE         </v>
      </c>
      <c r="G18" s="7">
        <f t="shared" si="1"/>
        <v>16</v>
      </c>
      <c r="I18" s="9" t="str">
        <f t="shared" si="2"/>
        <v xml:space="preserve">  [STR_BAT_CHARGE]</v>
      </c>
      <c r="J18" s="9" t="str">
        <f t="shared" si="3"/>
        <v>= "Charging...",</v>
      </c>
      <c r="L18" s="10" t="str">
        <f t="shared" si="4"/>
        <v xml:space="preserve">  [STR_BAT_CHARGE]</v>
      </c>
      <c r="M18" s="10" t="str">
        <f t="shared" si="5"/>
        <v>= "充电中 ...",</v>
      </c>
    </row>
    <row r="19" spans="1:13">
      <c r="A19" t="s">
        <v>29</v>
      </c>
      <c r="B19" s="1">
        <v>17</v>
      </c>
      <c r="C19" t="s">
        <v>87</v>
      </c>
      <c r="D19" t="s">
        <v>1</v>
      </c>
      <c r="F19" s="6" t="str">
        <f t="shared" si="0"/>
        <v xml:space="preserve">#define   STR_BAT_FULL         </v>
      </c>
      <c r="G19" s="7">
        <f t="shared" si="1"/>
        <v>17</v>
      </c>
      <c r="I19" s="9" t="str">
        <f t="shared" si="2"/>
        <v xml:space="preserve">  [STR_BAT_FULL]</v>
      </c>
      <c r="J19" s="9" t="str">
        <f t="shared" si="3"/>
        <v>= "Chargefinish",</v>
      </c>
      <c r="L19" s="10" t="str">
        <f t="shared" si="4"/>
        <v xml:space="preserve">  [STR_BAT_FULL]</v>
      </c>
      <c r="M19" s="10" t="str">
        <f t="shared" si="5"/>
        <v>= "充电完成",</v>
      </c>
    </row>
    <row r="20" spans="1:13">
      <c r="A20" t="s">
        <v>30</v>
      </c>
      <c r="B20" s="1">
        <v>18</v>
      </c>
      <c r="C20" t="s">
        <v>88</v>
      </c>
      <c r="D20" t="s">
        <v>139</v>
      </c>
      <c r="F20" s="6" t="str">
        <f t="shared" si="0"/>
        <v xml:space="preserve">#define   STR_BAT_NORMAL         </v>
      </c>
      <c r="G20" s="7">
        <f t="shared" si="1"/>
        <v>18</v>
      </c>
      <c r="I20" s="9" t="str">
        <f t="shared" si="2"/>
        <v xml:space="preserve">  [STR_BAT_NORMAL]</v>
      </c>
      <c r="J20" s="9" t="str">
        <f t="shared" si="3"/>
        <v>= "Disconnected",</v>
      </c>
      <c r="L20" s="10" t="str">
        <f t="shared" si="4"/>
        <v xml:space="preserve">  [STR_BAT_NORMAL]</v>
      </c>
      <c r="M20" s="10" t="str">
        <f t="shared" si="5"/>
        <v>= "断开连接",</v>
      </c>
    </row>
    <row r="21" spans="1:13">
      <c r="A21" t="s">
        <v>31</v>
      </c>
      <c r="B21" s="1">
        <v>19</v>
      </c>
      <c r="C21" t="s">
        <v>89</v>
      </c>
      <c r="D21" t="s">
        <v>140</v>
      </c>
      <c r="F21" s="6" t="str">
        <f t="shared" si="0"/>
        <v xml:space="preserve">#define   STR_BAT_CAPACITY         </v>
      </c>
      <c r="G21" s="7">
        <f t="shared" si="1"/>
        <v>19</v>
      </c>
      <c r="I21" s="9" t="str">
        <f t="shared" si="2"/>
        <v xml:space="preserve">  [STR_BAT_CAPACITY]</v>
      </c>
      <c r="J21" s="9" t="str">
        <f t="shared" si="3"/>
        <v>= "Capacity:",</v>
      </c>
      <c r="L21" s="10" t="str">
        <f t="shared" si="4"/>
        <v xml:space="preserve">  [STR_BAT_CAPACITY]</v>
      </c>
      <c r="M21" s="10" t="str">
        <f t="shared" si="5"/>
        <v>= "当前容量:",</v>
      </c>
    </row>
    <row r="22" spans="1:13">
      <c r="A22" t="s">
        <v>32</v>
      </c>
      <c r="B22" s="1">
        <v>20</v>
      </c>
      <c r="C22" t="s">
        <v>90</v>
      </c>
      <c r="D22" t="s">
        <v>141</v>
      </c>
      <c r="F22" s="6" t="str">
        <f t="shared" si="0"/>
        <v xml:space="preserve">#define   STR_BAT_VOLTAGE         </v>
      </c>
      <c r="G22" s="7">
        <f t="shared" si="1"/>
        <v>20</v>
      </c>
      <c r="I22" s="9" t="str">
        <f t="shared" si="2"/>
        <v xml:space="preserve">  [STR_BAT_VOLTAGE]</v>
      </c>
      <c r="J22" s="9" t="str">
        <f t="shared" si="3"/>
        <v>= "Voltage:",</v>
      </c>
      <c r="L22" s="10" t="str">
        <f t="shared" si="4"/>
        <v xml:space="preserve">  [STR_BAT_VOLTAGE]</v>
      </c>
      <c r="M22" s="10" t="str">
        <f t="shared" si="5"/>
        <v>= "当前电压: ",</v>
      </c>
    </row>
    <row r="23" spans="1:13">
      <c r="A23" t="s">
        <v>33</v>
      </c>
      <c r="B23" s="1">
        <v>21</v>
      </c>
      <c r="C23" t="s">
        <v>91</v>
      </c>
      <c r="D23" t="s">
        <v>142</v>
      </c>
      <c r="F23" s="6" t="str">
        <f t="shared" si="0"/>
        <v xml:space="preserve">#define   STR_ABOUT_0         </v>
      </c>
      <c r="G23" s="7">
        <f t="shared" si="1"/>
        <v>21</v>
      </c>
      <c r="I23" s="9" t="str">
        <f t="shared" si="2"/>
        <v xml:space="preserve">  [STR_ABOUT_0]</v>
      </c>
      <c r="J23" s="9" t="str">
        <f t="shared" si="3"/>
        <v>= "OledProject1.0",</v>
      </c>
      <c r="L23" s="10" t="str">
        <f t="shared" si="4"/>
        <v xml:space="preserve">  [STR_ABOUT_0]</v>
      </c>
      <c r="M23" s="10" t="str">
        <f t="shared" si="5"/>
        <v>= "Oled 项目 1.0",</v>
      </c>
    </row>
    <row r="24" spans="1:13">
      <c r="A24" t="s">
        <v>34</v>
      </c>
      <c r="B24" s="1">
        <v>22</v>
      </c>
      <c r="C24" t="s">
        <v>92</v>
      </c>
      <c r="D24" t="s">
        <v>92</v>
      </c>
      <c r="F24" s="6" t="str">
        <f t="shared" si="0"/>
        <v xml:space="preserve">#define   STR_ABOUT_1         </v>
      </c>
      <c r="G24" s="7">
        <f t="shared" si="1"/>
        <v>22</v>
      </c>
      <c r="I24" s="9" t="str">
        <f t="shared" si="2"/>
        <v xml:space="preserve">  [STR_ABOUT_1]</v>
      </c>
      <c r="J24" s="9" t="str">
        <f t="shared" si="3"/>
        <v>= "lxyppc@163.com",</v>
      </c>
      <c r="L24" s="10" t="str">
        <f t="shared" si="4"/>
        <v xml:space="preserve">  [STR_ABOUT_1]</v>
      </c>
      <c r="M24" s="10" t="str">
        <f t="shared" si="5"/>
        <v>= "lxyppc@163.com",</v>
      </c>
    </row>
    <row r="25" spans="1:13">
      <c r="A25" t="s">
        <v>35</v>
      </c>
      <c r="B25" s="1">
        <v>23</v>
      </c>
      <c r="C25" t="s">
        <v>93</v>
      </c>
      <c r="D25" t="s">
        <v>143</v>
      </c>
      <c r="F25" s="6" t="str">
        <f t="shared" si="0"/>
        <v xml:space="preserve">#define   STR_ABOUT_2         </v>
      </c>
      <c r="G25" s="7">
        <f t="shared" si="1"/>
        <v>23</v>
      </c>
      <c r="I25" s="9" t="str">
        <f t="shared" si="2"/>
        <v xml:space="preserve">  [STR_ABOUT_2]</v>
      </c>
      <c r="J25" s="9" t="str">
        <f t="shared" si="3"/>
        <v>= "Allrightsreserved",</v>
      </c>
      <c r="L25" s="10" t="str">
        <f t="shared" si="4"/>
        <v xml:space="preserve">  [STR_ABOUT_2]</v>
      </c>
      <c r="M25" s="10" t="str">
        <f t="shared" si="5"/>
        <v>= "版权所有",</v>
      </c>
    </row>
    <row r="26" spans="1:13">
      <c r="A26" t="s">
        <v>36</v>
      </c>
      <c r="B26" s="1">
        <v>24</v>
      </c>
      <c r="C26" t="s">
        <v>94</v>
      </c>
      <c r="D26" t="s">
        <v>144</v>
      </c>
      <c r="F26" s="6" t="str">
        <f t="shared" si="0"/>
        <v xml:space="preserve">#define   STR_OK         </v>
      </c>
      <c r="G26" s="7">
        <f t="shared" si="1"/>
        <v>24</v>
      </c>
      <c r="I26" s="9" t="str">
        <f t="shared" si="2"/>
        <v xml:space="preserve">  [STR_OK]</v>
      </c>
      <c r="J26" s="9" t="str">
        <f t="shared" si="3"/>
        <v>= "OK",</v>
      </c>
      <c r="L26" s="10" t="str">
        <f t="shared" si="4"/>
        <v xml:space="preserve">  [STR_OK]</v>
      </c>
      <c r="M26" s="10" t="str">
        <f t="shared" si="5"/>
        <v>= "确定",</v>
      </c>
    </row>
    <row r="27" spans="1:13">
      <c r="A27" t="s">
        <v>37</v>
      </c>
      <c r="B27" s="1">
        <v>25</v>
      </c>
      <c r="C27" t="s">
        <v>95</v>
      </c>
      <c r="D27" t="s">
        <v>145</v>
      </c>
      <c r="F27" s="6" t="str">
        <f t="shared" si="0"/>
        <v xml:space="preserve">#define   STR_CANCEL         </v>
      </c>
      <c r="G27" s="7">
        <f t="shared" si="1"/>
        <v>25</v>
      </c>
      <c r="I27" s="9" t="str">
        <f t="shared" si="2"/>
        <v xml:space="preserve">  [STR_CANCEL]</v>
      </c>
      <c r="J27" s="9" t="str">
        <f t="shared" si="3"/>
        <v>= "Cancel",</v>
      </c>
      <c r="L27" s="10" t="str">
        <f t="shared" si="4"/>
        <v xml:space="preserve">  [STR_CANCEL]</v>
      </c>
      <c r="M27" s="10" t="str">
        <f t="shared" si="5"/>
        <v>= "取消",</v>
      </c>
    </row>
    <row r="28" spans="1:13">
      <c r="A28" t="s">
        <v>38</v>
      </c>
      <c r="B28" s="1">
        <v>26</v>
      </c>
      <c r="C28" t="s">
        <v>96</v>
      </c>
      <c r="D28" t="s">
        <v>146</v>
      </c>
      <c r="F28" s="6" t="str">
        <f t="shared" si="0"/>
        <v xml:space="preserve">#define   STR_JAN         </v>
      </c>
      <c r="G28" s="7">
        <f t="shared" si="1"/>
        <v>26</v>
      </c>
      <c r="I28" s="9" t="str">
        <f t="shared" si="2"/>
        <v xml:space="preserve">  [STR_JAN]</v>
      </c>
      <c r="J28" s="9" t="str">
        <f t="shared" si="3"/>
        <v>= "Jan",</v>
      </c>
      <c r="L28" s="10" t="str">
        <f t="shared" si="4"/>
        <v xml:space="preserve">  [STR_JAN]</v>
      </c>
      <c r="M28" s="10" t="str">
        <f t="shared" si="5"/>
        <v>= " 1月",</v>
      </c>
    </row>
    <row r="29" spans="1:13">
      <c r="A29" t="s">
        <v>39</v>
      </c>
      <c r="B29" s="1">
        <v>27</v>
      </c>
      <c r="C29" t="s">
        <v>97</v>
      </c>
      <c r="D29" t="s">
        <v>147</v>
      </c>
      <c r="F29" s="6" t="str">
        <f t="shared" si="0"/>
        <v xml:space="preserve">#define   STR_FEB         </v>
      </c>
      <c r="G29" s="7">
        <f t="shared" si="1"/>
        <v>27</v>
      </c>
      <c r="I29" s="9" t="str">
        <f t="shared" si="2"/>
        <v xml:space="preserve">  [STR_FEB]</v>
      </c>
      <c r="J29" s="9" t="str">
        <f t="shared" si="3"/>
        <v>= "Feb",</v>
      </c>
      <c r="L29" s="10" t="str">
        <f t="shared" si="4"/>
        <v xml:space="preserve">  [STR_FEB]</v>
      </c>
      <c r="M29" s="10" t="str">
        <f t="shared" si="5"/>
        <v>= " 2月",</v>
      </c>
    </row>
    <row r="30" spans="1:13">
      <c r="A30" t="s">
        <v>40</v>
      </c>
      <c r="B30" s="1">
        <v>28</v>
      </c>
      <c r="C30" t="s">
        <v>98</v>
      </c>
      <c r="D30" t="s">
        <v>148</v>
      </c>
      <c r="F30" s="6" t="str">
        <f t="shared" si="0"/>
        <v xml:space="preserve">#define   STR_MAR         </v>
      </c>
      <c r="G30" s="7">
        <f t="shared" si="1"/>
        <v>28</v>
      </c>
      <c r="I30" s="9" t="str">
        <f t="shared" si="2"/>
        <v xml:space="preserve">  [STR_MAR]</v>
      </c>
      <c r="J30" s="9" t="str">
        <f t="shared" si="3"/>
        <v>= "Mar",</v>
      </c>
      <c r="L30" s="10" t="str">
        <f t="shared" si="4"/>
        <v xml:space="preserve">  [STR_MAR]</v>
      </c>
      <c r="M30" s="10" t="str">
        <f t="shared" si="5"/>
        <v>= " 3月",</v>
      </c>
    </row>
    <row r="31" spans="1:13">
      <c r="A31" t="s">
        <v>41</v>
      </c>
      <c r="B31" s="1">
        <v>29</v>
      </c>
      <c r="C31" t="s">
        <v>99</v>
      </c>
      <c r="D31" t="s">
        <v>149</v>
      </c>
      <c r="F31" s="6" t="str">
        <f t="shared" si="0"/>
        <v xml:space="preserve">#define   STR_APR         </v>
      </c>
      <c r="G31" s="7">
        <f t="shared" si="1"/>
        <v>29</v>
      </c>
      <c r="I31" s="9" t="str">
        <f t="shared" si="2"/>
        <v xml:space="preserve">  [STR_APR]</v>
      </c>
      <c r="J31" s="9" t="str">
        <f t="shared" si="3"/>
        <v>= "Apr",</v>
      </c>
      <c r="L31" s="10" t="str">
        <f t="shared" si="4"/>
        <v xml:space="preserve">  [STR_APR]</v>
      </c>
      <c r="M31" s="10" t="str">
        <f t="shared" si="5"/>
        <v>= " 4月",</v>
      </c>
    </row>
    <row r="32" spans="1:13">
      <c r="A32" t="s">
        <v>42</v>
      </c>
      <c r="B32" s="1">
        <v>30</v>
      </c>
      <c r="C32" t="s">
        <v>100</v>
      </c>
      <c r="D32" t="s">
        <v>150</v>
      </c>
      <c r="F32" s="6" t="str">
        <f t="shared" si="0"/>
        <v xml:space="preserve">#define   STR_MAY         </v>
      </c>
      <c r="G32" s="7">
        <f t="shared" si="1"/>
        <v>30</v>
      </c>
      <c r="I32" s="9" t="str">
        <f>IF(EXACT($A32,"STR_LAST"),"};",CONCATENATE("  [",$A32,"]"))</f>
        <v xml:space="preserve">  [STR_MAY]</v>
      </c>
      <c r="J32" s="9" t="str">
        <f>IF(EXACT($A32,"STR_LAST"),"",CONCATENATE("= ","""",$C32,""","))</f>
        <v>= "May",</v>
      </c>
      <c r="L32" s="10" t="str">
        <f>IF(EXACT($A32,"STR_LAST"),"};",CONCATENATE("  [",$A32,"]"))</f>
        <v xml:space="preserve">  [STR_MAY]</v>
      </c>
      <c r="M32" s="10" t="str">
        <f t="shared" si="5"/>
        <v>= " 5月",</v>
      </c>
    </row>
    <row r="33" spans="1:13">
      <c r="A33" t="s">
        <v>43</v>
      </c>
      <c r="B33" s="1">
        <v>31</v>
      </c>
      <c r="C33" t="s">
        <v>101</v>
      </c>
      <c r="D33" t="s">
        <v>151</v>
      </c>
      <c r="F33" s="6" t="str">
        <f t="shared" si="0"/>
        <v xml:space="preserve">#define   STR_JUN         </v>
      </c>
      <c r="G33" s="7">
        <f t="shared" si="1"/>
        <v>31</v>
      </c>
      <c r="I33" s="9" t="str">
        <f t="shared" si="2"/>
        <v xml:space="preserve">  [STR_JUN]</v>
      </c>
      <c r="J33" s="9" t="str">
        <f t="shared" si="3"/>
        <v>= "Jun",</v>
      </c>
      <c r="L33" s="10" t="str">
        <f t="shared" si="4"/>
        <v xml:space="preserve">  [STR_JUN]</v>
      </c>
      <c r="M33" s="10" t="str">
        <f>IF(EXACT($A33,"STR_LAST"),"",CONCATENATE("= ","""",$D33,""","))</f>
        <v>= " 6月",</v>
      </c>
    </row>
    <row r="34" spans="1:13">
      <c r="A34" t="s">
        <v>44</v>
      </c>
      <c r="B34" s="1">
        <v>32</v>
      </c>
      <c r="C34" t="s">
        <v>102</v>
      </c>
      <c r="D34" t="s">
        <v>152</v>
      </c>
      <c r="F34" s="6" t="str">
        <f t="shared" si="0"/>
        <v xml:space="preserve">#define   STR_JUL         </v>
      </c>
      <c r="G34" s="7">
        <f>B34</f>
        <v>32</v>
      </c>
      <c r="I34" s="9" t="str">
        <f t="shared" si="2"/>
        <v xml:space="preserve">  [STR_JUL]</v>
      </c>
      <c r="J34" s="9" t="str">
        <f t="shared" si="3"/>
        <v>= "Jul",</v>
      </c>
      <c r="L34" s="10" t="str">
        <f t="shared" si="4"/>
        <v xml:space="preserve">  [STR_JUL]</v>
      </c>
      <c r="M34" s="10" t="str">
        <f t="shared" si="5"/>
        <v>= " 7月",</v>
      </c>
    </row>
    <row r="35" spans="1:13">
      <c r="A35" t="s">
        <v>45</v>
      </c>
      <c r="B35" s="1">
        <v>33</v>
      </c>
      <c r="C35" t="s">
        <v>103</v>
      </c>
      <c r="D35" t="s">
        <v>153</v>
      </c>
      <c r="F35" s="6" t="str">
        <f t="shared" si="0"/>
        <v xml:space="preserve">#define   STR_AUG         </v>
      </c>
      <c r="G35" s="7">
        <f t="shared" si="1"/>
        <v>33</v>
      </c>
      <c r="I35" s="9" t="str">
        <f t="shared" si="2"/>
        <v xml:space="preserve">  [STR_AUG]</v>
      </c>
      <c r="J35" s="9" t="str">
        <f t="shared" si="3"/>
        <v>= "Aug",</v>
      </c>
      <c r="L35" s="10" t="str">
        <f t="shared" si="4"/>
        <v xml:space="preserve">  [STR_AUG]</v>
      </c>
      <c r="M35" s="10" t="str">
        <f t="shared" si="5"/>
        <v>= " 8月",</v>
      </c>
    </row>
    <row r="36" spans="1:13">
      <c r="A36" t="s">
        <v>46</v>
      </c>
      <c r="B36" s="1">
        <v>34</v>
      </c>
      <c r="C36" t="s">
        <v>104</v>
      </c>
      <c r="D36" t="s">
        <v>154</v>
      </c>
      <c r="F36" s="6" t="str">
        <f t="shared" si="0"/>
        <v xml:space="preserve">#define   STR_SEP         </v>
      </c>
      <c r="G36" s="7">
        <f t="shared" si="1"/>
        <v>34</v>
      </c>
      <c r="I36" s="9" t="str">
        <f t="shared" si="2"/>
        <v xml:space="preserve">  [STR_SEP]</v>
      </c>
      <c r="J36" s="9" t="str">
        <f t="shared" si="3"/>
        <v>= "Sep",</v>
      </c>
      <c r="L36" s="10" t="str">
        <f t="shared" si="4"/>
        <v xml:space="preserve">  [STR_SEP]</v>
      </c>
      <c r="M36" s="10" t="str">
        <f t="shared" si="5"/>
        <v>= " 9月",</v>
      </c>
    </row>
    <row r="37" spans="1:13">
      <c r="A37" t="s">
        <v>47</v>
      </c>
      <c r="B37" s="1">
        <v>35</v>
      </c>
      <c r="C37" t="s">
        <v>105</v>
      </c>
      <c r="D37" t="s">
        <v>155</v>
      </c>
      <c r="F37" s="6" t="str">
        <f t="shared" si="0"/>
        <v xml:space="preserve">#define   STR_OCT         </v>
      </c>
      <c r="G37" s="7">
        <f t="shared" si="1"/>
        <v>35</v>
      </c>
      <c r="I37" s="9" t="str">
        <f t="shared" si="2"/>
        <v xml:space="preserve">  [STR_OCT]</v>
      </c>
      <c r="J37" s="9" t="str">
        <f t="shared" si="3"/>
        <v>= "Oct",</v>
      </c>
      <c r="L37" s="10" t="str">
        <f t="shared" si="4"/>
        <v xml:space="preserve">  [STR_OCT]</v>
      </c>
      <c r="M37" s="10" t="str">
        <f t="shared" si="5"/>
        <v>= "10月",</v>
      </c>
    </row>
    <row r="38" spans="1:13">
      <c r="A38" t="s">
        <v>48</v>
      </c>
      <c r="B38" s="1">
        <v>36</v>
      </c>
      <c r="C38" t="s">
        <v>106</v>
      </c>
      <c r="D38" t="s">
        <v>156</v>
      </c>
      <c r="F38" s="6" t="str">
        <f t="shared" si="0"/>
        <v xml:space="preserve">#define   STR_NOV         </v>
      </c>
      <c r="G38" s="7">
        <f t="shared" si="1"/>
        <v>36</v>
      </c>
      <c r="I38" s="9" t="str">
        <f t="shared" si="2"/>
        <v xml:space="preserve">  [STR_NOV]</v>
      </c>
      <c r="J38" s="9" t="str">
        <f t="shared" si="3"/>
        <v>= "Nov",</v>
      </c>
      <c r="L38" s="10" t="str">
        <f t="shared" si="4"/>
        <v xml:space="preserve">  [STR_NOV]</v>
      </c>
      <c r="M38" s="10" t="str">
        <f t="shared" si="5"/>
        <v>= "11月",</v>
      </c>
    </row>
    <row r="39" spans="1:13">
      <c r="A39" t="s">
        <v>49</v>
      </c>
      <c r="B39" s="1">
        <v>37</v>
      </c>
      <c r="C39" t="s">
        <v>107</v>
      </c>
      <c r="D39" t="s">
        <v>157</v>
      </c>
      <c r="F39" s="6" t="str">
        <f t="shared" si="0"/>
        <v xml:space="preserve">#define   STR_DEC         </v>
      </c>
      <c r="G39" s="7">
        <f t="shared" si="1"/>
        <v>37</v>
      </c>
      <c r="I39" s="9" t="str">
        <f t="shared" si="2"/>
        <v xml:space="preserve">  [STR_DEC]</v>
      </c>
      <c r="J39" s="9" t="str">
        <f t="shared" si="3"/>
        <v>= "Dec",</v>
      </c>
      <c r="L39" s="10" t="str">
        <f t="shared" si="4"/>
        <v xml:space="preserve">  [STR_DEC]</v>
      </c>
      <c r="M39" s="10" t="str">
        <f t="shared" si="5"/>
        <v>= "12月",</v>
      </c>
    </row>
    <row r="40" spans="1:13">
      <c r="A40" t="s">
        <v>50</v>
      </c>
      <c r="B40" s="1">
        <v>38</v>
      </c>
      <c r="C40" t="s">
        <v>108</v>
      </c>
      <c r="D40" t="s">
        <v>158</v>
      </c>
      <c r="F40" s="6" t="str">
        <f t="shared" si="0"/>
        <v xml:space="preserve">#define   STR_SUNDAY         </v>
      </c>
      <c r="G40" s="7">
        <f t="shared" si="1"/>
        <v>38</v>
      </c>
      <c r="I40" s="9" t="str">
        <f t="shared" si="2"/>
        <v xml:space="preserve">  [STR_SUNDAY]</v>
      </c>
      <c r="J40" s="9" t="str">
        <f t="shared" si="3"/>
        <v>= "Sun",</v>
      </c>
      <c r="L40" s="10" t="str">
        <f t="shared" si="4"/>
        <v xml:space="preserve">  [STR_SUNDAY]</v>
      </c>
      <c r="M40" s="10" t="str">
        <f t="shared" si="5"/>
        <v>= "周日",</v>
      </c>
    </row>
    <row r="41" spans="1:13">
      <c r="A41" t="s">
        <v>51</v>
      </c>
      <c r="B41" s="1">
        <v>39</v>
      </c>
      <c r="C41" t="s">
        <v>109</v>
      </c>
      <c r="D41" t="s">
        <v>159</v>
      </c>
      <c r="F41" s="6" t="str">
        <f t="shared" si="0"/>
        <v xml:space="preserve">#define   STR_MONDAY         </v>
      </c>
      <c r="G41" s="7">
        <f t="shared" si="1"/>
        <v>39</v>
      </c>
      <c r="I41" s="9" t="str">
        <f t="shared" si="2"/>
        <v xml:space="preserve">  [STR_MONDAY]</v>
      </c>
      <c r="J41" s="9" t="str">
        <f t="shared" si="3"/>
        <v>= "Mon",</v>
      </c>
      <c r="L41" s="10" t="str">
        <f t="shared" si="4"/>
        <v xml:space="preserve">  [STR_MONDAY]</v>
      </c>
      <c r="M41" s="10" t="str">
        <f t="shared" si="5"/>
        <v>= "周一",</v>
      </c>
    </row>
    <row r="42" spans="1:13">
      <c r="A42" t="s">
        <v>52</v>
      </c>
      <c r="B42" s="1">
        <v>40</v>
      </c>
      <c r="C42" t="s">
        <v>110</v>
      </c>
      <c r="D42" t="s">
        <v>160</v>
      </c>
      <c r="F42" s="6" t="str">
        <f t="shared" si="0"/>
        <v xml:space="preserve">#define   STR_TUESDAY         </v>
      </c>
      <c r="G42" s="7">
        <f t="shared" si="1"/>
        <v>40</v>
      </c>
      <c r="I42" s="9" t="str">
        <f t="shared" si="2"/>
        <v xml:space="preserve">  [STR_TUESDAY]</v>
      </c>
      <c r="J42" s="9" t="str">
        <f t="shared" si="3"/>
        <v>= "Tue",</v>
      </c>
      <c r="L42" s="10" t="str">
        <f t="shared" si="4"/>
        <v xml:space="preserve">  [STR_TUESDAY]</v>
      </c>
      <c r="M42" s="10" t="str">
        <f t="shared" si="5"/>
        <v>= "周二",</v>
      </c>
    </row>
    <row r="43" spans="1:13">
      <c r="A43" t="s">
        <v>53</v>
      </c>
      <c r="B43" s="1">
        <v>41</v>
      </c>
      <c r="C43" t="s">
        <v>111</v>
      </c>
      <c r="D43" t="s">
        <v>161</v>
      </c>
      <c r="F43" s="6" t="str">
        <f t="shared" si="0"/>
        <v xml:space="preserve">#define   STR_WEDNESDAY         </v>
      </c>
      <c r="G43" s="7">
        <f t="shared" si="1"/>
        <v>41</v>
      </c>
      <c r="I43" s="9" t="str">
        <f t="shared" si="2"/>
        <v xml:space="preserve">  [STR_WEDNESDAY]</v>
      </c>
      <c r="J43" s="9" t="str">
        <f t="shared" si="3"/>
        <v>= "Wed",</v>
      </c>
      <c r="L43" s="10" t="str">
        <f t="shared" si="4"/>
        <v xml:space="preserve">  [STR_WEDNESDAY]</v>
      </c>
      <c r="M43" s="10" t="str">
        <f t="shared" si="5"/>
        <v>= "周三",</v>
      </c>
    </row>
    <row r="44" spans="1:13">
      <c r="A44" t="s">
        <v>54</v>
      </c>
      <c r="B44" s="1">
        <v>42</v>
      </c>
      <c r="C44" t="s">
        <v>112</v>
      </c>
      <c r="D44" t="s">
        <v>162</v>
      </c>
      <c r="F44" s="6" t="str">
        <f t="shared" si="0"/>
        <v xml:space="preserve">#define   STR_THURSDAY         </v>
      </c>
      <c r="G44" s="7">
        <f t="shared" si="1"/>
        <v>42</v>
      </c>
      <c r="I44" s="9" t="str">
        <f t="shared" si="2"/>
        <v xml:space="preserve">  [STR_THURSDAY]</v>
      </c>
      <c r="J44" s="9" t="str">
        <f t="shared" si="3"/>
        <v>= "Thu",</v>
      </c>
      <c r="L44" s="10" t="str">
        <f t="shared" si="4"/>
        <v xml:space="preserve">  [STR_THURSDAY]</v>
      </c>
      <c r="M44" s="10" t="str">
        <f t="shared" si="5"/>
        <v>= "周四",</v>
      </c>
    </row>
    <row r="45" spans="1:13">
      <c r="A45" t="s">
        <v>55</v>
      </c>
      <c r="B45" s="1">
        <v>43</v>
      </c>
      <c r="C45" t="s">
        <v>113</v>
      </c>
      <c r="D45" t="s">
        <v>163</v>
      </c>
      <c r="F45" s="6" t="str">
        <f t="shared" si="0"/>
        <v xml:space="preserve">#define   STR_FRIDAY         </v>
      </c>
      <c r="G45" s="7">
        <f t="shared" si="1"/>
        <v>43</v>
      </c>
      <c r="I45" s="9" t="str">
        <f t="shared" si="2"/>
        <v xml:space="preserve">  [STR_FRIDAY]</v>
      </c>
      <c r="J45" s="9" t="str">
        <f t="shared" si="3"/>
        <v>= "Fri",</v>
      </c>
      <c r="L45" s="10" t="str">
        <f t="shared" si="4"/>
        <v xml:space="preserve">  [STR_FRIDAY]</v>
      </c>
      <c r="M45" s="10" t="str">
        <f t="shared" si="5"/>
        <v>= "周五",</v>
      </c>
    </row>
    <row r="46" spans="1:13">
      <c r="A46" t="s">
        <v>56</v>
      </c>
      <c r="B46" s="1">
        <v>44</v>
      </c>
      <c r="C46" t="s">
        <v>114</v>
      </c>
      <c r="D46" t="s">
        <v>164</v>
      </c>
      <c r="F46" s="6" t="str">
        <f t="shared" si="0"/>
        <v xml:space="preserve">#define   STR_SATURDAY         </v>
      </c>
      <c r="G46" s="7">
        <f t="shared" si="1"/>
        <v>44</v>
      </c>
      <c r="I46" s="9" t="str">
        <f t="shared" si="2"/>
        <v xml:space="preserve">  [STR_SATURDAY]</v>
      </c>
      <c r="J46" s="9" t="str">
        <f t="shared" si="3"/>
        <v>= "Sat",</v>
      </c>
      <c r="L46" s="10" t="str">
        <f t="shared" si="4"/>
        <v xml:space="preserve">  [STR_SATURDAY]</v>
      </c>
      <c r="M46" s="10" t="str">
        <f t="shared" si="5"/>
        <v>= "周六",</v>
      </c>
    </row>
    <row r="47" spans="1:13">
      <c r="A47" t="s">
        <v>57</v>
      </c>
      <c r="B47" s="1">
        <v>45</v>
      </c>
      <c r="C47" t="s">
        <v>115</v>
      </c>
      <c r="D47" t="s">
        <v>165</v>
      </c>
      <c r="F47" s="6" t="str">
        <f t="shared" si="0"/>
        <v xml:space="preserve">#define   STR_AM         </v>
      </c>
      <c r="G47" s="7">
        <f t="shared" si="1"/>
        <v>45</v>
      </c>
      <c r="I47" s="9" t="str">
        <f t="shared" si="2"/>
        <v xml:space="preserve">  [STR_AM]</v>
      </c>
      <c r="J47" s="9" t="str">
        <f t="shared" si="3"/>
        <v>= "am",</v>
      </c>
      <c r="L47" s="10" t="str">
        <f t="shared" si="4"/>
        <v xml:space="preserve">  [STR_AM]</v>
      </c>
      <c r="M47" s="10" t="str">
        <f t="shared" si="5"/>
        <v>= "上午",</v>
      </c>
    </row>
    <row r="48" spans="1:13">
      <c r="A48" t="s">
        <v>58</v>
      </c>
      <c r="B48" s="1">
        <v>46</v>
      </c>
      <c r="C48" t="s">
        <v>116</v>
      </c>
      <c r="D48" t="s">
        <v>166</v>
      </c>
      <c r="F48" s="6" t="str">
        <f t="shared" si="0"/>
        <v xml:space="preserve">#define   STR_PM         </v>
      </c>
      <c r="G48" s="7">
        <f t="shared" si="1"/>
        <v>46</v>
      </c>
      <c r="I48" s="9" t="str">
        <f t="shared" si="2"/>
        <v xml:space="preserve">  [STR_PM]</v>
      </c>
      <c r="J48" s="9" t="str">
        <f t="shared" si="3"/>
        <v>= "pm",</v>
      </c>
      <c r="L48" s="10" t="str">
        <f t="shared" si="4"/>
        <v xml:space="preserve">  [STR_PM]</v>
      </c>
      <c r="M48" s="10" t="str">
        <f t="shared" si="5"/>
        <v>= "下午",</v>
      </c>
    </row>
    <row r="49" spans="1:13">
      <c r="A49" t="s">
        <v>59</v>
      </c>
      <c r="B49" s="1">
        <v>47</v>
      </c>
      <c r="C49" t="s">
        <v>117</v>
      </c>
      <c r="D49" t="s">
        <v>167</v>
      </c>
      <c r="F49" s="6" t="str">
        <f t="shared" si="0"/>
        <v xml:space="preserve">#define   STR_YEAR         </v>
      </c>
      <c r="G49" s="7">
        <f t="shared" si="1"/>
        <v>47</v>
      </c>
      <c r="I49" s="9" t="str">
        <f t="shared" si="2"/>
        <v xml:space="preserve">  [STR_YEAR]</v>
      </c>
      <c r="J49" s="9" t="str">
        <f t="shared" si="3"/>
        <v>= "Year:",</v>
      </c>
      <c r="L49" s="10" t="str">
        <f t="shared" si="4"/>
        <v xml:space="preserve">  [STR_YEAR]</v>
      </c>
      <c r="M49" s="10" t="str">
        <f t="shared" si="5"/>
        <v>= "  年度:",</v>
      </c>
    </row>
    <row r="50" spans="1:13">
      <c r="A50" t="s">
        <v>60</v>
      </c>
      <c r="B50" s="1">
        <v>48</v>
      </c>
      <c r="C50" t="s">
        <v>118</v>
      </c>
      <c r="D50" t="s">
        <v>171</v>
      </c>
      <c r="F50" s="6" t="str">
        <f t="shared" si="0"/>
        <v xml:space="preserve">#define   STR_MONTH         </v>
      </c>
      <c r="G50" s="7">
        <f t="shared" si="1"/>
        <v>48</v>
      </c>
      <c r="I50" s="9" t="str">
        <f t="shared" si="2"/>
        <v xml:space="preserve">  [STR_MONTH]</v>
      </c>
      <c r="J50" s="9" t="str">
        <f t="shared" si="3"/>
        <v>= "Month:",</v>
      </c>
      <c r="L50" s="10" t="str">
        <f t="shared" si="4"/>
        <v xml:space="preserve">  [STR_MONTH]</v>
      </c>
      <c r="M50" s="10" t="str">
        <f t="shared" si="5"/>
        <v>= "  月份:",</v>
      </c>
    </row>
    <row r="51" spans="1:13">
      <c r="A51" t="s">
        <v>61</v>
      </c>
      <c r="B51" s="1">
        <v>49</v>
      </c>
      <c r="C51" t="s">
        <v>119</v>
      </c>
      <c r="D51" t="s">
        <v>168</v>
      </c>
      <c r="F51" s="6" t="str">
        <f t="shared" si="0"/>
        <v xml:space="preserve">#define   STR_DATE         </v>
      </c>
      <c r="G51" s="7">
        <f t="shared" si="1"/>
        <v>49</v>
      </c>
      <c r="I51" s="9" t="str">
        <f t="shared" si="2"/>
        <v xml:space="preserve">  [STR_DATE]</v>
      </c>
      <c r="J51" s="9" t="str">
        <f t="shared" si="3"/>
        <v>= "Date:",</v>
      </c>
      <c r="L51" s="10" t="str">
        <f t="shared" si="4"/>
        <v xml:space="preserve">  [STR_DATE]</v>
      </c>
      <c r="M51" s="10" t="str">
        <f t="shared" si="5"/>
        <v>= "  日期:",</v>
      </c>
    </row>
    <row r="52" spans="1:13">
      <c r="A52" t="s">
        <v>62</v>
      </c>
      <c r="B52" s="1">
        <v>50</v>
      </c>
      <c r="C52" t="s">
        <v>120</v>
      </c>
      <c r="D52" t="s">
        <v>169</v>
      </c>
      <c r="F52" s="6" t="str">
        <f t="shared" si="0"/>
        <v xml:space="preserve">#define   STR_HOUR         </v>
      </c>
      <c r="G52" s="7">
        <f t="shared" si="1"/>
        <v>50</v>
      </c>
      <c r="I52" s="9" t="str">
        <f t="shared" si="2"/>
        <v xml:space="preserve">  [STR_HOUR]</v>
      </c>
      <c r="J52" s="9" t="str">
        <f t="shared" si="3"/>
        <v>= "Hour:",</v>
      </c>
      <c r="L52" s="10" t="str">
        <f t="shared" si="4"/>
        <v xml:space="preserve">  [STR_HOUR]</v>
      </c>
      <c r="M52" s="10" t="str">
        <f t="shared" si="5"/>
        <v>= "  小时:",</v>
      </c>
    </row>
    <row r="53" spans="1:13">
      <c r="A53" t="s">
        <v>63</v>
      </c>
      <c r="B53" s="1">
        <v>51</v>
      </c>
      <c r="C53" t="s">
        <v>121</v>
      </c>
      <c r="D53" t="s">
        <v>170</v>
      </c>
      <c r="F53" s="6" t="str">
        <f t="shared" si="0"/>
        <v xml:space="preserve">#define   STR_MINUTE         </v>
      </c>
      <c r="G53" s="7">
        <f t="shared" si="1"/>
        <v>51</v>
      </c>
      <c r="I53" s="9" t="str">
        <f t="shared" si="2"/>
        <v xml:space="preserve">  [STR_MINUTE]</v>
      </c>
      <c r="J53" s="9" t="str">
        <f t="shared" si="3"/>
        <v>= "Minute:",</v>
      </c>
      <c r="L53" s="10" t="str">
        <f t="shared" si="4"/>
        <v xml:space="preserve">  [STR_MINUTE]</v>
      </c>
      <c r="M53" s="10" t="str">
        <f t="shared" si="5"/>
        <v>= "  分钟:",</v>
      </c>
    </row>
    <row r="54" spans="1:13">
      <c r="A54" t="s">
        <v>64</v>
      </c>
      <c r="B54" s="1">
        <v>52</v>
      </c>
      <c r="F54" s="6" t="str">
        <f>CONCATENATE("#define   ",A54,"         ")</f>
        <v xml:space="preserve">#define   STR_LAST         </v>
      </c>
      <c r="G54" s="7">
        <f t="shared" si="1"/>
        <v>52</v>
      </c>
      <c r="I54" s="9" t="str">
        <f t="shared" si="2"/>
        <v>};</v>
      </c>
      <c r="J54" s="9" t="str">
        <f t="shared" si="3"/>
        <v/>
      </c>
      <c r="L54" s="10" t="str">
        <f t="shared" si="4"/>
        <v>};</v>
      </c>
      <c r="M54" s="10" t="str">
        <f t="shared" si="5"/>
        <v/>
      </c>
    </row>
  </sheetData>
  <dataConsolidate/>
  <mergeCells count="1">
    <mergeCell ref="F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BattaryIcon</vt:lpstr>
      <vt:lpstr>StringResource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2010-03-08T07:51:04Z</dcterms:modified>
</cp:coreProperties>
</file>