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11.xml" ContentType="application/vnd.openxmlformats-officedocument.drawingml.chart+xml"/>
  <Override PartName="/xl/drawings/drawing13.xml" ContentType="application/vnd.openxmlformats-officedocument.drawingml.chartshapes+xml"/>
  <Override PartName="/xl/charts/chart12.xml" ContentType="application/vnd.openxmlformats-officedocument.drawingml.chart+xml"/>
  <Override PartName="/xl/drawings/drawing14.xml" ContentType="application/vnd.openxmlformats-officedocument.drawingml.chartshapes+xml"/>
  <Override PartName="/xl/charts/chart1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5.xml" ContentType="application/vnd.openxmlformats-officedocument.drawingml.chartshapes+xml"/>
  <Override PartName="/xl/drawings/drawing16.xml" ContentType="application/vnd.openxmlformats-officedocument.drawing+xml"/>
  <Override PartName="/xl/charts/chart14.xml" ContentType="application/vnd.openxmlformats-officedocument.drawingml.chart+xml"/>
  <Override PartName="/xl/drawings/drawing17.xml" ContentType="application/vnd.openxmlformats-officedocument.drawingml.chartshapes+xml"/>
  <Override PartName="/xl/charts/chart15.xml" ContentType="application/vnd.openxmlformats-officedocument.drawingml.chart+xml"/>
  <Override PartName="/xl/drawings/drawing18.xml" ContentType="application/vnd.openxmlformats-officedocument.drawingml.chartshapes+xml"/>
  <Override PartName="/xl/charts/chart1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harts/chart17.xml" ContentType="application/vnd.openxmlformats-officedocument.drawingml.chart+xml"/>
  <Override PartName="/xl/drawings/drawing21.xml" ContentType="application/vnd.openxmlformats-officedocument.drawingml.chartshapes+xml"/>
  <Override PartName="/xl/charts/chart18.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charts/chart19.xml" ContentType="application/vnd.openxmlformats-officedocument.drawingml.chart+xml"/>
  <Override PartName="/xl/drawings/drawing24.xml" ContentType="application/vnd.openxmlformats-officedocument.drawingml.chartshapes+xml"/>
  <Override PartName="/xl/charts/chart20.xml" ContentType="application/vnd.openxmlformats-officedocument.drawingml.chart+xml"/>
  <Override PartName="/xl/drawings/drawing25.xml" ContentType="application/vnd.openxmlformats-officedocument.drawingml.chartshapes+xml"/>
  <Override PartName="/xl/drawings/drawing26.xml" ContentType="application/vnd.openxmlformats-officedocument.drawing+xml"/>
  <Override PartName="/xl/charts/chart21.xml" ContentType="application/vnd.openxmlformats-officedocument.drawingml.chart+xml"/>
  <Override PartName="/xl/drawings/drawing27.xml" ContentType="application/vnd.openxmlformats-officedocument.drawingml.chartshapes+xml"/>
  <Override PartName="/xl/charts/chart22.xml" ContentType="application/vnd.openxmlformats-officedocument.drawingml.chart+xml"/>
  <Override PartName="/xl/drawings/drawing2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D:\Users\JIselin\Box Sync\LiquorTax\Data\Synth - Latest\"/>
    </mc:Choice>
  </mc:AlternateContent>
  <bookViews>
    <workbookView xWindow="240" yWindow="465" windowWidth="21660" windowHeight="13965" firstSheet="9" activeTab="10"/>
  </bookViews>
  <sheets>
    <sheet name="READ ME" sheetId="2" r:id="rId1"/>
    <sheet name="All Lags - Data" sheetId="14" r:id="rId2"/>
    <sheet name="Original - Data" sheetId="15" r:id="rId3"/>
    <sheet name="Variable Weights - Data" sheetId="17" r:id="rId4"/>
    <sheet name="Placebo - Data" sheetId="1" r:id="rId5"/>
    <sheet name="Placebo Lags - Data" sheetId="23" r:id="rId6"/>
    <sheet name="Lag Test - Data" sheetId="18" r:id="rId7"/>
    <sheet name="Pre-Treatment Test - Data" sheetId="19" r:id="rId8"/>
    <sheet name="Leave-One-Out - Data" sheetId="22" r:id="rId9"/>
    <sheet name="All Lags Figure" sheetId="12" r:id="rId10"/>
    <sheet name="Original Figures" sheetId="16" r:id="rId11"/>
    <sheet name="Placebo Figure" sheetId="3" r:id="rId12"/>
    <sheet name="Placebo Lags Figures" sheetId="24" r:id="rId13"/>
    <sheet name="Lag Test" sheetId="9" r:id="rId14"/>
    <sheet name="Pre-Treatment Test" sheetId="20" r:id="rId15"/>
    <sheet name="Leave-One_Out Test" sheetId="25" r:id="rId16"/>
    <sheet name="States" sheetId="8" r:id="rId17"/>
  </sheets>
  <calcPr calcId="171027" concurrentCalc="0"/>
</workbook>
</file>

<file path=xl/calcChain.xml><?xml version="1.0" encoding="utf-8"?>
<calcChain xmlns="http://schemas.openxmlformats.org/spreadsheetml/2006/main">
  <c r="Q4" i="25" l="1"/>
  <c r="R4" i="25"/>
  <c r="S4" i="25"/>
  <c r="T4" i="25"/>
  <c r="U4" i="25"/>
  <c r="V4" i="25"/>
  <c r="W4" i="25"/>
  <c r="X4" i="25"/>
  <c r="Y4" i="25"/>
  <c r="Z4" i="25"/>
  <c r="AA4" i="25"/>
  <c r="AB4" i="25"/>
  <c r="AC4" i="25"/>
  <c r="AD4" i="25"/>
  <c r="AE4" i="25"/>
  <c r="AF4" i="25"/>
  <c r="AG4" i="25"/>
  <c r="AH4" i="25"/>
  <c r="AI4" i="25"/>
  <c r="AJ4" i="25"/>
  <c r="AK4" i="25"/>
  <c r="AL4" i="25"/>
  <c r="AM4" i="25"/>
  <c r="AN4" i="25"/>
  <c r="AO4" i="25"/>
  <c r="AP4" i="25"/>
  <c r="AQ4" i="25"/>
  <c r="AR4" i="25"/>
  <c r="AS4" i="25"/>
  <c r="AT4" i="25"/>
  <c r="AU4" i="25"/>
  <c r="AV4" i="25"/>
  <c r="AW4" i="25"/>
  <c r="AX4" i="25"/>
  <c r="AY4" i="25"/>
  <c r="AZ4" i="25"/>
  <c r="BA4" i="25"/>
  <c r="BB4" i="25"/>
  <c r="BC4" i="25"/>
  <c r="BD4" i="25"/>
  <c r="BE4" i="25"/>
  <c r="BF4" i="25"/>
  <c r="BG4" i="25"/>
  <c r="BH4" i="25"/>
  <c r="BI4" i="25"/>
  <c r="BJ4" i="25"/>
  <c r="BK4" i="25"/>
  <c r="BL4" i="25"/>
  <c r="BM4" i="25"/>
  <c r="BN4" i="25"/>
  <c r="BO4" i="25"/>
  <c r="BP4" i="25"/>
  <c r="Q5" i="25"/>
  <c r="R5" i="25"/>
  <c r="S5" i="25"/>
  <c r="T5" i="25"/>
  <c r="U5" i="25"/>
  <c r="V5" i="25"/>
  <c r="W5" i="25"/>
  <c r="X5" i="25"/>
  <c r="Y5" i="25"/>
  <c r="Z5" i="25"/>
  <c r="AA5" i="25"/>
  <c r="AB5" i="25"/>
  <c r="AC5" i="25"/>
  <c r="AD5" i="25"/>
  <c r="AE5" i="25"/>
  <c r="AF5" i="25"/>
  <c r="AG5" i="25"/>
  <c r="AH5" i="25"/>
  <c r="AI5" i="25"/>
  <c r="AJ5" i="25"/>
  <c r="AK5" i="25"/>
  <c r="AL5" i="25"/>
  <c r="AM5" i="25"/>
  <c r="AN5" i="25"/>
  <c r="AO5" i="25"/>
  <c r="AP5" i="25"/>
  <c r="AQ5" i="25"/>
  <c r="AR5" i="25"/>
  <c r="AS5" i="25"/>
  <c r="AT5" i="25"/>
  <c r="AU5" i="25"/>
  <c r="AV5" i="25"/>
  <c r="AW5" i="25"/>
  <c r="AX5" i="25"/>
  <c r="AY5" i="25"/>
  <c r="AZ5" i="25"/>
  <c r="BA5" i="25"/>
  <c r="BB5" i="25"/>
  <c r="BC5" i="25"/>
  <c r="BD5" i="25"/>
  <c r="BE5" i="25"/>
  <c r="BF5" i="25"/>
  <c r="BG5" i="25"/>
  <c r="BH5" i="25"/>
  <c r="BI5" i="25"/>
  <c r="BJ5" i="25"/>
  <c r="BK5" i="25"/>
  <c r="BL5" i="25"/>
  <c r="BM5" i="25"/>
  <c r="BN5" i="25"/>
  <c r="BO5" i="25"/>
  <c r="BP5" i="25"/>
  <c r="Q6" i="25"/>
  <c r="R6" i="25"/>
  <c r="S6" i="25"/>
  <c r="T6" i="25"/>
  <c r="U6" i="25"/>
  <c r="V6" i="25"/>
  <c r="W6" i="25"/>
  <c r="X6" i="25"/>
  <c r="Y6" i="25"/>
  <c r="Z6" i="25"/>
  <c r="AA6" i="25"/>
  <c r="AB6" i="25"/>
  <c r="AC6" i="25"/>
  <c r="AD6" i="25"/>
  <c r="AE6" i="25"/>
  <c r="AF6" i="25"/>
  <c r="AG6" i="25"/>
  <c r="AH6" i="25"/>
  <c r="AI6" i="25"/>
  <c r="AJ6" i="25"/>
  <c r="AK6" i="25"/>
  <c r="AL6" i="25"/>
  <c r="AM6" i="25"/>
  <c r="AN6" i="25"/>
  <c r="AO6" i="25"/>
  <c r="AP6" i="25"/>
  <c r="AQ6" i="25"/>
  <c r="AR6" i="25"/>
  <c r="AS6" i="25"/>
  <c r="AT6" i="25"/>
  <c r="AU6" i="25"/>
  <c r="AV6" i="25"/>
  <c r="AW6" i="25"/>
  <c r="AX6" i="25"/>
  <c r="AY6" i="25"/>
  <c r="AZ6" i="25"/>
  <c r="BA6" i="25"/>
  <c r="BB6" i="25"/>
  <c r="BC6" i="25"/>
  <c r="BD6" i="25"/>
  <c r="BE6" i="25"/>
  <c r="BF6" i="25"/>
  <c r="BG6" i="25"/>
  <c r="BH6" i="25"/>
  <c r="BI6" i="25"/>
  <c r="BJ6" i="25"/>
  <c r="BK6" i="25"/>
  <c r="BL6" i="25"/>
  <c r="BM6" i="25"/>
  <c r="BN6" i="25"/>
  <c r="BO6" i="25"/>
  <c r="BP6" i="25"/>
  <c r="Q7" i="25"/>
  <c r="R7" i="25"/>
  <c r="S7" i="25"/>
  <c r="T7" i="25"/>
  <c r="U7" i="25"/>
  <c r="V7" i="25"/>
  <c r="W7" i="25"/>
  <c r="X7" i="25"/>
  <c r="Y7" i="25"/>
  <c r="Z7" i="25"/>
  <c r="AA7" i="25"/>
  <c r="AB7" i="25"/>
  <c r="AC7" i="25"/>
  <c r="AD7" i="25"/>
  <c r="AE7" i="25"/>
  <c r="AF7" i="25"/>
  <c r="AG7" i="25"/>
  <c r="AH7" i="25"/>
  <c r="AI7" i="25"/>
  <c r="AJ7" i="25"/>
  <c r="AK7" i="25"/>
  <c r="AL7" i="25"/>
  <c r="AM7" i="25"/>
  <c r="AN7" i="25"/>
  <c r="AO7" i="25"/>
  <c r="AP7" i="25"/>
  <c r="AQ7" i="25"/>
  <c r="AR7" i="25"/>
  <c r="AS7" i="25"/>
  <c r="AT7" i="25"/>
  <c r="AU7" i="25"/>
  <c r="AV7" i="25"/>
  <c r="AW7" i="25"/>
  <c r="AX7" i="25"/>
  <c r="AY7" i="25"/>
  <c r="AZ7" i="25"/>
  <c r="BA7" i="25"/>
  <c r="BB7" i="25"/>
  <c r="BC7" i="25"/>
  <c r="BD7" i="25"/>
  <c r="BE7" i="25"/>
  <c r="BF7" i="25"/>
  <c r="BG7" i="25"/>
  <c r="BH7" i="25"/>
  <c r="BI7" i="25"/>
  <c r="BJ7" i="25"/>
  <c r="BK7" i="25"/>
  <c r="BL7" i="25"/>
  <c r="BM7" i="25"/>
  <c r="BN7" i="25"/>
  <c r="BO7" i="25"/>
  <c r="BP7" i="25"/>
  <c r="Q8" i="25"/>
  <c r="R8" i="25"/>
  <c r="S8" i="25"/>
  <c r="T8" i="25"/>
  <c r="U8" i="25"/>
  <c r="V8" i="25"/>
  <c r="W8" i="25"/>
  <c r="X8" i="25"/>
  <c r="Y8" i="25"/>
  <c r="Z8" i="25"/>
  <c r="AA8" i="25"/>
  <c r="AB8" i="25"/>
  <c r="AC8" i="25"/>
  <c r="AD8" i="25"/>
  <c r="AE8" i="25"/>
  <c r="AF8" i="25"/>
  <c r="AG8" i="25"/>
  <c r="AH8" i="25"/>
  <c r="AI8" i="25"/>
  <c r="AJ8" i="25"/>
  <c r="AK8" i="25"/>
  <c r="AL8" i="25"/>
  <c r="AM8" i="25"/>
  <c r="AN8" i="25"/>
  <c r="AO8" i="25"/>
  <c r="AP8" i="25"/>
  <c r="AQ8" i="25"/>
  <c r="AR8" i="25"/>
  <c r="AS8" i="25"/>
  <c r="AT8" i="25"/>
  <c r="AU8" i="25"/>
  <c r="AV8" i="25"/>
  <c r="AW8" i="25"/>
  <c r="AX8" i="25"/>
  <c r="AY8" i="25"/>
  <c r="AZ8" i="25"/>
  <c r="BA8" i="25"/>
  <c r="BB8" i="25"/>
  <c r="BC8" i="25"/>
  <c r="BD8" i="25"/>
  <c r="BE8" i="25"/>
  <c r="BF8" i="25"/>
  <c r="BG8" i="25"/>
  <c r="BH8" i="25"/>
  <c r="BI8" i="25"/>
  <c r="BJ8" i="25"/>
  <c r="BK8" i="25"/>
  <c r="BL8" i="25"/>
  <c r="BM8" i="25"/>
  <c r="BN8" i="25"/>
  <c r="BO8" i="25"/>
  <c r="BP8" i="25"/>
  <c r="Q9" i="25"/>
  <c r="R9" i="25"/>
  <c r="S9" i="25"/>
  <c r="T9" i="25"/>
  <c r="U9" i="25"/>
  <c r="V9" i="25"/>
  <c r="W9" i="25"/>
  <c r="X9" i="25"/>
  <c r="Y9" i="25"/>
  <c r="Z9" i="25"/>
  <c r="AA9" i="25"/>
  <c r="AB9" i="25"/>
  <c r="AC9" i="25"/>
  <c r="AD9" i="25"/>
  <c r="AE9" i="25"/>
  <c r="AF9" i="25"/>
  <c r="AG9" i="25"/>
  <c r="AH9" i="25"/>
  <c r="AI9" i="25"/>
  <c r="AJ9" i="25"/>
  <c r="AK9" i="25"/>
  <c r="AL9" i="25"/>
  <c r="AM9" i="25"/>
  <c r="AN9" i="25"/>
  <c r="AO9" i="25"/>
  <c r="AP9" i="25"/>
  <c r="AQ9" i="25"/>
  <c r="AR9" i="25"/>
  <c r="AS9" i="25"/>
  <c r="AT9" i="25"/>
  <c r="AU9" i="25"/>
  <c r="AV9" i="25"/>
  <c r="AW9" i="25"/>
  <c r="AX9" i="25"/>
  <c r="AY9" i="25"/>
  <c r="AZ9" i="25"/>
  <c r="BA9" i="25"/>
  <c r="BB9" i="25"/>
  <c r="BC9" i="25"/>
  <c r="BD9" i="25"/>
  <c r="BE9" i="25"/>
  <c r="BF9" i="25"/>
  <c r="BG9" i="25"/>
  <c r="BH9" i="25"/>
  <c r="BI9" i="25"/>
  <c r="BJ9" i="25"/>
  <c r="BK9" i="25"/>
  <c r="BL9" i="25"/>
  <c r="BM9" i="25"/>
  <c r="BN9" i="25"/>
  <c r="BO9" i="25"/>
  <c r="BP9" i="25"/>
  <c r="Q10" i="25"/>
  <c r="R10" i="25"/>
  <c r="S10" i="25"/>
  <c r="T10" i="25"/>
  <c r="U10" i="25"/>
  <c r="V10" i="25"/>
  <c r="W10" i="25"/>
  <c r="X10" i="25"/>
  <c r="Y10" i="25"/>
  <c r="Z10" i="25"/>
  <c r="AA10" i="25"/>
  <c r="AB10" i="25"/>
  <c r="AC10" i="25"/>
  <c r="AD10" i="25"/>
  <c r="AE10" i="25"/>
  <c r="AF10" i="25"/>
  <c r="AG10" i="25"/>
  <c r="AH10" i="25"/>
  <c r="AI10" i="25"/>
  <c r="AJ10" i="25"/>
  <c r="AK10" i="25"/>
  <c r="AL10" i="25"/>
  <c r="AM10" i="25"/>
  <c r="AN10" i="25"/>
  <c r="AO10" i="25"/>
  <c r="AP10" i="25"/>
  <c r="AQ10" i="25"/>
  <c r="AR10" i="25"/>
  <c r="AS10" i="25"/>
  <c r="AT10" i="25"/>
  <c r="AU10" i="25"/>
  <c r="AV10" i="25"/>
  <c r="AW10" i="25"/>
  <c r="AX10" i="25"/>
  <c r="AY10" i="25"/>
  <c r="AZ10" i="25"/>
  <c r="BA10" i="25"/>
  <c r="BB10" i="25"/>
  <c r="BC10" i="25"/>
  <c r="BD10" i="25"/>
  <c r="BE10" i="25"/>
  <c r="BF10" i="25"/>
  <c r="BG10" i="25"/>
  <c r="BH10" i="25"/>
  <c r="BI10" i="25"/>
  <c r="BJ10" i="25"/>
  <c r="BK10" i="25"/>
  <c r="BL10" i="25"/>
  <c r="BM10" i="25"/>
  <c r="BN10" i="25"/>
  <c r="BO10" i="25"/>
  <c r="BP10" i="25"/>
  <c r="Q11" i="25"/>
  <c r="R11" i="25"/>
  <c r="S11" i="25"/>
  <c r="T11" i="25"/>
  <c r="U11" i="25"/>
  <c r="V11" i="25"/>
  <c r="W11" i="25"/>
  <c r="X11" i="25"/>
  <c r="Y11" i="25"/>
  <c r="Z11" i="25"/>
  <c r="AA11" i="25"/>
  <c r="AB11" i="25"/>
  <c r="AC11" i="25"/>
  <c r="AD11" i="25"/>
  <c r="AE11" i="25"/>
  <c r="AF11" i="25"/>
  <c r="AG11" i="25"/>
  <c r="AH11" i="25"/>
  <c r="AI11" i="25"/>
  <c r="AJ11" i="25"/>
  <c r="AK11" i="25"/>
  <c r="AL11" i="25"/>
  <c r="AM11" i="25"/>
  <c r="AN11" i="25"/>
  <c r="AO11" i="25"/>
  <c r="AP11" i="25"/>
  <c r="AQ11" i="25"/>
  <c r="AR11" i="25"/>
  <c r="AS11" i="25"/>
  <c r="AT11" i="25"/>
  <c r="AU11" i="25"/>
  <c r="AV11" i="25"/>
  <c r="AW11" i="25"/>
  <c r="AX11" i="25"/>
  <c r="AY11" i="25"/>
  <c r="AZ11" i="25"/>
  <c r="BA11" i="25"/>
  <c r="BB11" i="25"/>
  <c r="BC11" i="25"/>
  <c r="BD11" i="25"/>
  <c r="BE11" i="25"/>
  <c r="BF11" i="25"/>
  <c r="BG11" i="25"/>
  <c r="BH11" i="25"/>
  <c r="BI11" i="25"/>
  <c r="BJ11" i="25"/>
  <c r="BK11" i="25"/>
  <c r="BL11" i="25"/>
  <c r="BM11" i="25"/>
  <c r="BN11" i="25"/>
  <c r="BO11" i="25"/>
  <c r="BP11" i="25"/>
  <c r="Q12" i="25"/>
  <c r="R12" i="25"/>
  <c r="S12" i="25"/>
  <c r="T12" i="25"/>
  <c r="U12" i="25"/>
  <c r="V12" i="25"/>
  <c r="W12" i="25"/>
  <c r="X12" i="25"/>
  <c r="Y12" i="25"/>
  <c r="Z12" i="25"/>
  <c r="AA12" i="25"/>
  <c r="AB12" i="25"/>
  <c r="AC12" i="25"/>
  <c r="AD12" i="25"/>
  <c r="AE12" i="25"/>
  <c r="AF12" i="25"/>
  <c r="AG12" i="25"/>
  <c r="AH12" i="25"/>
  <c r="AI12" i="25"/>
  <c r="AJ12" i="25"/>
  <c r="AK12" i="25"/>
  <c r="AL12" i="25"/>
  <c r="AM12" i="25"/>
  <c r="AN12" i="25"/>
  <c r="AO12" i="25"/>
  <c r="AP12" i="25"/>
  <c r="AQ12" i="25"/>
  <c r="AR12" i="25"/>
  <c r="AS12" i="25"/>
  <c r="AT12" i="25"/>
  <c r="AU12" i="25"/>
  <c r="AV12" i="25"/>
  <c r="AW12" i="25"/>
  <c r="AX12" i="25"/>
  <c r="AY12" i="25"/>
  <c r="AZ12" i="25"/>
  <c r="BA12" i="25"/>
  <c r="BB12" i="25"/>
  <c r="BC12" i="25"/>
  <c r="BD12" i="25"/>
  <c r="BE12" i="25"/>
  <c r="BF12" i="25"/>
  <c r="BG12" i="25"/>
  <c r="BH12" i="25"/>
  <c r="BI12" i="25"/>
  <c r="BJ12" i="25"/>
  <c r="BK12" i="25"/>
  <c r="BL12" i="25"/>
  <c r="BM12" i="25"/>
  <c r="BN12" i="25"/>
  <c r="BO12" i="25"/>
  <c r="BP12" i="25"/>
  <c r="Q13" i="25"/>
  <c r="R13" i="25"/>
  <c r="S13" i="25"/>
  <c r="T13" i="25"/>
  <c r="U13" i="25"/>
  <c r="V13" i="25"/>
  <c r="W13" i="25"/>
  <c r="X13" i="25"/>
  <c r="Y13" i="25"/>
  <c r="Z13" i="25"/>
  <c r="AA13" i="25"/>
  <c r="AB13" i="25"/>
  <c r="AC13" i="25"/>
  <c r="AD13" i="25"/>
  <c r="AE13" i="25"/>
  <c r="AF13" i="25"/>
  <c r="AG13" i="25"/>
  <c r="AH13" i="25"/>
  <c r="AI13" i="25"/>
  <c r="AJ13" i="25"/>
  <c r="AK13" i="25"/>
  <c r="AL13" i="25"/>
  <c r="AM13" i="25"/>
  <c r="AN13" i="25"/>
  <c r="AO13" i="25"/>
  <c r="AP13" i="25"/>
  <c r="AQ13" i="25"/>
  <c r="AR13" i="25"/>
  <c r="AS13" i="25"/>
  <c r="AT13" i="25"/>
  <c r="AU13" i="25"/>
  <c r="AV13" i="25"/>
  <c r="AW13" i="25"/>
  <c r="AX13" i="25"/>
  <c r="AY13" i="25"/>
  <c r="AZ13" i="25"/>
  <c r="BA13" i="25"/>
  <c r="BB13" i="25"/>
  <c r="BC13" i="25"/>
  <c r="BD13" i="25"/>
  <c r="BE13" i="25"/>
  <c r="BF13" i="25"/>
  <c r="BG13" i="25"/>
  <c r="BH13" i="25"/>
  <c r="BI13" i="25"/>
  <c r="BJ13" i="25"/>
  <c r="BK13" i="25"/>
  <c r="BL13" i="25"/>
  <c r="BM13" i="25"/>
  <c r="BN13" i="25"/>
  <c r="BO13" i="25"/>
  <c r="BP13" i="25"/>
  <c r="Q14" i="25"/>
  <c r="R14" i="25"/>
  <c r="S14" i="25"/>
  <c r="T14" i="25"/>
  <c r="U14" i="25"/>
  <c r="V14" i="25"/>
  <c r="W14" i="25"/>
  <c r="X14" i="25"/>
  <c r="Y14" i="25"/>
  <c r="Z14" i="25"/>
  <c r="AA14" i="25"/>
  <c r="AB14" i="25"/>
  <c r="AC14" i="25"/>
  <c r="AD14" i="25"/>
  <c r="AE14" i="25"/>
  <c r="AF14" i="25"/>
  <c r="AG14" i="25"/>
  <c r="AH14" i="25"/>
  <c r="AI14" i="25"/>
  <c r="AJ14" i="25"/>
  <c r="AK14" i="25"/>
  <c r="AL14" i="25"/>
  <c r="AM14" i="25"/>
  <c r="AN14" i="25"/>
  <c r="AO14" i="25"/>
  <c r="AP14" i="25"/>
  <c r="AQ14" i="25"/>
  <c r="AR14" i="25"/>
  <c r="AS14" i="25"/>
  <c r="AT14" i="25"/>
  <c r="AU14" i="25"/>
  <c r="AV14" i="25"/>
  <c r="AW14" i="25"/>
  <c r="AX14" i="25"/>
  <c r="AY14" i="25"/>
  <c r="AZ14" i="25"/>
  <c r="BA14" i="25"/>
  <c r="BB14" i="25"/>
  <c r="BC14" i="25"/>
  <c r="BD14" i="25"/>
  <c r="BE14" i="25"/>
  <c r="BF14" i="25"/>
  <c r="BG14" i="25"/>
  <c r="BH14" i="25"/>
  <c r="BI14" i="25"/>
  <c r="BJ14" i="25"/>
  <c r="BK14" i="25"/>
  <c r="BL14" i="25"/>
  <c r="BM14" i="25"/>
  <c r="BN14" i="25"/>
  <c r="BO14" i="25"/>
  <c r="BP14" i="25"/>
  <c r="Q15" i="25"/>
  <c r="R15" i="25"/>
  <c r="S15" i="25"/>
  <c r="T15" i="25"/>
  <c r="U15" i="25"/>
  <c r="V15" i="25"/>
  <c r="W15" i="25"/>
  <c r="X15" i="25"/>
  <c r="Y15" i="25"/>
  <c r="Z15" i="25"/>
  <c r="AA15" i="25"/>
  <c r="AB15" i="25"/>
  <c r="AC15" i="25"/>
  <c r="AD15" i="25"/>
  <c r="AE15" i="25"/>
  <c r="AF15" i="25"/>
  <c r="AG15" i="25"/>
  <c r="AH15" i="25"/>
  <c r="AI15" i="25"/>
  <c r="AJ15" i="25"/>
  <c r="AK15" i="25"/>
  <c r="AL15" i="25"/>
  <c r="AM15" i="25"/>
  <c r="AN15" i="25"/>
  <c r="AO15" i="25"/>
  <c r="AP15" i="25"/>
  <c r="AQ15" i="25"/>
  <c r="AR15" i="25"/>
  <c r="AS15" i="25"/>
  <c r="AT15" i="25"/>
  <c r="AU15" i="25"/>
  <c r="AV15" i="25"/>
  <c r="AW15" i="25"/>
  <c r="AX15" i="25"/>
  <c r="AY15" i="25"/>
  <c r="AZ15" i="25"/>
  <c r="BA15" i="25"/>
  <c r="BB15" i="25"/>
  <c r="BC15" i="25"/>
  <c r="BD15" i="25"/>
  <c r="BE15" i="25"/>
  <c r="BF15" i="25"/>
  <c r="BG15" i="25"/>
  <c r="BH15" i="25"/>
  <c r="BI15" i="25"/>
  <c r="BJ15" i="25"/>
  <c r="BK15" i="25"/>
  <c r="BL15" i="25"/>
  <c r="BM15" i="25"/>
  <c r="BN15" i="25"/>
  <c r="BO15" i="25"/>
  <c r="BP15" i="25"/>
  <c r="Q16" i="25"/>
  <c r="R16" i="25"/>
  <c r="S16" i="25"/>
  <c r="T16" i="25"/>
  <c r="U16" i="25"/>
  <c r="V16" i="25"/>
  <c r="W16" i="25"/>
  <c r="X16" i="25"/>
  <c r="Y16" i="25"/>
  <c r="Z16" i="25"/>
  <c r="AA16" i="25"/>
  <c r="AB16" i="25"/>
  <c r="AC16" i="25"/>
  <c r="AD16" i="25"/>
  <c r="AE16" i="25"/>
  <c r="AF16" i="25"/>
  <c r="AG16" i="25"/>
  <c r="AH16" i="25"/>
  <c r="AI16" i="25"/>
  <c r="AJ16" i="25"/>
  <c r="AK16" i="25"/>
  <c r="AL16" i="25"/>
  <c r="AM16" i="25"/>
  <c r="AN16" i="25"/>
  <c r="AO16" i="25"/>
  <c r="AP16" i="25"/>
  <c r="AQ16" i="25"/>
  <c r="AR16" i="25"/>
  <c r="AS16" i="25"/>
  <c r="AT16" i="25"/>
  <c r="AU16" i="25"/>
  <c r="AV16" i="25"/>
  <c r="AW16" i="25"/>
  <c r="AX16" i="25"/>
  <c r="AY16" i="25"/>
  <c r="AZ16" i="25"/>
  <c r="BA16" i="25"/>
  <c r="BB16" i="25"/>
  <c r="BC16" i="25"/>
  <c r="BD16" i="25"/>
  <c r="BE16" i="25"/>
  <c r="BF16" i="25"/>
  <c r="BG16" i="25"/>
  <c r="BH16" i="25"/>
  <c r="BI16" i="25"/>
  <c r="BJ16" i="25"/>
  <c r="BK16" i="25"/>
  <c r="BL16" i="25"/>
  <c r="BM16" i="25"/>
  <c r="BN16" i="25"/>
  <c r="BO16" i="25"/>
  <c r="BP16" i="25"/>
  <c r="Q17" i="25"/>
  <c r="R17" i="25"/>
  <c r="S17" i="25"/>
  <c r="T17" i="25"/>
  <c r="U17" i="25"/>
  <c r="V17" i="25"/>
  <c r="W17" i="25"/>
  <c r="X17" i="25"/>
  <c r="Y17" i="25"/>
  <c r="Z17" i="25"/>
  <c r="AA17" i="25"/>
  <c r="AB17" i="25"/>
  <c r="AC17" i="25"/>
  <c r="AD17" i="25"/>
  <c r="AE17" i="25"/>
  <c r="AF17" i="25"/>
  <c r="AG17" i="25"/>
  <c r="AH17" i="25"/>
  <c r="AI17" i="25"/>
  <c r="AJ17" i="25"/>
  <c r="AK17" i="25"/>
  <c r="AL17" i="25"/>
  <c r="AM17" i="25"/>
  <c r="AN17" i="25"/>
  <c r="AO17" i="25"/>
  <c r="AP17" i="25"/>
  <c r="AQ17" i="25"/>
  <c r="AR17" i="25"/>
  <c r="AS17" i="25"/>
  <c r="AT17" i="25"/>
  <c r="AU17" i="25"/>
  <c r="AV17" i="25"/>
  <c r="AW17" i="25"/>
  <c r="AX17" i="25"/>
  <c r="AY17" i="25"/>
  <c r="AZ17" i="25"/>
  <c r="BA17" i="25"/>
  <c r="BB17" i="25"/>
  <c r="BC17" i="25"/>
  <c r="BD17" i="25"/>
  <c r="BE17" i="25"/>
  <c r="BF17" i="25"/>
  <c r="BG17" i="25"/>
  <c r="BH17" i="25"/>
  <c r="BI17" i="25"/>
  <c r="BJ17" i="25"/>
  <c r="BK17" i="25"/>
  <c r="BL17" i="25"/>
  <c r="BM17" i="25"/>
  <c r="BN17" i="25"/>
  <c r="BO17" i="25"/>
  <c r="BP17" i="25"/>
  <c r="Q18" i="25"/>
  <c r="R18" i="25"/>
  <c r="S18" i="25"/>
  <c r="T18" i="25"/>
  <c r="U18" i="25"/>
  <c r="V18" i="25"/>
  <c r="W18" i="25"/>
  <c r="X18" i="25"/>
  <c r="Y18" i="25"/>
  <c r="Z18" i="25"/>
  <c r="AA18" i="25"/>
  <c r="AB18" i="25"/>
  <c r="AC18" i="25"/>
  <c r="AD18" i="25"/>
  <c r="AE18" i="25"/>
  <c r="AF18" i="25"/>
  <c r="AG18" i="25"/>
  <c r="AH18" i="25"/>
  <c r="AI18" i="25"/>
  <c r="AJ18" i="25"/>
  <c r="AK18" i="25"/>
  <c r="AL18" i="25"/>
  <c r="AM18" i="25"/>
  <c r="AN18" i="25"/>
  <c r="AO18" i="25"/>
  <c r="AP18" i="25"/>
  <c r="AQ18" i="25"/>
  <c r="AR18" i="25"/>
  <c r="AS18" i="25"/>
  <c r="AT18" i="25"/>
  <c r="AU18" i="25"/>
  <c r="AV18" i="25"/>
  <c r="AW18" i="25"/>
  <c r="AX18" i="25"/>
  <c r="AY18" i="25"/>
  <c r="AZ18" i="25"/>
  <c r="BA18" i="25"/>
  <c r="BB18" i="25"/>
  <c r="BC18" i="25"/>
  <c r="BD18" i="25"/>
  <c r="BE18" i="25"/>
  <c r="BF18" i="25"/>
  <c r="BG18" i="25"/>
  <c r="BH18" i="25"/>
  <c r="BI18" i="25"/>
  <c r="BJ18" i="25"/>
  <c r="BK18" i="25"/>
  <c r="BL18" i="25"/>
  <c r="BM18" i="25"/>
  <c r="BN18" i="25"/>
  <c r="BO18" i="25"/>
  <c r="BP18" i="25"/>
  <c r="Q19" i="25"/>
  <c r="R19" i="25"/>
  <c r="S19" i="25"/>
  <c r="T19" i="25"/>
  <c r="U19" i="25"/>
  <c r="V19" i="25"/>
  <c r="W19" i="25"/>
  <c r="X19" i="25"/>
  <c r="Y19" i="25"/>
  <c r="Z19" i="25"/>
  <c r="AA19" i="25"/>
  <c r="AB19" i="25"/>
  <c r="AC19" i="25"/>
  <c r="AD19" i="25"/>
  <c r="AE19" i="25"/>
  <c r="AF19" i="25"/>
  <c r="AG19" i="25"/>
  <c r="AH19" i="25"/>
  <c r="AI19" i="25"/>
  <c r="AJ19" i="25"/>
  <c r="AK19" i="25"/>
  <c r="AL19" i="25"/>
  <c r="AM19" i="25"/>
  <c r="AN19" i="25"/>
  <c r="AO19" i="25"/>
  <c r="AP19" i="25"/>
  <c r="AQ19" i="25"/>
  <c r="AR19" i="25"/>
  <c r="AS19" i="25"/>
  <c r="AT19" i="25"/>
  <c r="AU19" i="25"/>
  <c r="AV19" i="25"/>
  <c r="AW19" i="25"/>
  <c r="AX19" i="25"/>
  <c r="AY19" i="25"/>
  <c r="AZ19" i="25"/>
  <c r="BA19" i="25"/>
  <c r="BB19" i="25"/>
  <c r="BC19" i="25"/>
  <c r="BD19" i="25"/>
  <c r="BE19" i="25"/>
  <c r="BF19" i="25"/>
  <c r="BG19" i="25"/>
  <c r="BH19" i="25"/>
  <c r="BI19" i="25"/>
  <c r="BJ19" i="25"/>
  <c r="BK19" i="25"/>
  <c r="BL19" i="25"/>
  <c r="BM19" i="25"/>
  <c r="BN19" i="25"/>
  <c r="BO19" i="25"/>
  <c r="BP19" i="25"/>
  <c r="Q20" i="25"/>
  <c r="R20" i="25"/>
  <c r="S20" i="25"/>
  <c r="T20" i="25"/>
  <c r="U20" i="25"/>
  <c r="V20" i="25"/>
  <c r="W20" i="25"/>
  <c r="X20" i="25"/>
  <c r="Y20" i="25"/>
  <c r="Z20" i="25"/>
  <c r="AA20" i="25"/>
  <c r="AB20" i="25"/>
  <c r="AC20" i="25"/>
  <c r="AD20" i="25"/>
  <c r="AE20" i="25"/>
  <c r="AF20" i="25"/>
  <c r="AG20" i="25"/>
  <c r="AH20" i="25"/>
  <c r="AI20" i="25"/>
  <c r="AJ20" i="25"/>
  <c r="AK20" i="25"/>
  <c r="AL20" i="25"/>
  <c r="AM20" i="25"/>
  <c r="AN20" i="25"/>
  <c r="AO20" i="25"/>
  <c r="AP20" i="25"/>
  <c r="AQ20" i="25"/>
  <c r="AR20" i="25"/>
  <c r="AS20" i="25"/>
  <c r="AT20" i="25"/>
  <c r="AU20" i="25"/>
  <c r="AV20" i="25"/>
  <c r="AW20" i="25"/>
  <c r="AX20" i="25"/>
  <c r="AY20" i="25"/>
  <c r="AZ20" i="25"/>
  <c r="BA20" i="25"/>
  <c r="BB20" i="25"/>
  <c r="BC20" i="25"/>
  <c r="BD20" i="25"/>
  <c r="BE20" i="25"/>
  <c r="BF20" i="25"/>
  <c r="BG20" i="25"/>
  <c r="BH20" i="25"/>
  <c r="BI20" i="25"/>
  <c r="BJ20" i="25"/>
  <c r="BK20" i="25"/>
  <c r="BL20" i="25"/>
  <c r="BM20" i="25"/>
  <c r="BN20" i="25"/>
  <c r="BO20" i="25"/>
  <c r="BP20" i="25"/>
  <c r="Q21" i="25"/>
  <c r="R21" i="25"/>
  <c r="S21" i="25"/>
  <c r="T21" i="25"/>
  <c r="U21" i="25"/>
  <c r="V21" i="25"/>
  <c r="W21" i="25"/>
  <c r="X21" i="25"/>
  <c r="Y21" i="25"/>
  <c r="Z21" i="25"/>
  <c r="AA21" i="25"/>
  <c r="AB21" i="25"/>
  <c r="AC21" i="25"/>
  <c r="AD21" i="25"/>
  <c r="AE21" i="25"/>
  <c r="AF21" i="25"/>
  <c r="AG21" i="25"/>
  <c r="AH21" i="25"/>
  <c r="AI21" i="25"/>
  <c r="AJ21" i="25"/>
  <c r="AK21" i="25"/>
  <c r="AL21" i="25"/>
  <c r="AM21" i="25"/>
  <c r="AN21" i="25"/>
  <c r="AO21" i="25"/>
  <c r="AP21" i="25"/>
  <c r="AQ21" i="25"/>
  <c r="AR21" i="25"/>
  <c r="AS21" i="25"/>
  <c r="AT21" i="25"/>
  <c r="AU21" i="25"/>
  <c r="AV21" i="25"/>
  <c r="AW21" i="25"/>
  <c r="AX21" i="25"/>
  <c r="AY21" i="25"/>
  <c r="AZ21" i="25"/>
  <c r="BA21" i="25"/>
  <c r="BB21" i="25"/>
  <c r="BC21" i="25"/>
  <c r="BD21" i="25"/>
  <c r="BE21" i="25"/>
  <c r="BF21" i="25"/>
  <c r="BG21" i="25"/>
  <c r="BH21" i="25"/>
  <c r="BI21" i="25"/>
  <c r="BJ21" i="25"/>
  <c r="BK21" i="25"/>
  <c r="BL21" i="25"/>
  <c r="BM21" i="25"/>
  <c r="BN21" i="25"/>
  <c r="BO21" i="25"/>
  <c r="BP21" i="25"/>
  <c r="Q22" i="25"/>
  <c r="R22" i="25"/>
  <c r="S22" i="25"/>
  <c r="T22" i="25"/>
  <c r="U22" i="25"/>
  <c r="V22" i="25"/>
  <c r="W22" i="25"/>
  <c r="X22" i="25"/>
  <c r="Y22" i="25"/>
  <c r="Z22" i="25"/>
  <c r="AA22" i="25"/>
  <c r="AB22" i="25"/>
  <c r="AC22" i="25"/>
  <c r="AD22" i="25"/>
  <c r="AE22" i="25"/>
  <c r="AF22" i="25"/>
  <c r="AG22" i="25"/>
  <c r="AH22" i="25"/>
  <c r="AI22" i="25"/>
  <c r="AJ22" i="25"/>
  <c r="AK22" i="25"/>
  <c r="AL22" i="25"/>
  <c r="AM22" i="25"/>
  <c r="AN22" i="25"/>
  <c r="AO22" i="25"/>
  <c r="AP22" i="25"/>
  <c r="AQ22" i="25"/>
  <c r="AR22" i="25"/>
  <c r="AS22" i="25"/>
  <c r="AT22" i="25"/>
  <c r="AU22" i="25"/>
  <c r="AV22" i="25"/>
  <c r="AW22" i="25"/>
  <c r="AX22" i="25"/>
  <c r="AY22" i="25"/>
  <c r="AZ22" i="25"/>
  <c r="BA22" i="25"/>
  <c r="BB22" i="25"/>
  <c r="BC22" i="25"/>
  <c r="BD22" i="25"/>
  <c r="BE22" i="25"/>
  <c r="BF22" i="25"/>
  <c r="BG22" i="25"/>
  <c r="BH22" i="25"/>
  <c r="BI22" i="25"/>
  <c r="BJ22" i="25"/>
  <c r="BK22" i="25"/>
  <c r="BL22" i="25"/>
  <c r="BM22" i="25"/>
  <c r="BN22" i="25"/>
  <c r="BO22" i="25"/>
  <c r="BP22" i="25"/>
  <c r="Q23" i="25"/>
  <c r="R23" i="25"/>
  <c r="S23" i="25"/>
  <c r="T23" i="25"/>
  <c r="U23" i="25"/>
  <c r="V23" i="25"/>
  <c r="W23" i="25"/>
  <c r="X23" i="25"/>
  <c r="Y23" i="25"/>
  <c r="Z23" i="25"/>
  <c r="AA23" i="25"/>
  <c r="AB23" i="25"/>
  <c r="AC23" i="25"/>
  <c r="AD23" i="25"/>
  <c r="AE23" i="25"/>
  <c r="AF23" i="25"/>
  <c r="AG23" i="25"/>
  <c r="AH23" i="25"/>
  <c r="AI23" i="25"/>
  <c r="AJ23" i="25"/>
  <c r="AK23" i="25"/>
  <c r="AL23" i="25"/>
  <c r="AM23" i="25"/>
  <c r="AN23" i="25"/>
  <c r="AO23" i="25"/>
  <c r="AP23" i="25"/>
  <c r="AQ23" i="25"/>
  <c r="AR23" i="25"/>
  <c r="AS23" i="25"/>
  <c r="AT23" i="25"/>
  <c r="AU23" i="25"/>
  <c r="AV23" i="25"/>
  <c r="AW23" i="25"/>
  <c r="AX23" i="25"/>
  <c r="AY23" i="25"/>
  <c r="AZ23" i="25"/>
  <c r="BA23" i="25"/>
  <c r="BB23" i="25"/>
  <c r="BC23" i="25"/>
  <c r="BD23" i="25"/>
  <c r="BE23" i="25"/>
  <c r="BF23" i="25"/>
  <c r="BG23" i="25"/>
  <c r="BH23" i="25"/>
  <c r="BI23" i="25"/>
  <c r="BJ23" i="25"/>
  <c r="BK23" i="25"/>
  <c r="BL23" i="25"/>
  <c r="BM23" i="25"/>
  <c r="BN23" i="25"/>
  <c r="BO23" i="25"/>
  <c r="BP23" i="25"/>
  <c r="Q24" i="25"/>
  <c r="R24" i="25"/>
  <c r="S24" i="25"/>
  <c r="T24" i="25"/>
  <c r="U24" i="25"/>
  <c r="V24" i="25"/>
  <c r="W24" i="25"/>
  <c r="X24" i="25"/>
  <c r="Y24" i="25"/>
  <c r="Z24" i="25"/>
  <c r="AA24" i="25"/>
  <c r="AB24" i="25"/>
  <c r="AC24" i="25"/>
  <c r="AD24" i="25"/>
  <c r="AE24" i="25"/>
  <c r="AF24" i="25"/>
  <c r="AG24" i="25"/>
  <c r="AH24" i="25"/>
  <c r="AI24" i="25"/>
  <c r="AJ24" i="25"/>
  <c r="AK24" i="25"/>
  <c r="AL24" i="25"/>
  <c r="AM24" i="25"/>
  <c r="AN24" i="25"/>
  <c r="AO24" i="25"/>
  <c r="AP24" i="25"/>
  <c r="AQ24" i="25"/>
  <c r="AR24" i="25"/>
  <c r="AS24" i="25"/>
  <c r="AT24" i="25"/>
  <c r="AU24" i="25"/>
  <c r="AV24" i="25"/>
  <c r="AW24" i="25"/>
  <c r="AX24" i="25"/>
  <c r="AY24" i="25"/>
  <c r="AZ24" i="25"/>
  <c r="BA24" i="25"/>
  <c r="BB24" i="25"/>
  <c r="BC24" i="25"/>
  <c r="BD24" i="25"/>
  <c r="BE24" i="25"/>
  <c r="BF24" i="25"/>
  <c r="BG24" i="25"/>
  <c r="BH24" i="25"/>
  <c r="BI24" i="25"/>
  <c r="BJ24" i="25"/>
  <c r="BK24" i="25"/>
  <c r="BL24" i="25"/>
  <c r="BM24" i="25"/>
  <c r="BN24" i="25"/>
  <c r="BO24" i="25"/>
  <c r="BP24" i="25"/>
  <c r="Q25" i="25"/>
  <c r="R25" i="25"/>
  <c r="S25" i="25"/>
  <c r="T25" i="25"/>
  <c r="U25" i="25"/>
  <c r="V25" i="25"/>
  <c r="W25" i="25"/>
  <c r="X25" i="25"/>
  <c r="Y25" i="25"/>
  <c r="Z25" i="25"/>
  <c r="AA25" i="25"/>
  <c r="AB25" i="25"/>
  <c r="AC25" i="25"/>
  <c r="AD25" i="25"/>
  <c r="AE25" i="25"/>
  <c r="AF25" i="25"/>
  <c r="AG25" i="25"/>
  <c r="AH25" i="25"/>
  <c r="AI25" i="25"/>
  <c r="AJ25" i="25"/>
  <c r="AK25" i="25"/>
  <c r="AL25" i="25"/>
  <c r="AM25" i="25"/>
  <c r="AN25" i="25"/>
  <c r="AO25" i="25"/>
  <c r="AP25" i="25"/>
  <c r="AQ25" i="25"/>
  <c r="AR25" i="25"/>
  <c r="AS25" i="25"/>
  <c r="AT25" i="25"/>
  <c r="AU25" i="25"/>
  <c r="AV25" i="25"/>
  <c r="AW25" i="25"/>
  <c r="AX25" i="25"/>
  <c r="AY25" i="25"/>
  <c r="AZ25" i="25"/>
  <c r="BA25" i="25"/>
  <c r="BB25" i="25"/>
  <c r="BC25" i="25"/>
  <c r="BD25" i="25"/>
  <c r="BE25" i="25"/>
  <c r="BF25" i="25"/>
  <c r="BG25" i="25"/>
  <c r="BH25" i="25"/>
  <c r="BI25" i="25"/>
  <c r="BJ25" i="25"/>
  <c r="BK25" i="25"/>
  <c r="BL25" i="25"/>
  <c r="BM25" i="25"/>
  <c r="BN25" i="25"/>
  <c r="BO25" i="25"/>
  <c r="BP25" i="25"/>
  <c r="Q26" i="25"/>
  <c r="R26" i="25"/>
  <c r="S26" i="25"/>
  <c r="T26" i="25"/>
  <c r="U26" i="25"/>
  <c r="V26" i="25"/>
  <c r="W26" i="25"/>
  <c r="X26" i="25"/>
  <c r="Y26" i="25"/>
  <c r="Z26" i="25"/>
  <c r="AA26" i="25"/>
  <c r="AB26" i="25"/>
  <c r="AC26" i="25"/>
  <c r="AD26" i="25"/>
  <c r="AE26" i="25"/>
  <c r="AF26" i="25"/>
  <c r="AG26" i="25"/>
  <c r="AH26" i="25"/>
  <c r="AI26" i="25"/>
  <c r="AJ26" i="25"/>
  <c r="AK26" i="25"/>
  <c r="AL26" i="25"/>
  <c r="AM26" i="25"/>
  <c r="AN26" i="25"/>
  <c r="AO26" i="25"/>
  <c r="AP26" i="25"/>
  <c r="AQ26" i="25"/>
  <c r="AR26" i="25"/>
  <c r="AS26" i="25"/>
  <c r="AT26" i="25"/>
  <c r="AU26" i="25"/>
  <c r="AV26" i="25"/>
  <c r="AW26" i="25"/>
  <c r="AX26" i="25"/>
  <c r="AY26" i="25"/>
  <c r="AZ26" i="25"/>
  <c r="BA26" i="25"/>
  <c r="BB26" i="25"/>
  <c r="BC26" i="25"/>
  <c r="BD26" i="25"/>
  <c r="BE26" i="25"/>
  <c r="BF26" i="25"/>
  <c r="BG26" i="25"/>
  <c r="BH26" i="25"/>
  <c r="BI26" i="25"/>
  <c r="BJ26" i="25"/>
  <c r="BK26" i="25"/>
  <c r="BL26" i="25"/>
  <c r="BM26" i="25"/>
  <c r="BN26" i="25"/>
  <c r="BO26" i="25"/>
  <c r="BP26" i="25"/>
  <c r="Q27" i="25"/>
  <c r="R27" i="25"/>
  <c r="S27" i="25"/>
  <c r="T27" i="25"/>
  <c r="U27" i="25"/>
  <c r="V27" i="25"/>
  <c r="W27" i="25"/>
  <c r="X27" i="25"/>
  <c r="Y27" i="25"/>
  <c r="Z27" i="25"/>
  <c r="AA27" i="25"/>
  <c r="AB27" i="25"/>
  <c r="AC27" i="25"/>
  <c r="AD27" i="25"/>
  <c r="AE27" i="25"/>
  <c r="AF27" i="25"/>
  <c r="AG27" i="25"/>
  <c r="AH27" i="25"/>
  <c r="AI27" i="25"/>
  <c r="AJ27" i="25"/>
  <c r="AK27" i="25"/>
  <c r="AL27" i="25"/>
  <c r="AM27" i="25"/>
  <c r="AN27" i="25"/>
  <c r="AO27" i="25"/>
  <c r="AP27" i="25"/>
  <c r="AQ27" i="25"/>
  <c r="AR27" i="25"/>
  <c r="AS27" i="25"/>
  <c r="AT27" i="25"/>
  <c r="AU27" i="25"/>
  <c r="AV27" i="25"/>
  <c r="AW27" i="25"/>
  <c r="AX27" i="25"/>
  <c r="AY27" i="25"/>
  <c r="AZ27" i="25"/>
  <c r="BA27" i="25"/>
  <c r="BB27" i="25"/>
  <c r="BC27" i="25"/>
  <c r="BD27" i="25"/>
  <c r="BE27" i="25"/>
  <c r="BF27" i="25"/>
  <c r="BG27" i="25"/>
  <c r="BH27" i="25"/>
  <c r="BI27" i="25"/>
  <c r="BJ27" i="25"/>
  <c r="BK27" i="25"/>
  <c r="BL27" i="25"/>
  <c r="BM27" i="25"/>
  <c r="BN27" i="25"/>
  <c r="BO27" i="25"/>
  <c r="BP27" i="25"/>
  <c r="Q28" i="25"/>
  <c r="R28" i="25"/>
  <c r="S28" i="25"/>
  <c r="T28" i="25"/>
  <c r="U28" i="25"/>
  <c r="V28" i="25"/>
  <c r="W28" i="25"/>
  <c r="X28" i="25"/>
  <c r="Y28" i="25"/>
  <c r="Z28" i="25"/>
  <c r="AA28" i="25"/>
  <c r="AB28" i="25"/>
  <c r="AC28" i="25"/>
  <c r="AD28" i="25"/>
  <c r="AE28" i="25"/>
  <c r="AF28" i="25"/>
  <c r="AG28" i="25"/>
  <c r="AH28" i="25"/>
  <c r="AI28" i="25"/>
  <c r="AJ28" i="25"/>
  <c r="AK28" i="25"/>
  <c r="AL28" i="25"/>
  <c r="AM28" i="25"/>
  <c r="AN28" i="25"/>
  <c r="AO28" i="25"/>
  <c r="AP28" i="25"/>
  <c r="AQ28" i="25"/>
  <c r="AR28" i="25"/>
  <c r="AS28" i="25"/>
  <c r="AT28" i="25"/>
  <c r="AU28" i="25"/>
  <c r="AV28" i="25"/>
  <c r="AW28" i="25"/>
  <c r="AX28" i="25"/>
  <c r="AY28" i="25"/>
  <c r="AZ28" i="25"/>
  <c r="BA28" i="25"/>
  <c r="BB28" i="25"/>
  <c r="BC28" i="25"/>
  <c r="BD28" i="25"/>
  <c r="BE28" i="25"/>
  <c r="BF28" i="25"/>
  <c r="BG28" i="25"/>
  <c r="BH28" i="25"/>
  <c r="BI28" i="25"/>
  <c r="BJ28" i="25"/>
  <c r="BK28" i="25"/>
  <c r="BL28" i="25"/>
  <c r="BM28" i="25"/>
  <c r="BN28" i="25"/>
  <c r="BO28" i="25"/>
  <c r="BP28" i="25"/>
  <c r="Q29" i="25"/>
  <c r="R29" i="25"/>
  <c r="S29" i="25"/>
  <c r="T29" i="25"/>
  <c r="U29" i="25"/>
  <c r="V29" i="25"/>
  <c r="W29" i="25"/>
  <c r="X29" i="25"/>
  <c r="Y29" i="25"/>
  <c r="Z29" i="25"/>
  <c r="AA29" i="25"/>
  <c r="AB29" i="25"/>
  <c r="AC29" i="25"/>
  <c r="AD29" i="25"/>
  <c r="AE29" i="25"/>
  <c r="AF29" i="25"/>
  <c r="AG29" i="25"/>
  <c r="AH29" i="25"/>
  <c r="AI29" i="25"/>
  <c r="AJ29" i="25"/>
  <c r="AK29" i="25"/>
  <c r="AL29" i="25"/>
  <c r="AM29" i="25"/>
  <c r="AN29" i="25"/>
  <c r="AO29" i="25"/>
  <c r="AP29" i="25"/>
  <c r="AQ29" i="25"/>
  <c r="AR29" i="25"/>
  <c r="AS29" i="25"/>
  <c r="AT29" i="25"/>
  <c r="AU29" i="25"/>
  <c r="AV29" i="25"/>
  <c r="AW29" i="25"/>
  <c r="AX29" i="25"/>
  <c r="AY29" i="25"/>
  <c r="AZ29" i="25"/>
  <c r="BA29" i="25"/>
  <c r="BB29" i="25"/>
  <c r="BC29" i="25"/>
  <c r="BD29" i="25"/>
  <c r="BE29" i="25"/>
  <c r="BF29" i="25"/>
  <c r="BG29" i="25"/>
  <c r="BH29" i="25"/>
  <c r="BI29" i="25"/>
  <c r="BJ29" i="25"/>
  <c r="BK29" i="25"/>
  <c r="BL29" i="25"/>
  <c r="BM29" i="25"/>
  <c r="BN29" i="25"/>
  <c r="BO29" i="25"/>
  <c r="BP29" i="25"/>
  <c r="Q30" i="25"/>
  <c r="R30" i="25"/>
  <c r="S30" i="25"/>
  <c r="T30" i="25"/>
  <c r="U30" i="25"/>
  <c r="V30" i="25"/>
  <c r="W30" i="25"/>
  <c r="X30" i="25"/>
  <c r="Y30" i="25"/>
  <c r="Z30" i="25"/>
  <c r="AA30" i="25"/>
  <c r="AB30" i="25"/>
  <c r="AC30" i="25"/>
  <c r="AD30" i="25"/>
  <c r="AE30" i="25"/>
  <c r="AF30" i="25"/>
  <c r="AG30" i="25"/>
  <c r="AH30" i="25"/>
  <c r="AI30" i="25"/>
  <c r="AJ30" i="25"/>
  <c r="AK30" i="25"/>
  <c r="AL30" i="25"/>
  <c r="AM30" i="25"/>
  <c r="AN30" i="25"/>
  <c r="AO30" i="25"/>
  <c r="AP30" i="25"/>
  <c r="AQ30" i="25"/>
  <c r="AR30" i="25"/>
  <c r="AS30" i="25"/>
  <c r="AT30" i="25"/>
  <c r="AU30" i="25"/>
  <c r="AV30" i="25"/>
  <c r="AW30" i="25"/>
  <c r="AX30" i="25"/>
  <c r="AY30" i="25"/>
  <c r="AZ30" i="25"/>
  <c r="BA30" i="25"/>
  <c r="BB30" i="25"/>
  <c r="BC30" i="25"/>
  <c r="BD30" i="25"/>
  <c r="BE30" i="25"/>
  <c r="BF30" i="25"/>
  <c r="BG30" i="25"/>
  <c r="BH30" i="25"/>
  <c r="BI30" i="25"/>
  <c r="BJ30" i="25"/>
  <c r="BK30" i="25"/>
  <c r="BL30" i="25"/>
  <c r="BM30" i="25"/>
  <c r="BN30" i="25"/>
  <c r="BO30" i="25"/>
  <c r="BP30" i="25"/>
  <c r="Q31" i="25"/>
  <c r="R31" i="25"/>
  <c r="S31" i="25"/>
  <c r="T31" i="25"/>
  <c r="U31" i="25"/>
  <c r="V31" i="25"/>
  <c r="W31" i="25"/>
  <c r="X31" i="25"/>
  <c r="Y31" i="25"/>
  <c r="Z31" i="25"/>
  <c r="AA31" i="25"/>
  <c r="AB31" i="25"/>
  <c r="AC31" i="25"/>
  <c r="AD31" i="25"/>
  <c r="AE31" i="25"/>
  <c r="AF31" i="25"/>
  <c r="AG31" i="25"/>
  <c r="AH31" i="25"/>
  <c r="AI31" i="25"/>
  <c r="AJ31" i="25"/>
  <c r="AK31" i="25"/>
  <c r="AL31" i="25"/>
  <c r="AM31" i="25"/>
  <c r="AN31" i="25"/>
  <c r="AO31" i="25"/>
  <c r="AP31" i="25"/>
  <c r="AQ31" i="25"/>
  <c r="AR31" i="25"/>
  <c r="AS31" i="25"/>
  <c r="AT31" i="25"/>
  <c r="AU31" i="25"/>
  <c r="AV31" i="25"/>
  <c r="AW31" i="25"/>
  <c r="AX31" i="25"/>
  <c r="AY31" i="25"/>
  <c r="AZ31" i="25"/>
  <c r="BA31" i="25"/>
  <c r="BB31" i="25"/>
  <c r="BC31" i="25"/>
  <c r="BD31" i="25"/>
  <c r="BE31" i="25"/>
  <c r="BF31" i="25"/>
  <c r="BG31" i="25"/>
  <c r="BH31" i="25"/>
  <c r="BI31" i="25"/>
  <c r="BJ31" i="25"/>
  <c r="BK31" i="25"/>
  <c r="BL31" i="25"/>
  <c r="BM31" i="25"/>
  <c r="BN31" i="25"/>
  <c r="BO31" i="25"/>
  <c r="BP31" i="25"/>
  <c r="Q32" i="25"/>
  <c r="R32" i="25"/>
  <c r="S32" i="25"/>
  <c r="T32" i="25"/>
  <c r="U32" i="25"/>
  <c r="V32" i="25"/>
  <c r="W32" i="25"/>
  <c r="X32" i="25"/>
  <c r="Y32" i="25"/>
  <c r="Z32" i="25"/>
  <c r="AA32" i="25"/>
  <c r="AB32" i="25"/>
  <c r="AC32" i="25"/>
  <c r="AD32" i="25"/>
  <c r="AE32" i="25"/>
  <c r="AF32" i="25"/>
  <c r="AG32" i="25"/>
  <c r="AH32" i="25"/>
  <c r="AI32" i="25"/>
  <c r="AJ32" i="25"/>
  <c r="AK32" i="25"/>
  <c r="AL32" i="25"/>
  <c r="AM32" i="25"/>
  <c r="AN32" i="25"/>
  <c r="AO32" i="25"/>
  <c r="AP32" i="25"/>
  <c r="AQ32" i="25"/>
  <c r="AR32" i="25"/>
  <c r="AS32" i="25"/>
  <c r="AT32" i="25"/>
  <c r="AU32" i="25"/>
  <c r="AV32" i="25"/>
  <c r="AW32" i="25"/>
  <c r="AX32" i="25"/>
  <c r="AY32" i="25"/>
  <c r="AZ32" i="25"/>
  <c r="BA32" i="25"/>
  <c r="BB32" i="25"/>
  <c r="BC32" i="25"/>
  <c r="BD32" i="25"/>
  <c r="BE32" i="25"/>
  <c r="BF32" i="25"/>
  <c r="BG32" i="25"/>
  <c r="BH32" i="25"/>
  <c r="BI32" i="25"/>
  <c r="BJ32" i="25"/>
  <c r="BK32" i="25"/>
  <c r="BL32" i="25"/>
  <c r="BM32" i="25"/>
  <c r="BN32" i="25"/>
  <c r="BO32" i="25"/>
  <c r="BP32" i="25"/>
  <c r="Q33" i="25"/>
  <c r="R33" i="25"/>
  <c r="S33" i="25"/>
  <c r="T33" i="25"/>
  <c r="U33" i="25"/>
  <c r="V33" i="25"/>
  <c r="W33" i="25"/>
  <c r="X33" i="25"/>
  <c r="Y33" i="25"/>
  <c r="Z33" i="25"/>
  <c r="AA33" i="25"/>
  <c r="AB33" i="25"/>
  <c r="AC33" i="25"/>
  <c r="AD33" i="25"/>
  <c r="AE33" i="25"/>
  <c r="AF33" i="25"/>
  <c r="AG33" i="25"/>
  <c r="AH33" i="25"/>
  <c r="AI33" i="25"/>
  <c r="AJ33" i="25"/>
  <c r="AK33" i="25"/>
  <c r="AL33" i="25"/>
  <c r="AM33" i="25"/>
  <c r="AN33" i="25"/>
  <c r="AO33" i="25"/>
  <c r="AP33" i="25"/>
  <c r="AQ33" i="25"/>
  <c r="AR33" i="25"/>
  <c r="AS33" i="25"/>
  <c r="AT33" i="25"/>
  <c r="AU33" i="25"/>
  <c r="AV33" i="25"/>
  <c r="AW33" i="25"/>
  <c r="AX33" i="25"/>
  <c r="AY33" i="25"/>
  <c r="AZ33" i="25"/>
  <c r="BA33" i="25"/>
  <c r="BB33" i="25"/>
  <c r="BC33" i="25"/>
  <c r="BD33" i="25"/>
  <c r="BE33" i="25"/>
  <c r="BF33" i="25"/>
  <c r="BG33" i="25"/>
  <c r="BH33" i="25"/>
  <c r="BI33" i="25"/>
  <c r="BJ33" i="25"/>
  <c r="BK33" i="25"/>
  <c r="BL33" i="25"/>
  <c r="BM33" i="25"/>
  <c r="BN33" i="25"/>
  <c r="BO33" i="25"/>
  <c r="BP33" i="25"/>
  <c r="Q34" i="25"/>
  <c r="R34" i="25"/>
  <c r="S34" i="25"/>
  <c r="T34" i="25"/>
  <c r="U34" i="25"/>
  <c r="V34" i="25"/>
  <c r="W34" i="25"/>
  <c r="X34" i="25"/>
  <c r="Y34" i="25"/>
  <c r="Z34" i="25"/>
  <c r="AA34" i="25"/>
  <c r="AB34" i="25"/>
  <c r="AC34" i="25"/>
  <c r="AD34" i="25"/>
  <c r="AE34" i="25"/>
  <c r="AF34" i="25"/>
  <c r="AG34" i="25"/>
  <c r="AH34" i="25"/>
  <c r="AI34" i="25"/>
  <c r="AJ34" i="25"/>
  <c r="AK34" i="25"/>
  <c r="AL34" i="25"/>
  <c r="AM34" i="25"/>
  <c r="AN34" i="25"/>
  <c r="AO34" i="25"/>
  <c r="AP34" i="25"/>
  <c r="AQ34" i="25"/>
  <c r="AR34" i="25"/>
  <c r="AS34" i="25"/>
  <c r="AT34" i="25"/>
  <c r="AU34" i="25"/>
  <c r="AV34" i="25"/>
  <c r="AW34" i="25"/>
  <c r="AX34" i="25"/>
  <c r="AY34" i="25"/>
  <c r="AZ34" i="25"/>
  <c r="BA34" i="25"/>
  <c r="BB34" i="25"/>
  <c r="BC34" i="25"/>
  <c r="BD34" i="25"/>
  <c r="BE34" i="25"/>
  <c r="BF34" i="25"/>
  <c r="BG34" i="25"/>
  <c r="BH34" i="25"/>
  <c r="BI34" i="25"/>
  <c r="BJ34" i="25"/>
  <c r="BK34" i="25"/>
  <c r="BL34" i="25"/>
  <c r="BM34" i="25"/>
  <c r="BN34" i="25"/>
  <c r="BO34" i="25"/>
  <c r="BP34" i="25"/>
  <c r="Q35" i="25"/>
  <c r="R35" i="25"/>
  <c r="S35" i="25"/>
  <c r="T35" i="25"/>
  <c r="U35" i="25"/>
  <c r="V35" i="25"/>
  <c r="W35" i="25"/>
  <c r="X35" i="25"/>
  <c r="Y35" i="25"/>
  <c r="Z35" i="25"/>
  <c r="AA35" i="25"/>
  <c r="AB35" i="25"/>
  <c r="AC35" i="25"/>
  <c r="AD35" i="25"/>
  <c r="AE35" i="25"/>
  <c r="AF35" i="25"/>
  <c r="AG35" i="25"/>
  <c r="AH35" i="25"/>
  <c r="AI35" i="25"/>
  <c r="AJ35" i="25"/>
  <c r="AK35" i="25"/>
  <c r="AL35" i="25"/>
  <c r="AM35" i="25"/>
  <c r="AN35" i="25"/>
  <c r="AO35" i="25"/>
  <c r="AP35" i="25"/>
  <c r="AQ35" i="25"/>
  <c r="AR35" i="25"/>
  <c r="AS35" i="25"/>
  <c r="AT35" i="25"/>
  <c r="AU35" i="25"/>
  <c r="AV35" i="25"/>
  <c r="AW35" i="25"/>
  <c r="AX35" i="25"/>
  <c r="AY35" i="25"/>
  <c r="AZ35" i="25"/>
  <c r="BA35" i="25"/>
  <c r="BB35" i="25"/>
  <c r="BC35" i="25"/>
  <c r="BD35" i="25"/>
  <c r="BE35" i="25"/>
  <c r="BF35" i="25"/>
  <c r="BG35" i="25"/>
  <c r="BH35" i="25"/>
  <c r="BI35" i="25"/>
  <c r="BJ35" i="25"/>
  <c r="BK35" i="25"/>
  <c r="BL35" i="25"/>
  <c r="BM35" i="25"/>
  <c r="BN35" i="25"/>
  <c r="BO35" i="25"/>
  <c r="BP35" i="25"/>
  <c r="Q36" i="25"/>
  <c r="R36" i="25"/>
  <c r="S36" i="25"/>
  <c r="T36" i="25"/>
  <c r="U36" i="25"/>
  <c r="V36" i="25"/>
  <c r="W36" i="25"/>
  <c r="X36" i="25"/>
  <c r="Y36" i="25"/>
  <c r="Z36" i="25"/>
  <c r="AA36" i="25"/>
  <c r="AB36" i="25"/>
  <c r="AC36" i="25"/>
  <c r="AD36" i="25"/>
  <c r="AE36" i="25"/>
  <c r="AF36" i="25"/>
  <c r="AG36" i="25"/>
  <c r="AH36" i="25"/>
  <c r="AI36" i="25"/>
  <c r="AJ36" i="25"/>
  <c r="AK36" i="25"/>
  <c r="AL36" i="25"/>
  <c r="AM36" i="25"/>
  <c r="AN36" i="25"/>
  <c r="AO36" i="25"/>
  <c r="AP36" i="25"/>
  <c r="AQ36" i="25"/>
  <c r="AR36" i="25"/>
  <c r="AS36" i="25"/>
  <c r="AT36" i="25"/>
  <c r="AU36" i="25"/>
  <c r="AV36" i="25"/>
  <c r="AW36" i="25"/>
  <c r="AX36" i="25"/>
  <c r="AY36" i="25"/>
  <c r="AZ36" i="25"/>
  <c r="BA36" i="25"/>
  <c r="BB36" i="25"/>
  <c r="BC36" i="25"/>
  <c r="BD36" i="25"/>
  <c r="BE36" i="25"/>
  <c r="BF36" i="25"/>
  <c r="BG36" i="25"/>
  <c r="BH36" i="25"/>
  <c r="BI36" i="25"/>
  <c r="BJ36" i="25"/>
  <c r="BK36" i="25"/>
  <c r="BL36" i="25"/>
  <c r="BM36" i="25"/>
  <c r="BN36" i="25"/>
  <c r="BO36" i="25"/>
  <c r="BP36" i="25"/>
  <c r="R3" i="25"/>
  <c r="S3" i="25"/>
  <c r="T3" i="25"/>
  <c r="U3" i="25"/>
  <c r="V3" i="25"/>
  <c r="W3" i="25"/>
  <c r="X3" i="25"/>
  <c r="Y3" i="25"/>
  <c r="Z3" i="25"/>
  <c r="AA3" i="25"/>
  <c r="AB3" i="25"/>
  <c r="AC3" i="25"/>
  <c r="AD3" i="25"/>
  <c r="AE3" i="25"/>
  <c r="AF3" i="25"/>
  <c r="AG3" i="25"/>
  <c r="AH3" i="25"/>
  <c r="AI3" i="25"/>
  <c r="AJ3" i="25"/>
  <c r="AK3" i="25"/>
  <c r="AL3" i="25"/>
  <c r="AM3" i="25"/>
  <c r="AN3" i="25"/>
  <c r="AO3" i="25"/>
  <c r="AP3" i="25"/>
  <c r="AQ3" i="25"/>
  <c r="AR3" i="25"/>
  <c r="AS3" i="25"/>
  <c r="AT3" i="25"/>
  <c r="AU3" i="25"/>
  <c r="AV3" i="25"/>
  <c r="AW3" i="25"/>
  <c r="AX3" i="25"/>
  <c r="AY3" i="25"/>
  <c r="AZ3" i="25"/>
  <c r="BA3" i="25"/>
  <c r="BB3" i="25"/>
  <c r="BC3" i="25"/>
  <c r="BD3" i="25"/>
  <c r="BE3" i="25"/>
  <c r="BF3" i="25"/>
  <c r="BG3" i="25"/>
  <c r="BH3" i="25"/>
  <c r="BI3" i="25"/>
  <c r="BJ3" i="25"/>
  <c r="BK3" i="25"/>
  <c r="BL3" i="25"/>
  <c r="BM3" i="25"/>
  <c r="BN3" i="25"/>
  <c r="BO3" i="25"/>
  <c r="BP3" i="25"/>
  <c r="Q3" i="25"/>
  <c r="B2" i="3"/>
  <c r="P36" i="25"/>
  <c r="P35" i="25"/>
  <c r="P34" i="25"/>
  <c r="P33" i="25"/>
  <c r="P32" i="25"/>
  <c r="P31" i="25"/>
  <c r="P30" i="25"/>
  <c r="P29" i="25"/>
  <c r="P28" i="25"/>
  <c r="P27" i="25"/>
  <c r="P26" i="25"/>
  <c r="P25" i="25"/>
  <c r="P24" i="25"/>
  <c r="P23" i="25"/>
  <c r="P22" i="25"/>
  <c r="P21" i="25"/>
  <c r="P20" i="25"/>
  <c r="P19" i="25"/>
  <c r="P18" i="25"/>
  <c r="P17" i="25"/>
  <c r="P16" i="25"/>
  <c r="P15" i="25"/>
  <c r="P14" i="25"/>
  <c r="P13" i="25"/>
  <c r="P12" i="25"/>
  <c r="P11" i="25"/>
  <c r="P10" i="25"/>
  <c r="P9" i="25"/>
  <c r="P8" i="25"/>
  <c r="P7" i="25"/>
  <c r="P6" i="25"/>
  <c r="P5" i="25"/>
  <c r="P4" i="25"/>
  <c r="P3" i="25"/>
  <c r="P1" i="25"/>
  <c r="BP2" i="24"/>
  <c r="R2" i="24"/>
  <c r="BP3" i="24"/>
  <c r="BP38" i="24"/>
  <c r="BO2" i="24"/>
  <c r="Q38" i="24"/>
  <c r="BO3" i="24"/>
  <c r="BO38" i="24"/>
  <c r="BN2" i="24"/>
  <c r="BN3" i="24"/>
  <c r="BN38" i="24"/>
  <c r="BM2" i="24"/>
  <c r="BM3" i="24"/>
  <c r="BM38" i="24"/>
  <c r="BL2" i="24"/>
  <c r="BL3" i="24"/>
  <c r="BL38" i="24"/>
  <c r="BK2" i="24"/>
  <c r="BK3" i="24"/>
  <c r="BK38" i="24"/>
  <c r="BJ2" i="24"/>
  <c r="BJ3" i="24"/>
  <c r="BJ38" i="24"/>
  <c r="BI2" i="24"/>
  <c r="BI3" i="24"/>
  <c r="BI38" i="24"/>
  <c r="BH2" i="24"/>
  <c r="BH3" i="24"/>
  <c r="BH38" i="24"/>
  <c r="BG2" i="24"/>
  <c r="BG3" i="24"/>
  <c r="BG38" i="24"/>
  <c r="BF2" i="24"/>
  <c r="BF3" i="24"/>
  <c r="BF38" i="24"/>
  <c r="BE2" i="24"/>
  <c r="BE3" i="24"/>
  <c r="BE38" i="24"/>
  <c r="BD2" i="24"/>
  <c r="BD3" i="24"/>
  <c r="BD38" i="24"/>
  <c r="BC2" i="24"/>
  <c r="BC3" i="24"/>
  <c r="BC38" i="24"/>
  <c r="BB2" i="24"/>
  <c r="BB3" i="24"/>
  <c r="BB38" i="24"/>
  <c r="BA2" i="24"/>
  <c r="BA3" i="24"/>
  <c r="BA38" i="24"/>
  <c r="AZ2" i="24"/>
  <c r="AZ3" i="24"/>
  <c r="AZ38" i="24"/>
  <c r="AY2" i="24"/>
  <c r="AY3" i="24"/>
  <c r="AY38" i="24"/>
  <c r="AX2" i="24"/>
  <c r="AX3" i="24"/>
  <c r="AX38" i="24"/>
  <c r="AW2" i="24"/>
  <c r="AW3" i="24"/>
  <c r="AW38" i="24"/>
  <c r="AV2" i="24"/>
  <c r="AV3" i="24"/>
  <c r="AV38" i="24"/>
  <c r="AU2" i="24"/>
  <c r="AU3" i="24"/>
  <c r="AU38" i="24"/>
  <c r="AT2" i="24"/>
  <c r="AT3" i="24"/>
  <c r="AT38" i="24"/>
  <c r="AS2" i="24"/>
  <c r="AS3" i="24"/>
  <c r="AS38" i="24"/>
  <c r="AR2" i="24"/>
  <c r="AR3" i="24"/>
  <c r="AR38" i="24"/>
  <c r="AQ2" i="24"/>
  <c r="AQ3" i="24"/>
  <c r="AQ38" i="24"/>
  <c r="AP2" i="24"/>
  <c r="AP3" i="24"/>
  <c r="AP38" i="24"/>
  <c r="AO2" i="24"/>
  <c r="AO3" i="24"/>
  <c r="AO38" i="24"/>
  <c r="AN2" i="24"/>
  <c r="AN3" i="24"/>
  <c r="AN38" i="24"/>
  <c r="AM2" i="24"/>
  <c r="AM3" i="24"/>
  <c r="AM38" i="24"/>
  <c r="AL2" i="24"/>
  <c r="AL3" i="24"/>
  <c r="AL38" i="24"/>
  <c r="AK2" i="24"/>
  <c r="AK3" i="24"/>
  <c r="AK38" i="24"/>
  <c r="AJ2" i="24"/>
  <c r="AJ3" i="24"/>
  <c r="AJ38" i="24"/>
  <c r="AI2" i="24"/>
  <c r="AI3" i="24"/>
  <c r="AI38" i="24"/>
  <c r="AH2" i="24"/>
  <c r="AH3" i="24"/>
  <c r="AH38" i="24"/>
  <c r="AG2" i="24"/>
  <c r="AG3" i="24"/>
  <c r="AG38" i="24"/>
  <c r="AF2" i="24"/>
  <c r="AF3" i="24"/>
  <c r="AF38" i="24"/>
  <c r="AE2" i="24"/>
  <c r="AE3" i="24"/>
  <c r="AE38" i="24"/>
  <c r="AD2" i="24"/>
  <c r="AD3" i="24"/>
  <c r="AD38" i="24"/>
  <c r="AC2" i="24"/>
  <c r="AC3" i="24"/>
  <c r="AC38" i="24"/>
  <c r="AB2" i="24"/>
  <c r="AB3" i="24"/>
  <c r="AB38" i="24"/>
  <c r="AA2" i="24"/>
  <c r="AA3" i="24"/>
  <c r="AA38" i="24"/>
  <c r="Z2" i="24"/>
  <c r="Z3" i="24"/>
  <c r="Z38" i="24"/>
  <c r="Y2" i="24"/>
  <c r="Y3" i="24"/>
  <c r="Y38" i="24"/>
  <c r="X2" i="24"/>
  <c r="X3" i="24"/>
  <c r="X38" i="24"/>
  <c r="W2" i="24"/>
  <c r="W3" i="24"/>
  <c r="W38" i="24"/>
  <c r="V2" i="24"/>
  <c r="V3" i="24"/>
  <c r="V38" i="24"/>
  <c r="U2" i="24"/>
  <c r="U3" i="24"/>
  <c r="U38" i="24"/>
  <c r="T2" i="24"/>
  <c r="T3" i="24"/>
  <c r="T38" i="24"/>
  <c r="S2" i="24"/>
  <c r="S3" i="24"/>
  <c r="S38" i="24"/>
  <c r="R3" i="24"/>
  <c r="R38" i="24"/>
  <c r="BP37" i="24"/>
  <c r="Q37" i="24"/>
  <c r="BO37" i="24"/>
  <c r="BN37" i="24"/>
  <c r="BM37" i="24"/>
  <c r="BL37" i="24"/>
  <c r="BK37" i="24"/>
  <c r="BJ37" i="24"/>
  <c r="BI37" i="24"/>
  <c r="BH37" i="24"/>
  <c r="BG37" i="24"/>
  <c r="BF37" i="24"/>
  <c r="BE37" i="24"/>
  <c r="BD37" i="24"/>
  <c r="BC37" i="24"/>
  <c r="BB37" i="24"/>
  <c r="BA37" i="24"/>
  <c r="AZ37" i="24"/>
  <c r="AY37" i="24"/>
  <c r="AX37" i="24"/>
  <c r="AW37" i="24"/>
  <c r="AV37" i="24"/>
  <c r="AU37" i="24"/>
  <c r="AT37" i="24"/>
  <c r="AS37" i="24"/>
  <c r="AR37" i="24"/>
  <c r="AQ37" i="24"/>
  <c r="AP37" i="24"/>
  <c r="AO37" i="24"/>
  <c r="AN37" i="24"/>
  <c r="AM37" i="24"/>
  <c r="AL37" i="24"/>
  <c r="AK37" i="24"/>
  <c r="AJ37" i="24"/>
  <c r="AI37" i="24"/>
  <c r="AH37" i="24"/>
  <c r="AG37" i="24"/>
  <c r="AF37" i="24"/>
  <c r="AE37" i="24"/>
  <c r="AD37" i="24"/>
  <c r="AC37" i="24"/>
  <c r="AB37" i="24"/>
  <c r="AA37" i="24"/>
  <c r="Z37" i="24"/>
  <c r="Y37" i="24"/>
  <c r="X37" i="24"/>
  <c r="W37" i="24"/>
  <c r="V37" i="24"/>
  <c r="U37" i="24"/>
  <c r="T37" i="24"/>
  <c r="S37" i="24"/>
  <c r="R37" i="24"/>
  <c r="BP36" i="24"/>
  <c r="Q36" i="24"/>
  <c r="BO36" i="24"/>
  <c r="BN36" i="24"/>
  <c r="BM36" i="24"/>
  <c r="BL36" i="24"/>
  <c r="BK36" i="24"/>
  <c r="BJ36" i="24"/>
  <c r="BI36" i="24"/>
  <c r="BH36" i="24"/>
  <c r="BG36" i="24"/>
  <c r="BF36" i="24"/>
  <c r="BE36" i="24"/>
  <c r="BD36" i="24"/>
  <c r="BC36" i="24"/>
  <c r="BB36" i="24"/>
  <c r="BA36" i="24"/>
  <c r="AZ36" i="24"/>
  <c r="AY36" i="24"/>
  <c r="AX36" i="24"/>
  <c r="AW36" i="24"/>
  <c r="AV36" i="24"/>
  <c r="AU36" i="24"/>
  <c r="AT36" i="24"/>
  <c r="AS36" i="24"/>
  <c r="AR36" i="24"/>
  <c r="AQ36" i="24"/>
  <c r="AP36" i="24"/>
  <c r="AO36" i="24"/>
  <c r="AN36" i="24"/>
  <c r="AM36" i="24"/>
  <c r="AL36" i="24"/>
  <c r="AK36" i="24"/>
  <c r="AJ36" i="24"/>
  <c r="AI36" i="24"/>
  <c r="AH36" i="24"/>
  <c r="AG36" i="24"/>
  <c r="AF36" i="24"/>
  <c r="AE36" i="24"/>
  <c r="AD36" i="24"/>
  <c r="AC36" i="24"/>
  <c r="AB36" i="24"/>
  <c r="AA36" i="24"/>
  <c r="Z36" i="24"/>
  <c r="Y36" i="24"/>
  <c r="X36" i="24"/>
  <c r="W36" i="24"/>
  <c r="V36" i="24"/>
  <c r="U36" i="24"/>
  <c r="T36" i="24"/>
  <c r="S36" i="24"/>
  <c r="R36" i="24"/>
  <c r="BP35" i="24"/>
  <c r="Q35" i="24"/>
  <c r="BO35" i="24"/>
  <c r="BN35" i="24"/>
  <c r="BM35" i="24"/>
  <c r="BL35" i="24"/>
  <c r="BK35" i="24"/>
  <c r="BJ35" i="24"/>
  <c r="BI35" i="24"/>
  <c r="BH35" i="24"/>
  <c r="BG35" i="24"/>
  <c r="BF35" i="24"/>
  <c r="BE35" i="24"/>
  <c r="BD35" i="24"/>
  <c r="BC35" i="24"/>
  <c r="BB35" i="24"/>
  <c r="BA35" i="24"/>
  <c r="AZ35" i="24"/>
  <c r="AY35" i="24"/>
  <c r="AX35" i="24"/>
  <c r="AW35" i="24"/>
  <c r="AV35" i="24"/>
  <c r="AU35" i="24"/>
  <c r="AT35" i="24"/>
  <c r="AS35" i="24"/>
  <c r="AR35" i="24"/>
  <c r="AQ35" i="24"/>
  <c r="AP35" i="24"/>
  <c r="AO35" i="24"/>
  <c r="AN35" i="24"/>
  <c r="AM35" i="24"/>
  <c r="AL35" i="24"/>
  <c r="AK35" i="24"/>
  <c r="AJ35" i="24"/>
  <c r="AI35" i="24"/>
  <c r="AH35" i="24"/>
  <c r="AG35" i="24"/>
  <c r="AF35" i="24"/>
  <c r="AE35" i="24"/>
  <c r="AD35" i="24"/>
  <c r="AC35" i="24"/>
  <c r="AB35" i="24"/>
  <c r="AA35" i="24"/>
  <c r="Z35" i="24"/>
  <c r="Y35" i="24"/>
  <c r="X35" i="24"/>
  <c r="W35" i="24"/>
  <c r="V35" i="24"/>
  <c r="U35" i="24"/>
  <c r="T35" i="24"/>
  <c r="S35" i="24"/>
  <c r="R35" i="24"/>
  <c r="BP34" i="24"/>
  <c r="Q34" i="24"/>
  <c r="BO34" i="24"/>
  <c r="BN34" i="24"/>
  <c r="BM34" i="24"/>
  <c r="BL34" i="24"/>
  <c r="BK34" i="24"/>
  <c r="BJ34" i="24"/>
  <c r="BI34" i="24"/>
  <c r="BH34" i="24"/>
  <c r="BG34" i="24"/>
  <c r="BF34" i="24"/>
  <c r="BE34" i="24"/>
  <c r="BD34" i="24"/>
  <c r="BC34" i="24"/>
  <c r="BB34" i="24"/>
  <c r="BA34" i="24"/>
  <c r="AZ34" i="24"/>
  <c r="AY34" i="24"/>
  <c r="AX34" i="24"/>
  <c r="AW34" i="24"/>
  <c r="AV34" i="24"/>
  <c r="AU34" i="24"/>
  <c r="AT34" i="24"/>
  <c r="AS34" i="24"/>
  <c r="AR34" i="24"/>
  <c r="AQ34" i="24"/>
  <c r="AP34" i="24"/>
  <c r="AO34" i="24"/>
  <c r="AN34" i="24"/>
  <c r="AM34" i="24"/>
  <c r="AL34" i="24"/>
  <c r="AK34" i="24"/>
  <c r="AJ34" i="24"/>
  <c r="AI34" i="24"/>
  <c r="AH34" i="24"/>
  <c r="AG34" i="24"/>
  <c r="AF34" i="24"/>
  <c r="AE34" i="24"/>
  <c r="AD34" i="24"/>
  <c r="AC34" i="24"/>
  <c r="AB34" i="24"/>
  <c r="AA34" i="24"/>
  <c r="Z34" i="24"/>
  <c r="Y34" i="24"/>
  <c r="X34" i="24"/>
  <c r="W34" i="24"/>
  <c r="V34" i="24"/>
  <c r="U34" i="24"/>
  <c r="T34" i="24"/>
  <c r="S34" i="24"/>
  <c r="R34" i="24"/>
  <c r="BP33" i="24"/>
  <c r="Q33" i="24"/>
  <c r="BO33" i="24"/>
  <c r="BN33" i="24"/>
  <c r="BM33" i="24"/>
  <c r="BL33" i="24"/>
  <c r="BK33" i="24"/>
  <c r="BJ33" i="24"/>
  <c r="BI33" i="24"/>
  <c r="BH33" i="24"/>
  <c r="BG33" i="24"/>
  <c r="BF33" i="24"/>
  <c r="BE33" i="24"/>
  <c r="BD33" i="24"/>
  <c r="BC33" i="24"/>
  <c r="BB33" i="24"/>
  <c r="BA33" i="24"/>
  <c r="AZ33" i="24"/>
  <c r="AY33" i="24"/>
  <c r="AX33" i="24"/>
  <c r="AW33" i="24"/>
  <c r="AV33" i="24"/>
  <c r="AU33" i="24"/>
  <c r="AT33" i="24"/>
  <c r="AS33" i="24"/>
  <c r="AR33" i="24"/>
  <c r="AQ33" i="24"/>
  <c r="AP33" i="24"/>
  <c r="AO33" i="24"/>
  <c r="AN33" i="24"/>
  <c r="AM33" i="24"/>
  <c r="AL33" i="24"/>
  <c r="AK33" i="24"/>
  <c r="AJ33" i="24"/>
  <c r="AI33" i="24"/>
  <c r="AH33" i="24"/>
  <c r="AG33" i="24"/>
  <c r="AF33" i="24"/>
  <c r="AE33" i="24"/>
  <c r="AD33" i="24"/>
  <c r="AC33" i="24"/>
  <c r="AB33" i="24"/>
  <c r="AA33" i="24"/>
  <c r="Z33" i="24"/>
  <c r="Y33" i="24"/>
  <c r="X33" i="24"/>
  <c r="W33" i="24"/>
  <c r="V33" i="24"/>
  <c r="U33" i="24"/>
  <c r="T33" i="24"/>
  <c r="S33" i="24"/>
  <c r="R33" i="24"/>
  <c r="BP32" i="24"/>
  <c r="Q32" i="24"/>
  <c r="BO32" i="24"/>
  <c r="BN32" i="24"/>
  <c r="BM32" i="24"/>
  <c r="BL32" i="24"/>
  <c r="BK32" i="24"/>
  <c r="BJ32" i="24"/>
  <c r="BI32" i="24"/>
  <c r="BH32" i="24"/>
  <c r="BG32" i="24"/>
  <c r="BF32" i="24"/>
  <c r="BE32" i="24"/>
  <c r="BD32" i="24"/>
  <c r="BC32" i="24"/>
  <c r="BB32" i="24"/>
  <c r="BA32" i="24"/>
  <c r="AZ32" i="24"/>
  <c r="AY32" i="24"/>
  <c r="AX32" i="24"/>
  <c r="AW32" i="24"/>
  <c r="AV32" i="24"/>
  <c r="AU32" i="24"/>
  <c r="AT32" i="24"/>
  <c r="AS32" i="24"/>
  <c r="AR32" i="24"/>
  <c r="AQ32" i="24"/>
  <c r="AP32" i="24"/>
  <c r="AO32" i="24"/>
  <c r="AN32" i="24"/>
  <c r="AM32" i="24"/>
  <c r="AL32" i="24"/>
  <c r="AK32" i="24"/>
  <c r="AJ32" i="24"/>
  <c r="AI32" i="24"/>
  <c r="AH32" i="24"/>
  <c r="AG32" i="24"/>
  <c r="AF32" i="24"/>
  <c r="AE32" i="24"/>
  <c r="AD32" i="24"/>
  <c r="AC32" i="24"/>
  <c r="AB32" i="24"/>
  <c r="AA32" i="24"/>
  <c r="Z32" i="24"/>
  <c r="Y32" i="24"/>
  <c r="X32" i="24"/>
  <c r="W32" i="24"/>
  <c r="V32" i="24"/>
  <c r="U32" i="24"/>
  <c r="T32" i="24"/>
  <c r="S32" i="24"/>
  <c r="R32" i="24"/>
  <c r="BP31" i="24"/>
  <c r="Q31" i="24"/>
  <c r="BO31" i="24"/>
  <c r="BN31" i="24"/>
  <c r="BM31" i="24"/>
  <c r="BL31" i="24"/>
  <c r="BK31" i="24"/>
  <c r="BJ31" i="24"/>
  <c r="BI31" i="24"/>
  <c r="BH31" i="24"/>
  <c r="BG31" i="24"/>
  <c r="BF31" i="24"/>
  <c r="BE31" i="24"/>
  <c r="BD31" i="24"/>
  <c r="BC31" i="24"/>
  <c r="BB31" i="24"/>
  <c r="BA31" i="24"/>
  <c r="AZ31" i="24"/>
  <c r="AY31" i="24"/>
  <c r="AX31" i="24"/>
  <c r="AW31" i="24"/>
  <c r="AV31" i="24"/>
  <c r="AU31" i="24"/>
  <c r="AT31" i="24"/>
  <c r="AS31" i="24"/>
  <c r="AR31" i="24"/>
  <c r="AQ31" i="24"/>
  <c r="AP31" i="24"/>
  <c r="AO31" i="24"/>
  <c r="AN31" i="24"/>
  <c r="AM31" i="24"/>
  <c r="AL31" i="24"/>
  <c r="AK31" i="24"/>
  <c r="AJ31" i="24"/>
  <c r="AI31" i="24"/>
  <c r="AH31" i="24"/>
  <c r="AG31" i="24"/>
  <c r="AF31" i="24"/>
  <c r="AE31" i="24"/>
  <c r="AD31" i="24"/>
  <c r="AC31" i="24"/>
  <c r="AB31" i="24"/>
  <c r="AA31" i="24"/>
  <c r="Z31" i="24"/>
  <c r="Y31" i="24"/>
  <c r="X31" i="24"/>
  <c r="W31" i="24"/>
  <c r="V31" i="24"/>
  <c r="U31" i="24"/>
  <c r="T31" i="24"/>
  <c r="S31" i="24"/>
  <c r="R31" i="24"/>
  <c r="BP30" i="24"/>
  <c r="Q30" i="24"/>
  <c r="BO30" i="24"/>
  <c r="BN30" i="24"/>
  <c r="BM30" i="24"/>
  <c r="BL30" i="24"/>
  <c r="BK30" i="24"/>
  <c r="BJ30" i="24"/>
  <c r="BI30" i="24"/>
  <c r="BH30" i="24"/>
  <c r="BG30" i="24"/>
  <c r="BF30" i="24"/>
  <c r="BE30" i="24"/>
  <c r="BD30" i="24"/>
  <c r="BC30" i="24"/>
  <c r="BB30" i="24"/>
  <c r="BA30" i="24"/>
  <c r="AZ30" i="24"/>
  <c r="AY30" i="24"/>
  <c r="AX30" i="24"/>
  <c r="AW30" i="24"/>
  <c r="AV30" i="24"/>
  <c r="AU30" i="24"/>
  <c r="AT30" i="24"/>
  <c r="AS30" i="24"/>
  <c r="AR30" i="24"/>
  <c r="AQ30" i="24"/>
  <c r="AP30" i="24"/>
  <c r="AO30" i="24"/>
  <c r="AN30" i="24"/>
  <c r="AM30" i="24"/>
  <c r="AL30" i="24"/>
  <c r="AK30" i="24"/>
  <c r="AJ30" i="24"/>
  <c r="AI30" i="24"/>
  <c r="AH30" i="24"/>
  <c r="AG30" i="24"/>
  <c r="AF30" i="24"/>
  <c r="AE30" i="24"/>
  <c r="AD30" i="24"/>
  <c r="AC30" i="24"/>
  <c r="AB30" i="24"/>
  <c r="AA30" i="24"/>
  <c r="Z30" i="24"/>
  <c r="Y30" i="24"/>
  <c r="X30" i="24"/>
  <c r="W30" i="24"/>
  <c r="V30" i="24"/>
  <c r="U30" i="24"/>
  <c r="T30" i="24"/>
  <c r="S30" i="24"/>
  <c r="R30" i="24"/>
  <c r="BP29" i="24"/>
  <c r="Q29" i="24"/>
  <c r="BO29" i="24"/>
  <c r="BN29" i="24"/>
  <c r="BM29" i="24"/>
  <c r="BL29" i="24"/>
  <c r="BK29" i="24"/>
  <c r="BJ29" i="24"/>
  <c r="BI29" i="24"/>
  <c r="BH29" i="24"/>
  <c r="BG29" i="24"/>
  <c r="BF29" i="24"/>
  <c r="BE29" i="24"/>
  <c r="BD29" i="24"/>
  <c r="BC29" i="24"/>
  <c r="BB29" i="24"/>
  <c r="BA29" i="24"/>
  <c r="AZ29" i="24"/>
  <c r="AY29" i="24"/>
  <c r="AX29" i="24"/>
  <c r="AW29" i="24"/>
  <c r="AV29" i="24"/>
  <c r="AU29" i="24"/>
  <c r="AT29" i="24"/>
  <c r="AS29" i="24"/>
  <c r="AR29" i="24"/>
  <c r="AQ29" i="24"/>
  <c r="AP29" i="24"/>
  <c r="AO29" i="24"/>
  <c r="AN29" i="24"/>
  <c r="AM29" i="24"/>
  <c r="AL29" i="24"/>
  <c r="AK29" i="24"/>
  <c r="AJ29" i="24"/>
  <c r="AI29" i="24"/>
  <c r="AH29" i="24"/>
  <c r="AG29" i="24"/>
  <c r="AF29" i="24"/>
  <c r="AE29" i="24"/>
  <c r="AD29" i="24"/>
  <c r="AC29" i="24"/>
  <c r="AB29" i="24"/>
  <c r="AA29" i="24"/>
  <c r="Z29" i="24"/>
  <c r="Y29" i="24"/>
  <c r="X29" i="24"/>
  <c r="W29" i="24"/>
  <c r="V29" i="24"/>
  <c r="U29" i="24"/>
  <c r="T29" i="24"/>
  <c r="S29" i="24"/>
  <c r="R29" i="24"/>
  <c r="BP28" i="24"/>
  <c r="Q28" i="24"/>
  <c r="BO28" i="24"/>
  <c r="BN28" i="24"/>
  <c r="BM28" i="24"/>
  <c r="BL28" i="24"/>
  <c r="BK28" i="24"/>
  <c r="BJ28" i="24"/>
  <c r="BI28" i="24"/>
  <c r="BH28" i="24"/>
  <c r="BG28" i="24"/>
  <c r="BF28" i="24"/>
  <c r="BE28" i="24"/>
  <c r="BD28" i="24"/>
  <c r="BC28" i="24"/>
  <c r="BB28" i="24"/>
  <c r="BA28" i="24"/>
  <c r="AZ28" i="24"/>
  <c r="AY28" i="24"/>
  <c r="AX28" i="24"/>
  <c r="AW28" i="24"/>
  <c r="AV28" i="24"/>
  <c r="AU28" i="24"/>
  <c r="AT28" i="24"/>
  <c r="AS28" i="24"/>
  <c r="AR28" i="24"/>
  <c r="AQ28" i="24"/>
  <c r="AP28" i="24"/>
  <c r="AO28" i="24"/>
  <c r="AN28" i="24"/>
  <c r="AM28" i="24"/>
  <c r="AL28" i="24"/>
  <c r="AK28" i="24"/>
  <c r="AJ28" i="24"/>
  <c r="AI28" i="24"/>
  <c r="AH28" i="24"/>
  <c r="AG28" i="24"/>
  <c r="AF28" i="24"/>
  <c r="AE28" i="24"/>
  <c r="AD28" i="24"/>
  <c r="AC28" i="24"/>
  <c r="AB28" i="24"/>
  <c r="AA28" i="24"/>
  <c r="Z28" i="24"/>
  <c r="Y28" i="24"/>
  <c r="X28" i="24"/>
  <c r="W28" i="24"/>
  <c r="V28" i="24"/>
  <c r="U28" i="24"/>
  <c r="T28" i="24"/>
  <c r="S28" i="24"/>
  <c r="R28" i="24"/>
  <c r="BP27" i="24"/>
  <c r="Q27" i="24"/>
  <c r="BO27" i="24"/>
  <c r="BN27" i="24"/>
  <c r="BM27" i="24"/>
  <c r="BL27" i="24"/>
  <c r="BK27" i="24"/>
  <c r="BJ27" i="24"/>
  <c r="BI27" i="24"/>
  <c r="BH27" i="24"/>
  <c r="BG27" i="24"/>
  <c r="BF27" i="24"/>
  <c r="BE27" i="24"/>
  <c r="BD27" i="24"/>
  <c r="BC27" i="24"/>
  <c r="BB27" i="24"/>
  <c r="BA27" i="24"/>
  <c r="AZ27" i="24"/>
  <c r="AY27" i="24"/>
  <c r="AX27" i="24"/>
  <c r="AW27" i="24"/>
  <c r="AV27" i="24"/>
  <c r="AU27" i="24"/>
  <c r="AT27" i="24"/>
  <c r="AS27" i="24"/>
  <c r="AR27" i="24"/>
  <c r="AQ27" i="24"/>
  <c r="AP27" i="24"/>
  <c r="AO27" i="24"/>
  <c r="AN27" i="24"/>
  <c r="AM27" i="24"/>
  <c r="AL27" i="24"/>
  <c r="AK27" i="24"/>
  <c r="AJ27" i="24"/>
  <c r="AI27" i="24"/>
  <c r="AH27" i="24"/>
  <c r="AG27" i="24"/>
  <c r="AF27" i="24"/>
  <c r="AE27" i="24"/>
  <c r="AD27" i="24"/>
  <c r="AC27" i="24"/>
  <c r="AB27" i="24"/>
  <c r="AA27" i="24"/>
  <c r="Z27" i="24"/>
  <c r="Y27" i="24"/>
  <c r="X27" i="24"/>
  <c r="W27" i="24"/>
  <c r="V27" i="24"/>
  <c r="U27" i="24"/>
  <c r="T27" i="24"/>
  <c r="S27" i="24"/>
  <c r="R27" i="24"/>
  <c r="BP26" i="24"/>
  <c r="Q26" i="24"/>
  <c r="BO26" i="24"/>
  <c r="BN26" i="24"/>
  <c r="BM26" i="24"/>
  <c r="BL26" i="24"/>
  <c r="BK26" i="24"/>
  <c r="BJ26" i="24"/>
  <c r="BI26" i="24"/>
  <c r="BH26" i="24"/>
  <c r="BG26" i="24"/>
  <c r="BF26" i="24"/>
  <c r="BE26" i="24"/>
  <c r="BD26" i="24"/>
  <c r="BC26" i="24"/>
  <c r="BB26" i="24"/>
  <c r="BA26" i="24"/>
  <c r="AZ26" i="24"/>
  <c r="AY26" i="24"/>
  <c r="AX26" i="24"/>
  <c r="AW26" i="24"/>
  <c r="AV26" i="24"/>
  <c r="AU26" i="24"/>
  <c r="AT26" i="24"/>
  <c r="AS26" i="24"/>
  <c r="AR26" i="24"/>
  <c r="AQ26" i="24"/>
  <c r="AP26" i="24"/>
  <c r="AO26" i="24"/>
  <c r="AN26" i="24"/>
  <c r="AM26" i="24"/>
  <c r="AL26" i="24"/>
  <c r="AK26" i="24"/>
  <c r="AJ26" i="24"/>
  <c r="AI26" i="24"/>
  <c r="AH26" i="24"/>
  <c r="AG26" i="24"/>
  <c r="AF26" i="24"/>
  <c r="AE26" i="24"/>
  <c r="AD26" i="24"/>
  <c r="AC26" i="24"/>
  <c r="AB26" i="24"/>
  <c r="AA26" i="24"/>
  <c r="Z26" i="24"/>
  <c r="Y26" i="24"/>
  <c r="X26" i="24"/>
  <c r="W26" i="24"/>
  <c r="V26" i="24"/>
  <c r="U26" i="24"/>
  <c r="T26" i="24"/>
  <c r="S26" i="24"/>
  <c r="R26" i="24"/>
  <c r="BP25" i="24"/>
  <c r="Q25" i="24"/>
  <c r="BO25" i="24"/>
  <c r="BN25" i="24"/>
  <c r="BM25" i="24"/>
  <c r="BL25" i="24"/>
  <c r="BK25" i="24"/>
  <c r="BJ25" i="24"/>
  <c r="BI25" i="24"/>
  <c r="BH25" i="24"/>
  <c r="BG25" i="24"/>
  <c r="BF25" i="24"/>
  <c r="BE25" i="24"/>
  <c r="BD25" i="24"/>
  <c r="BC25" i="24"/>
  <c r="BB25" i="24"/>
  <c r="BA25" i="24"/>
  <c r="AZ25" i="24"/>
  <c r="AY25" i="24"/>
  <c r="AX25" i="24"/>
  <c r="AW25" i="24"/>
  <c r="AV25" i="24"/>
  <c r="AU25" i="24"/>
  <c r="AT25" i="24"/>
  <c r="AS25" i="24"/>
  <c r="AR25" i="24"/>
  <c r="AQ25" i="24"/>
  <c r="AP25" i="24"/>
  <c r="AO25" i="24"/>
  <c r="AN25" i="24"/>
  <c r="AM25" i="24"/>
  <c r="AL25" i="24"/>
  <c r="AK25" i="24"/>
  <c r="AJ25" i="24"/>
  <c r="AI25" i="24"/>
  <c r="AH25" i="24"/>
  <c r="AG25" i="24"/>
  <c r="AF25" i="24"/>
  <c r="AE25" i="24"/>
  <c r="AD25" i="24"/>
  <c r="AC25" i="24"/>
  <c r="AB25" i="24"/>
  <c r="AA25" i="24"/>
  <c r="Z25" i="24"/>
  <c r="Y25" i="24"/>
  <c r="X25" i="24"/>
  <c r="W25" i="24"/>
  <c r="V25" i="24"/>
  <c r="U25" i="24"/>
  <c r="T25" i="24"/>
  <c r="S25" i="24"/>
  <c r="R25" i="24"/>
  <c r="BP24" i="24"/>
  <c r="Q24" i="24"/>
  <c r="BO24" i="24"/>
  <c r="BN24" i="24"/>
  <c r="BM24" i="24"/>
  <c r="BL24" i="24"/>
  <c r="BK24" i="24"/>
  <c r="BJ24" i="24"/>
  <c r="BI24" i="24"/>
  <c r="BH24" i="24"/>
  <c r="BG24" i="24"/>
  <c r="BF24" i="24"/>
  <c r="BE24" i="24"/>
  <c r="BD24" i="24"/>
  <c r="BC24" i="24"/>
  <c r="BB24" i="24"/>
  <c r="BA24" i="24"/>
  <c r="AZ24" i="24"/>
  <c r="AY24" i="24"/>
  <c r="AX24" i="24"/>
  <c r="AW24" i="24"/>
  <c r="AV24" i="24"/>
  <c r="AU24" i="24"/>
  <c r="AT24" i="24"/>
  <c r="AS24" i="24"/>
  <c r="AR24" i="24"/>
  <c r="AQ24" i="24"/>
  <c r="AP24" i="24"/>
  <c r="AO24" i="24"/>
  <c r="AN24" i="24"/>
  <c r="AM24" i="24"/>
  <c r="AL24" i="24"/>
  <c r="AK24" i="24"/>
  <c r="AJ24" i="24"/>
  <c r="AI24" i="24"/>
  <c r="AH24" i="24"/>
  <c r="AG24" i="24"/>
  <c r="AF24" i="24"/>
  <c r="AE24" i="24"/>
  <c r="AD24" i="24"/>
  <c r="AC24" i="24"/>
  <c r="AB24" i="24"/>
  <c r="AA24" i="24"/>
  <c r="Z24" i="24"/>
  <c r="Y24" i="24"/>
  <c r="X24" i="24"/>
  <c r="W24" i="24"/>
  <c r="V24" i="24"/>
  <c r="U24" i="24"/>
  <c r="T24" i="24"/>
  <c r="S24" i="24"/>
  <c r="R24" i="24"/>
  <c r="BP23" i="24"/>
  <c r="Q23" i="24"/>
  <c r="BO23" i="24"/>
  <c r="BN23" i="24"/>
  <c r="BM23" i="24"/>
  <c r="BL23" i="24"/>
  <c r="BK23" i="24"/>
  <c r="BJ23" i="24"/>
  <c r="BI23" i="24"/>
  <c r="BH23" i="24"/>
  <c r="BG23" i="24"/>
  <c r="BF23" i="24"/>
  <c r="BE23" i="24"/>
  <c r="BD23" i="24"/>
  <c r="BC23" i="24"/>
  <c r="BB23" i="24"/>
  <c r="BA23" i="24"/>
  <c r="AZ23" i="24"/>
  <c r="AY23" i="24"/>
  <c r="AX23" i="24"/>
  <c r="AW23" i="24"/>
  <c r="AV23" i="24"/>
  <c r="AU23" i="24"/>
  <c r="AT23" i="24"/>
  <c r="AS23" i="24"/>
  <c r="AR23" i="24"/>
  <c r="AQ23" i="24"/>
  <c r="AP23" i="24"/>
  <c r="AO23" i="24"/>
  <c r="AN23" i="24"/>
  <c r="AM23" i="24"/>
  <c r="AL23" i="24"/>
  <c r="AK23" i="24"/>
  <c r="AJ23" i="24"/>
  <c r="AI23" i="24"/>
  <c r="AH23" i="24"/>
  <c r="AG23" i="24"/>
  <c r="AF23" i="24"/>
  <c r="AE23" i="24"/>
  <c r="AD23" i="24"/>
  <c r="AC23" i="24"/>
  <c r="AB23" i="24"/>
  <c r="AA23" i="24"/>
  <c r="Z23" i="24"/>
  <c r="Y23" i="24"/>
  <c r="X23" i="24"/>
  <c r="W23" i="24"/>
  <c r="V23" i="24"/>
  <c r="U23" i="24"/>
  <c r="T23" i="24"/>
  <c r="S23" i="24"/>
  <c r="R23" i="24"/>
  <c r="BP22" i="24"/>
  <c r="Q22" i="24"/>
  <c r="BO22" i="24"/>
  <c r="BN22" i="24"/>
  <c r="BM22" i="24"/>
  <c r="BL22" i="24"/>
  <c r="BK22" i="24"/>
  <c r="BJ22" i="24"/>
  <c r="BI22" i="24"/>
  <c r="BH22" i="24"/>
  <c r="BG22" i="24"/>
  <c r="BF22" i="24"/>
  <c r="BE22" i="24"/>
  <c r="BD22" i="24"/>
  <c r="BC22" i="24"/>
  <c r="BB22" i="24"/>
  <c r="BA22" i="24"/>
  <c r="AZ22" i="24"/>
  <c r="AY22" i="24"/>
  <c r="AX22" i="24"/>
  <c r="AW22" i="24"/>
  <c r="AV22" i="24"/>
  <c r="AU22" i="24"/>
  <c r="AT22" i="24"/>
  <c r="AS22" i="24"/>
  <c r="AR22" i="24"/>
  <c r="AQ22" i="24"/>
  <c r="AP22" i="24"/>
  <c r="AO22" i="24"/>
  <c r="AN22" i="24"/>
  <c r="AM22" i="24"/>
  <c r="AL22" i="24"/>
  <c r="AK22" i="24"/>
  <c r="AJ22" i="24"/>
  <c r="AI22" i="24"/>
  <c r="AH22" i="24"/>
  <c r="AG22" i="24"/>
  <c r="AF22" i="24"/>
  <c r="AE22" i="24"/>
  <c r="AD22" i="24"/>
  <c r="AC22" i="24"/>
  <c r="AB22" i="24"/>
  <c r="AA22" i="24"/>
  <c r="Z22" i="24"/>
  <c r="Y22" i="24"/>
  <c r="X22" i="24"/>
  <c r="W22" i="24"/>
  <c r="V22" i="24"/>
  <c r="U22" i="24"/>
  <c r="T22" i="24"/>
  <c r="S22" i="24"/>
  <c r="R22" i="24"/>
  <c r="BP21" i="24"/>
  <c r="Q21" i="24"/>
  <c r="BO21" i="24"/>
  <c r="BN21" i="24"/>
  <c r="BM21" i="24"/>
  <c r="BL21" i="24"/>
  <c r="BK21" i="24"/>
  <c r="BJ21" i="24"/>
  <c r="BI21" i="24"/>
  <c r="BH21" i="24"/>
  <c r="BG21" i="24"/>
  <c r="BF21" i="24"/>
  <c r="BE21" i="24"/>
  <c r="BD21" i="24"/>
  <c r="BC21" i="24"/>
  <c r="BB21" i="24"/>
  <c r="BA21" i="24"/>
  <c r="AZ21" i="24"/>
  <c r="AY21" i="24"/>
  <c r="AX21" i="24"/>
  <c r="AW21" i="24"/>
  <c r="AV21" i="24"/>
  <c r="AU21" i="24"/>
  <c r="AT21" i="24"/>
  <c r="AS21" i="24"/>
  <c r="AR21" i="24"/>
  <c r="AQ21" i="24"/>
  <c r="AP21" i="24"/>
  <c r="AO21" i="24"/>
  <c r="AN21" i="24"/>
  <c r="AM21" i="24"/>
  <c r="AL21" i="24"/>
  <c r="AK21" i="24"/>
  <c r="AJ21" i="24"/>
  <c r="AI21" i="24"/>
  <c r="AH21" i="24"/>
  <c r="AG21" i="24"/>
  <c r="AF21" i="24"/>
  <c r="AE21" i="24"/>
  <c r="AD21" i="24"/>
  <c r="AC21" i="24"/>
  <c r="AB21" i="24"/>
  <c r="AA21" i="24"/>
  <c r="Z21" i="24"/>
  <c r="Y21" i="24"/>
  <c r="X21" i="24"/>
  <c r="W21" i="24"/>
  <c r="V21" i="24"/>
  <c r="U21" i="24"/>
  <c r="T21" i="24"/>
  <c r="S21" i="24"/>
  <c r="R21" i="24"/>
  <c r="BP20" i="24"/>
  <c r="Q20" i="24"/>
  <c r="BO20" i="24"/>
  <c r="BN20" i="24"/>
  <c r="BM20" i="24"/>
  <c r="BL20" i="24"/>
  <c r="BK20" i="24"/>
  <c r="BJ20" i="24"/>
  <c r="BI20" i="24"/>
  <c r="BH20" i="24"/>
  <c r="BG20" i="24"/>
  <c r="BF20" i="24"/>
  <c r="BE20" i="24"/>
  <c r="BD20" i="24"/>
  <c r="BC20" i="24"/>
  <c r="BB20" i="24"/>
  <c r="BA20" i="24"/>
  <c r="AZ20" i="24"/>
  <c r="AY20" i="24"/>
  <c r="AX20" i="24"/>
  <c r="AW20" i="24"/>
  <c r="AV20" i="24"/>
  <c r="AU20" i="24"/>
  <c r="AT20" i="24"/>
  <c r="AS20" i="24"/>
  <c r="AR20" i="24"/>
  <c r="AQ20" i="24"/>
  <c r="AP20" i="24"/>
  <c r="AO20" i="24"/>
  <c r="AN20" i="24"/>
  <c r="AM20" i="24"/>
  <c r="AL20" i="24"/>
  <c r="AK20" i="24"/>
  <c r="AJ20" i="24"/>
  <c r="AI20" i="24"/>
  <c r="AH20" i="24"/>
  <c r="AG20" i="24"/>
  <c r="AF20" i="24"/>
  <c r="AE20" i="24"/>
  <c r="AD20" i="24"/>
  <c r="AC20" i="24"/>
  <c r="AB20" i="24"/>
  <c r="AA20" i="24"/>
  <c r="Z20" i="24"/>
  <c r="Y20" i="24"/>
  <c r="X20" i="24"/>
  <c r="W20" i="24"/>
  <c r="V20" i="24"/>
  <c r="U20" i="24"/>
  <c r="T20" i="24"/>
  <c r="S20" i="24"/>
  <c r="R20" i="24"/>
  <c r="BP19" i="24"/>
  <c r="Q19" i="24"/>
  <c r="BO19" i="24"/>
  <c r="BN19" i="24"/>
  <c r="BM19" i="24"/>
  <c r="BL19" i="24"/>
  <c r="BK19" i="24"/>
  <c r="BJ19" i="24"/>
  <c r="BI19" i="24"/>
  <c r="BH19" i="24"/>
  <c r="BG19" i="24"/>
  <c r="BF19" i="24"/>
  <c r="BE19" i="24"/>
  <c r="BD19" i="24"/>
  <c r="BC19" i="24"/>
  <c r="BB19" i="24"/>
  <c r="BA19" i="24"/>
  <c r="AZ19" i="24"/>
  <c r="AY19" i="24"/>
  <c r="AX19" i="24"/>
  <c r="AW19" i="24"/>
  <c r="AV19" i="24"/>
  <c r="AU19" i="24"/>
  <c r="AT19" i="24"/>
  <c r="AS19" i="24"/>
  <c r="AR19" i="24"/>
  <c r="AQ19" i="24"/>
  <c r="AP19" i="24"/>
  <c r="AO19" i="24"/>
  <c r="AN19" i="24"/>
  <c r="AM19" i="24"/>
  <c r="AL19" i="24"/>
  <c r="AK19" i="24"/>
  <c r="AJ19" i="24"/>
  <c r="AI19" i="24"/>
  <c r="AH19" i="24"/>
  <c r="AG19" i="24"/>
  <c r="AF19" i="24"/>
  <c r="AE19" i="24"/>
  <c r="AD19" i="24"/>
  <c r="AC19" i="24"/>
  <c r="AB19" i="24"/>
  <c r="AA19" i="24"/>
  <c r="Z19" i="24"/>
  <c r="Y19" i="24"/>
  <c r="X19" i="24"/>
  <c r="W19" i="24"/>
  <c r="V19" i="24"/>
  <c r="U19" i="24"/>
  <c r="T19" i="24"/>
  <c r="S19" i="24"/>
  <c r="R19" i="24"/>
  <c r="BP18" i="24"/>
  <c r="Q18" i="24"/>
  <c r="BO18" i="24"/>
  <c r="BN18" i="24"/>
  <c r="BM18" i="24"/>
  <c r="BL18" i="24"/>
  <c r="BK18" i="24"/>
  <c r="BJ18" i="24"/>
  <c r="BI18" i="24"/>
  <c r="BH18" i="24"/>
  <c r="BG18" i="24"/>
  <c r="BF18" i="24"/>
  <c r="BE18" i="24"/>
  <c r="BD18" i="24"/>
  <c r="BC18" i="24"/>
  <c r="BB18" i="24"/>
  <c r="BA18" i="24"/>
  <c r="AZ18" i="24"/>
  <c r="AY18" i="24"/>
  <c r="AX18" i="24"/>
  <c r="AW18" i="24"/>
  <c r="AV18" i="24"/>
  <c r="AU18" i="24"/>
  <c r="AT18" i="24"/>
  <c r="AS18" i="24"/>
  <c r="AR18" i="24"/>
  <c r="AQ18" i="24"/>
  <c r="AP18" i="24"/>
  <c r="AO18" i="24"/>
  <c r="AN18" i="24"/>
  <c r="AM18" i="24"/>
  <c r="AL18" i="24"/>
  <c r="AK18" i="24"/>
  <c r="AJ18" i="24"/>
  <c r="AI18" i="24"/>
  <c r="AH18" i="24"/>
  <c r="AG18" i="24"/>
  <c r="AF18" i="24"/>
  <c r="AE18" i="24"/>
  <c r="AD18" i="24"/>
  <c r="AC18" i="24"/>
  <c r="AB18" i="24"/>
  <c r="AA18" i="24"/>
  <c r="Z18" i="24"/>
  <c r="Y18" i="24"/>
  <c r="X18" i="24"/>
  <c r="W18" i="24"/>
  <c r="V18" i="24"/>
  <c r="U18" i="24"/>
  <c r="T18" i="24"/>
  <c r="S18" i="24"/>
  <c r="R18" i="24"/>
  <c r="BP17" i="24"/>
  <c r="Q17" i="24"/>
  <c r="BO17" i="24"/>
  <c r="BN17" i="24"/>
  <c r="BM17" i="24"/>
  <c r="BL17" i="24"/>
  <c r="BK17" i="24"/>
  <c r="BJ17" i="24"/>
  <c r="BI17" i="24"/>
  <c r="BH17" i="24"/>
  <c r="BG17" i="24"/>
  <c r="BF17" i="24"/>
  <c r="BE17" i="24"/>
  <c r="BD17" i="24"/>
  <c r="BC17" i="24"/>
  <c r="BB17" i="24"/>
  <c r="BA17" i="24"/>
  <c r="AZ17" i="24"/>
  <c r="AY17" i="24"/>
  <c r="AX17" i="24"/>
  <c r="AW17" i="24"/>
  <c r="AV17" i="24"/>
  <c r="AU17" i="24"/>
  <c r="AT17" i="24"/>
  <c r="AS17" i="24"/>
  <c r="AR17" i="24"/>
  <c r="AQ17" i="24"/>
  <c r="AP17" i="24"/>
  <c r="AO17" i="24"/>
  <c r="AN17" i="24"/>
  <c r="AM17" i="24"/>
  <c r="AL17" i="24"/>
  <c r="AK17" i="24"/>
  <c r="AJ17" i="24"/>
  <c r="AI17" i="24"/>
  <c r="AH17" i="24"/>
  <c r="AG17" i="24"/>
  <c r="AF17" i="24"/>
  <c r="AE17" i="24"/>
  <c r="AD17" i="24"/>
  <c r="AC17" i="24"/>
  <c r="AB17" i="24"/>
  <c r="AA17" i="24"/>
  <c r="Z17" i="24"/>
  <c r="Y17" i="24"/>
  <c r="X17" i="24"/>
  <c r="W17" i="24"/>
  <c r="V17" i="24"/>
  <c r="U17" i="24"/>
  <c r="T17" i="24"/>
  <c r="S17" i="24"/>
  <c r="R17" i="24"/>
  <c r="BP16" i="24"/>
  <c r="Q16" i="24"/>
  <c r="BO16" i="24"/>
  <c r="BN16" i="24"/>
  <c r="BM16" i="24"/>
  <c r="BL16" i="24"/>
  <c r="BK16" i="24"/>
  <c r="BJ16" i="24"/>
  <c r="BI16" i="24"/>
  <c r="BH16" i="24"/>
  <c r="BG16" i="24"/>
  <c r="BF16" i="24"/>
  <c r="BE16" i="24"/>
  <c r="BD16" i="24"/>
  <c r="BC16" i="24"/>
  <c r="BB16" i="24"/>
  <c r="BA16" i="24"/>
  <c r="AZ16" i="24"/>
  <c r="AY16" i="24"/>
  <c r="AX16" i="24"/>
  <c r="AW16" i="24"/>
  <c r="AV16" i="24"/>
  <c r="AU16" i="24"/>
  <c r="AT16" i="24"/>
  <c r="AS16" i="24"/>
  <c r="AR16" i="24"/>
  <c r="AQ16" i="24"/>
  <c r="AP16" i="24"/>
  <c r="AO16" i="24"/>
  <c r="AN16" i="24"/>
  <c r="AM16" i="24"/>
  <c r="AL16" i="24"/>
  <c r="AK16" i="24"/>
  <c r="AJ16" i="24"/>
  <c r="AI16" i="24"/>
  <c r="AH16" i="24"/>
  <c r="AG16" i="24"/>
  <c r="AF16" i="24"/>
  <c r="AE16" i="24"/>
  <c r="AD16" i="24"/>
  <c r="AC16" i="24"/>
  <c r="AB16" i="24"/>
  <c r="AA16" i="24"/>
  <c r="Z16" i="24"/>
  <c r="Y16" i="24"/>
  <c r="X16" i="24"/>
  <c r="W16" i="24"/>
  <c r="V16" i="24"/>
  <c r="U16" i="24"/>
  <c r="T16" i="24"/>
  <c r="S16" i="24"/>
  <c r="R16" i="24"/>
  <c r="BP15" i="24"/>
  <c r="Q15" i="24"/>
  <c r="BO15" i="24"/>
  <c r="BN15" i="24"/>
  <c r="BM15" i="24"/>
  <c r="BL15" i="24"/>
  <c r="BK15" i="24"/>
  <c r="BJ15" i="24"/>
  <c r="BI15" i="24"/>
  <c r="BH15" i="24"/>
  <c r="BG15" i="24"/>
  <c r="BF15" i="24"/>
  <c r="BE15" i="24"/>
  <c r="BD15" i="24"/>
  <c r="BC15" i="24"/>
  <c r="BB15" i="24"/>
  <c r="BA15" i="24"/>
  <c r="AZ15" i="24"/>
  <c r="AY15" i="24"/>
  <c r="AX15" i="24"/>
  <c r="AW15" i="24"/>
  <c r="AV15" i="24"/>
  <c r="AU15" i="24"/>
  <c r="AT15" i="24"/>
  <c r="AS15" i="24"/>
  <c r="AR15" i="24"/>
  <c r="AQ15" i="24"/>
  <c r="AP15" i="24"/>
  <c r="AO15" i="24"/>
  <c r="AN15" i="24"/>
  <c r="AM15" i="24"/>
  <c r="AL15" i="24"/>
  <c r="AK15" i="24"/>
  <c r="AJ15" i="24"/>
  <c r="AI15" i="24"/>
  <c r="AH15" i="24"/>
  <c r="AG15" i="24"/>
  <c r="AF15" i="24"/>
  <c r="AE15" i="24"/>
  <c r="AD15" i="24"/>
  <c r="AC15" i="24"/>
  <c r="AB15" i="24"/>
  <c r="AA15" i="24"/>
  <c r="Z15" i="24"/>
  <c r="Y15" i="24"/>
  <c r="X15" i="24"/>
  <c r="W15" i="24"/>
  <c r="V15" i="24"/>
  <c r="U15" i="24"/>
  <c r="T15" i="24"/>
  <c r="S15" i="24"/>
  <c r="R15" i="24"/>
  <c r="BP14" i="24"/>
  <c r="Q14" i="24"/>
  <c r="BO14" i="24"/>
  <c r="BN14" i="24"/>
  <c r="BM14" i="24"/>
  <c r="BL14" i="24"/>
  <c r="BK14" i="24"/>
  <c r="BJ14" i="24"/>
  <c r="BI14" i="24"/>
  <c r="BH14" i="24"/>
  <c r="BG14" i="24"/>
  <c r="BF14" i="24"/>
  <c r="BE14" i="24"/>
  <c r="BD14" i="24"/>
  <c r="BC14" i="24"/>
  <c r="BB14" i="24"/>
  <c r="BA14" i="24"/>
  <c r="AZ14" i="24"/>
  <c r="AY14" i="24"/>
  <c r="AX14" i="24"/>
  <c r="AW14" i="24"/>
  <c r="AV14" i="24"/>
  <c r="AU14" i="24"/>
  <c r="AT14" i="24"/>
  <c r="AS14" i="24"/>
  <c r="AR14" i="24"/>
  <c r="AQ14" i="24"/>
  <c r="AP14" i="24"/>
  <c r="AO14" i="24"/>
  <c r="AN14" i="24"/>
  <c r="AM14" i="24"/>
  <c r="AL14" i="24"/>
  <c r="AK14" i="24"/>
  <c r="AJ14" i="24"/>
  <c r="AI14" i="24"/>
  <c r="AH14" i="24"/>
  <c r="AG14" i="24"/>
  <c r="AF14" i="24"/>
  <c r="AE14" i="24"/>
  <c r="AD14" i="24"/>
  <c r="AC14" i="24"/>
  <c r="AB14" i="24"/>
  <c r="AA14" i="24"/>
  <c r="Z14" i="24"/>
  <c r="Y14" i="24"/>
  <c r="X14" i="24"/>
  <c r="W14" i="24"/>
  <c r="V14" i="24"/>
  <c r="U14" i="24"/>
  <c r="T14" i="24"/>
  <c r="S14" i="24"/>
  <c r="R14" i="24"/>
  <c r="BP13" i="24"/>
  <c r="Q13" i="24"/>
  <c r="BO13" i="24"/>
  <c r="BN13" i="24"/>
  <c r="BM13" i="24"/>
  <c r="BL13" i="24"/>
  <c r="BK13" i="24"/>
  <c r="BJ13" i="24"/>
  <c r="BI13" i="24"/>
  <c r="BH13" i="24"/>
  <c r="BG13" i="24"/>
  <c r="BF13" i="24"/>
  <c r="BE13" i="24"/>
  <c r="BD13" i="24"/>
  <c r="BC13" i="24"/>
  <c r="BB13" i="24"/>
  <c r="BA13" i="24"/>
  <c r="AZ13" i="24"/>
  <c r="AY13" i="24"/>
  <c r="AX13" i="24"/>
  <c r="AW13" i="24"/>
  <c r="AV13" i="24"/>
  <c r="AU13" i="24"/>
  <c r="AT13" i="24"/>
  <c r="AS13" i="24"/>
  <c r="AR13" i="24"/>
  <c r="AQ13" i="24"/>
  <c r="AP13" i="24"/>
  <c r="AO13" i="24"/>
  <c r="AN13" i="24"/>
  <c r="AM13" i="24"/>
  <c r="AL13" i="24"/>
  <c r="AK13" i="24"/>
  <c r="AJ13" i="24"/>
  <c r="AI13" i="24"/>
  <c r="AH13" i="24"/>
  <c r="AG13" i="24"/>
  <c r="AF13" i="24"/>
  <c r="AE13" i="24"/>
  <c r="AD13" i="24"/>
  <c r="AC13" i="24"/>
  <c r="AB13" i="24"/>
  <c r="AA13" i="24"/>
  <c r="Z13" i="24"/>
  <c r="Y13" i="24"/>
  <c r="X13" i="24"/>
  <c r="W13" i="24"/>
  <c r="V13" i="24"/>
  <c r="U13" i="24"/>
  <c r="T13" i="24"/>
  <c r="S13" i="24"/>
  <c r="R13" i="24"/>
  <c r="BP12" i="24"/>
  <c r="Q12" i="24"/>
  <c r="BO12" i="24"/>
  <c r="BN12" i="24"/>
  <c r="BM12" i="24"/>
  <c r="BL12" i="24"/>
  <c r="BK12" i="24"/>
  <c r="BJ12" i="24"/>
  <c r="BI12" i="24"/>
  <c r="BH12" i="24"/>
  <c r="BG12" i="24"/>
  <c r="BF12" i="24"/>
  <c r="BE12" i="24"/>
  <c r="BD12" i="24"/>
  <c r="BC12" i="24"/>
  <c r="BB12" i="24"/>
  <c r="BA12" i="24"/>
  <c r="AZ12" i="24"/>
  <c r="AY12" i="24"/>
  <c r="AX12" i="24"/>
  <c r="AW12" i="24"/>
  <c r="AV12" i="24"/>
  <c r="AU12" i="24"/>
  <c r="AT12" i="24"/>
  <c r="AS12" i="24"/>
  <c r="AR12" i="24"/>
  <c r="AQ12" i="24"/>
  <c r="AP12" i="24"/>
  <c r="AO12" i="24"/>
  <c r="AN12" i="24"/>
  <c r="AM12" i="24"/>
  <c r="AL12" i="24"/>
  <c r="AK12" i="24"/>
  <c r="AJ12" i="24"/>
  <c r="AI12" i="24"/>
  <c r="AH12" i="24"/>
  <c r="AG12" i="24"/>
  <c r="AF12" i="24"/>
  <c r="AE12" i="24"/>
  <c r="AD12" i="24"/>
  <c r="AC12" i="24"/>
  <c r="AB12" i="24"/>
  <c r="AA12" i="24"/>
  <c r="Z12" i="24"/>
  <c r="Y12" i="24"/>
  <c r="X12" i="24"/>
  <c r="W12" i="24"/>
  <c r="V12" i="24"/>
  <c r="U12" i="24"/>
  <c r="T12" i="24"/>
  <c r="S12" i="24"/>
  <c r="R12" i="24"/>
  <c r="BP11" i="24"/>
  <c r="Q11" i="24"/>
  <c r="BO11" i="24"/>
  <c r="BN11" i="24"/>
  <c r="BM11" i="24"/>
  <c r="BL11" i="24"/>
  <c r="BK11" i="24"/>
  <c r="BJ11" i="24"/>
  <c r="BI11" i="24"/>
  <c r="BH11" i="24"/>
  <c r="BG11" i="24"/>
  <c r="BF11" i="24"/>
  <c r="BE11" i="24"/>
  <c r="BD11" i="24"/>
  <c r="BC11" i="24"/>
  <c r="BB11" i="24"/>
  <c r="BA11" i="24"/>
  <c r="AZ11" i="24"/>
  <c r="AY11" i="24"/>
  <c r="AX11" i="24"/>
  <c r="AW11" i="24"/>
  <c r="AV11" i="24"/>
  <c r="AU11" i="24"/>
  <c r="AT11" i="24"/>
  <c r="AS11" i="24"/>
  <c r="AR11" i="24"/>
  <c r="AQ11" i="24"/>
  <c r="AP11" i="24"/>
  <c r="AO11" i="24"/>
  <c r="AN11" i="24"/>
  <c r="AM11" i="24"/>
  <c r="AL11" i="24"/>
  <c r="AK11" i="24"/>
  <c r="AJ11" i="24"/>
  <c r="AI11" i="24"/>
  <c r="AH11" i="24"/>
  <c r="AG11" i="24"/>
  <c r="AF11" i="24"/>
  <c r="AE11" i="24"/>
  <c r="AD11" i="24"/>
  <c r="AC11" i="24"/>
  <c r="AB11" i="24"/>
  <c r="AA11" i="24"/>
  <c r="Z11" i="24"/>
  <c r="Y11" i="24"/>
  <c r="X11" i="24"/>
  <c r="W11" i="24"/>
  <c r="V11" i="24"/>
  <c r="U11" i="24"/>
  <c r="T11" i="24"/>
  <c r="S11" i="24"/>
  <c r="R11" i="24"/>
  <c r="BP10" i="24"/>
  <c r="Q10" i="24"/>
  <c r="BO10" i="24"/>
  <c r="BN10" i="24"/>
  <c r="BM10" i="24"/>
  <c r="BL10" i="24"/>
  <c r="BK10" i="24"/>
  <c r="BJ10" i="24"/>
  <c r="BI10" i="24"/>
  <c r="BH10" i="24"/>
  <c r="BG10" i="24"/>
  <c r="BF10" i="24"/>
  <c r="BE10" i="24"/>
  <c r="BD10" i="24"/>
  <c r="BC10" i="24"/>
  <c r="BB10" i="24"/>
  <c r="BA10" i="24"/>
  <c r="AZ10" i="24"/>
  <c r="AY10" i="24"/>
  <c r="AX10" i="24"/>
  <c r="AW10" i="24"/>
  <c r="AV10" i="24"/>
  <c r="AU10" i="24"/>
  <c r="AT10" i="24"/>
  <c r="AS10" i="24"/>
  <c r="AR10" i="24"/>
  <c r="AQ10" i="24"/>
  <c r="AP10" i="24"/>
  <c r="AO10" i="24"/>
  <c r="AN10" i="24"/>
  <c r="AM10" i="24"/>
  <c r="AL10" i="24"/>
  <c r="AK10" i="24"/>
  <c r="AJ10" i="24"/>
  <c r="AI10" i="24"/>
  <c r="AH10" i="24"/>
  <c r="AG10" i="24"/>
  <c r="AF10" i="24"/>
  <c r="AE10" i="24"/>
  <c r="AD10" i="24"/>
  <c r="AC10" i="24"/>
  <c r="AB10" i="24"/>
  <c r="AA10" i="24"/>
  <c r="Z10" i="24"/>
  <c r="Y10" i="24"/>
  <c r="X10" i="24"/>
  <c r="W10" i="24"/>
  <c r="V10" i="24"/>
  <c r="U10" i="24"/>
  <c r="T10" i="24"/>
  <c r="S10" i="24"/>
  <c r="R10" i="24"/>
  <c r="BP9" i="24"/>
  <c r="Q9" i="24"/>
  <c r="BO9" i="24"/>
  <c r="BN9" i="24"/>
  <c r="BM9" i="24"/>
  <c r="BL9" i="24"/>
  <c r="BK9" i="24"/>
  <c r="BJ9" i="24"/>
  <c r="BI9" i="24"/>
  <c r="BH9" i="24"/>
  <c r="BG9" i="24"/>
  <c r="BF9" i="24"/>
  <c r="BE9" i="24"/>
  <c r="BD9" i="24"/>
  <c r="BC9" i="24"/>
  <c r="BB9" i="24"/>
  <c r="BA9" i="24"/>
  <c r="AZ9" i="24"/>
  <c r="AY9" i="24"/>
  <c r="AX9" i="24"/>
  <c r="AW9" i="24"/>
  <c r="AV9" i="24"/>
  <c r="AU9" i="24"/>
  <c r="AT9" i="24"/>
  <c r="AS9" i="24"/>
  <c r="AR9" i="24"/>
  <c r="AQ9" i="24"/>
  <c r="AP9" i="24"/>
  <c r="AO9" i="24"/>
  <c r="AN9" i="24"/>
  <c r="AM9" i="24"/>
  <c r="AL9" i="24"/>
  <c r="AK9" i="24"/>
  <c r="AJ9" i="24"/>
  <c r="AI9" i="24"/>
  <c r="AH9" i="24"/>
  <c r="AG9" i="24"/>
  <c r="AF9" i="24"/>
  <c r="AE9" i="24"/>
  <c r="AD9" i="24"/>
  <c r="AC9" i="24"/>
  <c r="AB9" i="24"/>
  <c r="AA9" i="24"/>
  <c r="Z9" i="24"/>
  <c r="Y9" i="24"/>
  <c r="X9" i="24"/>
  <c r="W9" i="24"/>
  <c r="V9" i="24"/>
  <c r="U9" i="24"/>
  <c r="T9" i="24"/>
  <c r="S9" i="24"/>
  <c r="R9" i="24"/>
  <c r="BP8" i="24"/>
  <c r="Q8" i="24"/>
  <c r="BO8" i="24"/>
  <c r="BN8" i="24"/>
  <c r="BM8" i="24"/>
  <c r="BL8" i="24"/>
  <c r="BK8" i="24"/>
  <c r="BJ8" i="24"/>
  <c r="BI8" i="24"/>
  <c r="BH8" i="24"/>
  <c r="BG8" i="24"/>
  <c r="BF8" i="24"/>
  <c r="BE8" i="24"/>
  <c r="BD8" i="24"/>
  <c r="BC8" i="24"/>
  <c r="BB8" i="24"/>
  <c r="BA8" i="24"/>
  <c r="AZ8" i="24"/>
  <c r="AY8" i="24"/>
  <c r="AX8" i="24"/>
  <c r="AW8" i="24"/>
  <c r="AV8" i="24"/>
  <c r="AU8" i="24"/>
  <c r="AT8" i="24"/>
  <c r="AS8" i="24"/>
  <c r="AR8" i="24"/>
  <c r="AQ8" i="24"/>
  <c r="AP8" i="24"/>
  <c r="AO8" i="24"/>
  <c r="AN8" i="24"/>
  <c r="AM8" i="24"/>
  <c r="AL8" i="24"/>
  <c r="AK8" i="24"/>
  <c r="AJ8" i="24"/>
  <c r="AI8" i="24"/>
  <c r="AH8" i="24"/>
  <c r="AG8" i="24"/>
  <c r="AF8" i="24"/>
  <c r="AE8" i="24"/>
  <c r="AD8" i="24"/>
  <c r="AC8" i="24"/>
  <c r="AB8" i="24"/>
  <c r="AA8" i="24"/>
  <c r="Z8" i="24"/>
  <c r="Y8" i="24"/>
  <c r="X8" i="24"/>
  <c r="W8" i="24"/>
  <c r="V8" i="24"/>
  <c r="U8" i="24"/>
  <c r="T8" i="24"/>
  <c r="S8" i="24"/>
  <c r="R8" i="24"/>
  <c r="BP7" i="24"/>
  <c r="Q7" i="24"/>
  <c r="BO7" i="24"/>
  <c r="BN7" i="24"/>
  <c r="BM7" i="24"/>
  <c r="BL7" i="24"/>
  <c r="BK7" i="24"/>
  <c r="BJ7" i="24"/>
  <c r="BI7" i="24"/>
  <c r="BH7" i="24"/>
  <c r="BG7" i="24"/>
  <c r="BF7" i="24"/>
  <c r="BE7" i="24"/>
  <c r="BD7" i="24"/>
  <c r="BC7" i="24"/>
  <c r="BB7" i="24"/>
  <c r="BA7" i="24"/>
  <c r="AZ7" i="24"/>
  <c r="AY7" i="24"/>
  <c r="AX7" i="24"/>
  <c r="AW7" i="24"/>
  <c r="AV7" i="24"/>
  <c r="AU7" i="24"/>
  <c r="AT7" i="24"/>
  <c r="AS7" i="24"/>
  <c r="AR7" i="24"/>
  <c r="AQ7" i="24"/>
  <c r="AP7" i="24"/>
  <c r="AO7" i="24"/>
  <c r="AN7" i="24"/>
  <c r="AM7" i="24"/>
  <c r="AL7" i="24"/>
  <c r="AK7" i="24"/>
  <c r="AJ7" i="24"/>
  <c r="AI7" i="24"/>
  <c r="AH7" i="24"/>
  <c r="AG7" i="24"/>
  <c r="AF7" i="24"/>
  <c r="AE7" i="24"/>
  <c r="AD7" i="24"/>
  <c r="AC7" i="24"/>
  <c r="AB7" i="24"/>
  <c r="AA7" i="24"/>
  <c r="Z7" i="24"/>
  <c r="Y7" i="24"/>
  <c r="X7" i="24"/>
  <c r="W7" i="24"/>
  <c r="V7" i="24"/>
  <c r="U7" i="24"/>
  <c r="T7" i="24"/>
  <c r="S7" i="24"/>
  <c r="R7" i="24"/>
  <c r="BP6" i="24"/>
  <c r="Q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AA6" i="24"/>
  <c r="Z6" i="24"/>
  <c r="Y6" i="24"/>
  <c r="X6" i="24"/>
  <c r="W6" i="24"/>
  <c r="V6" i="24"/>
  <c r="U6" i="24"/>
  <c r="T6" i="24"/>
  <c r="S6" i="24"/>
  <c r="R6" i="24"/>
  <c r="BP5" i="24"/>
  <c r="Q5" i="24"/>
  <c r="BO5" i="24"/>
  <c r="BN5" i="24"/>
  <c r="BM5" i="24"/>
  <c r="BL5" i="24"/>
  <c r="BK5" i="24"/>
  <c r="BJ5" i="24"/>
  <c r="BI5" i="24"/>
  <c r="BH5" i="24"/>
  <c r="BG5" i="24"/>
  <c r="BF5" i="24"/>
  <c r="BE5" i="24"/>
  <c r="BD5" i="24"/>
  <c r="BC5" i="24"/>
  <c r="BB5" i="24"/>
  <c r="BA5" i="24"/>
  <c r="AZ5" i="24"/>
  <c r="AY5" i="24"/>
  <c r="AX5" i="24"/>
  <c r="AW5" i="24"/>
  <c r="AV5" i="24"/>
  <c r="AU5" i="24"/>
  <c r="AT5" i="24"/>
  <c r="AS5" i="24"/>
  <c r="AR5" i="24"/>
  <c r="AQ5" i="24"/>
  <c r="AP5" i="24"/>
  <c r="AO5" i="24"/>
  <c r="AN5" i="24"/>
  <c r="AM5" i="24"/>
  <c r="AL5" i="24"/>
  <c r="AK5" i="24"/>
  <c r="AJ5" i="24"/>
  <c r="AI5" i="24"/>
  <c r="AH5" i="24"/>
  <c r="AG5" i="24"/>
  <c r="AF5" i="24"/>
  <c r="AE5" i="24"/>
  <c r="AD5" i="24"/>
  <c r="AC5" i="24"/>
  <c r="AB5" i="24"/>
  <c r="AA5" i="24"/>
  <c r="Z5" i="24"/>
  <c r="Y5" i="24"/>
  <c r="X5" i="24"/>
  <c r="W5" i="24"/>
  <c r="V5" i="24"/>
  <c r="U5" i="24"/>
  <c r="T5" i="24"/>
  <c r="S5" i="24"/>
  <c r="R5" i="24"/>
  <c r="Q1" i="24"/>
  <c r="R4" i="24"/>
  <c r="S4" i="24"/>
  <c r="T4" i="24"/>
  <c r="U4" i="24"/>
  <c r="V4" i="24"/>
  <c r="W4" i="24"/>
  <c r="X4" i="24"/>
  <c r="Y4" i="24"/>
  <c r="Z4" i="24"/>
  <c r="AA4" i="24"/>
  <c r="AB4" i="24"/>
  <c r="AC4" i="24"/>
  <c r="AD4" i="24"/>
  <c r="AE4" i="24"/>
  <c r="AF4" i="24"/>
  <c r="AG4" i="24"/>
  <c r="AH4" i="24"/>
  <c r="AI4" i="24"/>
  <c r="AJ4" i="24"/>
  <c r="AK4" i="24"/>
  <c r="AL4" i="24"/>
  <c r="AM4" i="24"/>
  <c r="AN4" i="24"/>
  <c r="AO4" i="24"/>
  <c r="AP4" i="24"/>
  <c r="AQ4" i="24"/>
  <c r="AR4" i="24"/>
  <c r="AS4" i="24"/>
  <c r="AT4" i="24"/>
  <c r="AU4" i="24"/>
  <c r="AV4" i="24"/>
  <c r="AW4" i="24"/>
  <c r="AX4" i="24"/>
  <c r="AY4" i="24"/>
  <c r="AZ4" i="24"/>
  <c r="BA4" i="24"/>
  <c r="BB4" i="24"/>
  <c r="BC4" i="24"/>
  <c r="BD4" i="24"/>
  <c r="BE4" i="24"/>
  <c r="BF4" i="24"/>
  <c r="BG4" i="24"/>
  <c r="BH4" i="24"/>
  <c r="BI4" i="24"/>
  <c r="BJ4" i="24"/>
  <c r="BK4" i="24"/>
  <c r="BL4" i="24"/>
  <c r="BM4" i="24"/>
  <c r="BN4" i="24"/>
  <c r="BO4" i="24"/>
  <c r="BP4" i="24"/>
  <c r="B52" i="24"/>
  <c r="B51" i="24"/>
  <c r="B50" i="24"/>
  <c r="B49" i="24"/>
  <c r="B48" i="24"/>
  <c r="B47" i="24"/>
  <c r="B46" i="24"/>
  <c r="B45" i="24"/>
  <c r="B44" i="24"/>
  <c r="B43" i="24"/>
  <c r="B42" i="24"/>
  <c r="B41" i="24"/>
  <c r="B40" i="24"/>
  <c r="B39" i="24"/>
  <c r="B38" i="24"/>
  <c r="B37" i="24"/>
  <c r="B36" i="24"/>
  <c r="B35" i="24"/>
  <c r="B34" i="24"/>
  <c r="B33" i="24"/>
  <c r="B32" i="24"/>
  <c r="B31" i="24"/>
  <c r="B30" i="24"/>
  <c r="B29" i="24"/>
  <c r="B28" i="24"/>
  <c r="B27" i="24"/>
  <c r="B26" i="24"/>
  <c r="B25" i="24"/>
  <c r="B24" i="24"/>
  <c r="B23" i="24"/>
  <c r="B22" i="24"/>
  <c r="B21" i="24"/>
  <c r="B20" i="24"/>
  <c r="B19" i="24"/>
  <c r="B18" i="24"/>
  <c r="B17" i="24"/>
  <c r="B16" i="24"/>
  <c r="B15" i="24"/>
  <c r="B14" i="24"/>
  <c r="B13" i="24"/>
  <c r="B12" i="24"/>
  <c r="B11" i="24"/>
  <c r="B10" i="24"/>
  <c r="B9" i="24"/>
  <c r="B8" i="24"/>
  <c r="B7" i="24"/>
  <c r="B6" i="24"/>
  <c r="B5" i="24"/>
  <c r="B4" i="24"/>
  <c r="B3" i="24"/>
  <c r="B2" i="24"/>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R4" i="3"/>
  <c r="S4" i="3"/>
  <c r="T4" i="3"/>
  <c r="U4" i="3"/>
  <c r="V4" i="3"/>
  <c r="W4" i="3"/>
  <c r="X4" i="3"/>
  <c r="Y4" i="3"/>
  <c r="Z4" i="3"/>
  <c r="AA4" i="3"/>
  <c r="AB4" i="3"/>
  <c r="AC4" i="3"/>
  <c r="AD4" i="3"/>
  <c r="AE4" i="3"/>
  <c r="AF4" i="3"/>
  <c r="AG4" i="3"/>
  <c r="AH4" i="3"/>
  <c r="AI4" i="3"/>
  <c r="AJ4" i="3"/>
  <c r="AK4" i="3"/>
  <c r="AL4" i="3"/>
  <c r="AM4" i="3"/>
  <c r="AN4" i="3"/>
  <c r="AO4" i="3"/>
  <c r="AP4" i="3"/>
  <c r="AQ4" i="3"/>
  <c r="AR4" i="3"/>
  <c r="AS4" i="3"/>
  <c r="AT4" i="3"/>
  <c r="AU4" i="3"/>
  <c r="AV4" i="3"/>
  <c r="AW4" i="3"/>
  <c r="AX4" i="3"/>
  <c r="AY4" i="3"/>
  <c r="AZ4" i="3"/>
  <c r="BA4" i="3"/>
  <c r="BB4" i="3"/>
  <c r="BC4" i="3"/>
  <c r="BD4" i="3"/>
  <c r="BE4" i="3"/>
  <c r="BF4" i="3"/>
  <c r="BG4" i="3"/>
  <c r="BH4" i="3"/>
  <c r="BI4" i="3"/>
  <c r="BJ4" i="3"/>
  <c r="BK4" i="3"/>
  <c r="BL4" i="3"/>
  <c r="BM4" i="3"/>
  <c r="BN4" i="3"/>
  <c r="BO4" i="3"/>
  <c r="BP4" i="3"/>
  <c r="R2" i="3"/>
  <c r="S2" i="3"/>
  <c r="T2" i="3"/>
  <c r="U2" i="3"/>
  <c r="V2" i="3"/>
  <c r="W2" i="3"/>
  <c r="X2" i="3"/>
  <c r="Y2" i="3"/>
  <c r="Z2" i="3"/>
  <c r="AA2" i="3"/>
  <c r="AB2" i="3"/>
  <c r="AC2" i="3"/>
  <c r="AD2" i="3"/>
  <c r="AE2" i="3"/>
  <c r="AF2" i="3"/>
  <c r="AG2" i="3"/>
  <c r="AH2" i="3"/>
  <c r="AI2" i="3"/>
  <c r="AJ2" i="3"/>
  <c r="AK2" i="3"/>
  <c r="AL2" i="3"/>
  <c r="AM2" i="3"/>
  <c r="AN2" i="3"/>
  <c r="AO2" i="3"/>
  <c r="AP2" i="3"/>
  <c r="AQ2" i="3"/>
  <c r="AR2" i="3"/>
  <c r="AS2" i="3"/>
  <c r="AT2" i="3"/>
  <c r="AU2" i="3"/>
  <c r="AV2" i="3"/>
  <c r="AW2" i="3"/>
  <c r="AX2" i="3"/>
  <c r="AY2" i="3"/>
  <c r="AZ2" i="3"/>
  <c r="BA2" i="3"/>
  <c r="BB2" i="3"/>
  <c r="BC2" i="3"/>
  <c r="BD2" i="3"/>
  <c r="BE2" i="3"/>
  <c r="BF2" i="3"/>
  <c r="BG2" i="3"/>
  <c r="BH2" i="3"/>
  <c r="BI2" i="3"/>
  <c r="BJ2" i="3"/>
  <c r="BK2" i="3"/>
  <c r="BL2" i="3"/>
  <c r="BM2" i="3"/>
  <c r="BN2" i="3"/>
  <c r="BO2" i="3"/>
  <c r="BP2" i="3"/>
  <c r="BP3" i="3"/>
  <c r="BP38" i="3"/>
  <c r="BO3" i="3"/>
  <c r="Q38" i="3"/>
  <c r="BO38" i="3"/>
  <c r="BN3" i="3"/>
  <c r="BN38" i="3"/>
  <c r="BM3" i="3"/>
  <c r="BM38" i="3"/>
  <c r="BL3" i="3"/>
  <c r="BL38" i="3"/>
  <c r="BK3" i="3"/>
  <c r="BK38" i="3"/>
  <c r="BJ3" i="3"/>
  <c r="BJ38" i="3"/>
  <c r="BI3" i="3"/>
  <c r="BI38" i="3"/>
  <c r="BH3" i="3"/>
  <c r="BH38" i="3"/>
  <c r="BG3" i="3"/>
  <c r="BG38" i="3"/>
  <c r="BF3" i="3"/>
  <c r="BF38" i="3"/>
  <c r="BE3" i="3"/>
  <c r="BE38" i="3"/>
  <c r="BD3" i="3"/>
  <c r="BD38" i="3"/>
  <c r="BC3" i="3"/>
  <c r="BC38" i="3"/>
  <c r="BB3" i="3"/>
  <c r="BB38" i="3"/>
  <c r="BA3" i="3"/>
  <c r="BA38" i="3"/>
  <c r="AZ3" i="3"/>
  <c r="AZ38" i="3"/>
  <c r="AY3" i="3"/>
  <c r="AY38" i="3"/>
  <c r="AX3" i="3"/>
  <c r="AX38" i="3"/>
  <c r="AW3" i="3"/>
  <c r="AW38" i="3"/>
  <c r="AV3" i="3"/>
  <c r="AV38" i="3"/>
  <c r="AU3" i="3"/>
  <c r="AU38" i="3"/>
  <c r="AT3" i="3"/>
  <c r="AT38" i="3"/>
  <c r="AS3" i="3"/>
  <c r="AS38" i="3"/>
  <c r="AR3" i="3"/>
  <c r="AR38" i="3"/>
  <c r="AQ3" i="3"/>
  <c r="AQ38" i="3"/>
  <c r="AP3" i="3"/>
  <c r="AP38" i="3"/>
  <c r="AO3" i="3"/>
  <c r="AO38" i="3"/>
  <c r="AN3" i="3"/>
  <c r="AN38" i="3"/>
  <c r="AM3" i="3"/>
  <c r="AM38" i="3"/>
  <c r="AL3" i="3"/>
  <c r="AL38" i="3"/>
  <c r="AK3" i="3"/>
  <c r="AK38" i="3"/>
  <c r="AJ3" i="3"/>
  <c r="AJ38" i="3"/>
  <c r="AI3" i="3"/>
  <c r="AI38" i="3"/>
  <c r="AH3" i="3"/>
  <c r="AH38" i="3"/>
  <c r="AG3" i="3"/>
  <c r="AG38" i="3"/>
  <c r="AF3" i="3"/>
  <c r="AF38" i="3"/>
  <c r="AE3" i="3"/>
  <c r="AE38" i="3"/>
  <c r="AD3" i="3"/>
  <c r="AD38" i="3"/>
  <c r="AC3" i="3"/>
  <c r="AC38" i="3"/>
  <c r="AB3" i="3"/>
  <c r="AB38" i="3"/>
  <c r="AA3" i="3"/>
  <c r="AA38" i="3"/>
  <c r="Z3" i="3"/>
  <c r="Z38" i="3"/>
  <c r="Y3" i="3"/>
  <c r="Y38" i="3"/>
  <c r="X3" i="3"/>
  <c r="X38" i="3"/>
  <c r="W3" i="3"/>
  <c r="W38" i="3"/>
  <c r="V3" i="3"/>
  <c r="V38" i="3"/>
  <c r="U3" i="3"/>
  <c r="U38" i="3"/>
  <c r="T3" i="3"/>
  <c r="T38" i="3"/>
  <c r="S3" i="3"/>
  <c r="S38" i="3"/>
  <c r="BP37" i="3"/>
  <c r="Q37" i="3"/>
  <c r="BO37" i="3"/>
  <c r="BN37" i="3"/>
  <c r="BM37" i="3"/>
  <c r="BL37" i="3"/>
  <c r="BK37" i="3"/>
  <c r="BJ37" i="3"/>
  <c r="BI37" i="3"/>
  <c r="BH37" i="3"/>
  <c r="BG37" i="3"/>
  <c r="BF37" i="3"/>
  <c r="BE37" i="3"/>
  <c r="BD37" i="3"/>
  <c r="BC37" i="3"/>
  <c r="BB37" i="3"/>
  <c r="BA37" i="3"/>
  <c r="AZ37" i="3"/>
  <c r="AY37" i="3"/>
  <c r="AX37" i="3"/>
  <c r="AW37" i="3"/>
  <c r="AV37" i="3"/>
  <c r="AU37" i="3"/>
  <c r="AT37" i="3"/>
  <c r="AS37" i="3"/>
  <c r="AR37" i="3"/>
  <c r="AQ37" i="3"/>
  <c r="AP37" i="3"/>
  <c r="AO37" i="3"/>
  <c r="AN37" i="3"/>
  <c r="AM37" i="3"/>
  <c r="AL37" i="3"/>
  <c r="AK37" i="3"/>
  <c r="AJ37" i="3"/>
  <c r="AI37" i="3"/>
  <c r="AH37" i="3"/>
  <c r="AG37" i="3"/>
  <c r="AF37" i="3"/>
  <c r="AE37" i="3"/>
  <c r="AD37" i="3"/>
  <c r="AC37" i="3"/>
  <c r="AB37" i="3"/>
  <c r="AA37" i="3"/>
  <c r="Z37" i="3"/>
  <c r="Y37" i="3"/>
  <c r="X37" i="3"/>
  <c r="W37" i="3"/>
  <c r="V37" i="3"/>
  <c r="U37" i="3"/>
  <c r="T37" i="3"/>
  <c r="S37" i="3"/>
  <c r="BP36" i="3"/>
  <c r="Q36" i="3"/>
  <c r="BO36" i="3"/>
  <c r="BN36" i="3"/>
  <c r="BM36" i="3"/>
  <c r="BL36" i="3"/>
  <c r="BK36" i="3"/>
  <c r="BJ36" i="3"/>
  <c r="BI36" i="3"/>
  <c r="BH36" i="3"/>
  <c r="BG36" i="3"/>
  <c r="BF36" i="3"/>
  <c r="BE36" i="3"/>
  <c r="BD36" i="3"/>
  <c r="BC36" i="3"/>
  <c r="BB36" i="3"/>
  <c r="BA36" i="3"/>
  <c r="AZ36" i="3"/>
  <c r="AY36" i="3"/>
  <c r="AX36" i="3"/>
  <c r="AW36" i="3"/>
  <c r="AV36" i="3"/>
  <c r="AU36" i="3"/>
  <c r="AT36" i="3"/>
  <c r="AS36" i="3"/>
  <c r="AR36" i="3"/>
  <c r="AQ36" i="3"/>
  <c r="AP36" i="3"/>
  <c r="AO36" i="3"/>
  <c r="AN36" i="3"/>
  <c r="AM36" i="3"/>
  <c r="AL36" i="3"/>
  <c r="AK36" i="3"/>
  <c r="AJ36" i="3"/>
  <c r="AI36" i="3"/>
  <c r="AH36" i="3"/>
  <c r="AG36" i="3"/>
  <c r="AF36" i="3"/>
  <c r="AE36" i="3"/>
  <c r="AD36" i="3"/>
  <c r="AC36" i="3"/>
  <c r="AB36" i="3"/>
  <c r="AA36" i="3"/>
  <c r="Z36" i="3"/>
  <c r="Y36" i="3"/>
  <c r="X36" i="3"/>
  <c r="W36" i="3"/>
  <c r="V36" i="3"/>
  <c r="U36" i="3"/>
  <c r="T36" i="3"/>
  <c r="S36" i="3"/>
  <c r="BP35" i="3"/>
  <c r="Q35" i="3"/>
  <c r="BO35" i="3"/>
  <c r="BN35" i="3"/>
  <c r="BM35" i="3"/>
  <c r="BL35" i="3"/>
  <c r="BK35" i="3"/>
  <c r="BJ35" i="3"/>
  <c r="BI35" i="3"/>
  <c r="BH35" i="3"/>
  <c r="BG35" i="3"/>
  <c r="BF35" i="3"/>
  <c r="BE35" i="3"/>
  <c r="BD35" i="3"/>
  <c r="BC35" i="3"/>
  <c r="BB35" i="3"/>
  <c r="BA35" i="3"/>
  <c r="AZ35" i="3"/>
  <c r="AY35" i="3"/>
  <c r="AX35" i="3"/>
  <c r="AW35" i="3"/>
  <c r="AV35" i="3"/>
  <c r="AU35" i="3"/>
  <c r="AT35" i="3"/>
  <c r="AS35" i="3"/>
  <c r="AR35" i="3"/>
  <c r="AQ35" i="3"/>
  <c r="AP35" i="3"/>
  <c r="AO35" i="3"/>
  <c r="AN35" i="3"/>
  <c r="AM35" i="3"/>
  <c r="AL35" i="3"/>
  <c r="AK35" i="3"/>
  <c r="AJ35" i="3"/>
  <c r="AI35" i="3"/>
  <c r="AH35" i="3"/>
  <c r="AG35" i="3"/>
  <c r="AF35" i="3"/>
  <c r="AE35" i="3"/>
  <c r="AD35" i="3"/>
  <c r="AC35" i="3"/>
  <c r="AB35" i="3"/>
  <c r="AA35" i="3"/>
  <c r="Z35" i="3"/>
  <c r="Y35" i="3"/>
  <c r="X35" i="3"/>
  <c r="W35" i="3"/>
  <c r="V35" i="3"/>
  <c r="U35" i="3"/>
  <c r="T35" i="3"/>
  <c r="S35" i="3"/>
  <c r="BP34" i="3"/>
  <c r="Q34" i="3"/>
  <c r="BO34" i="3"/>
  <c r="BN34" i="3"/>
  <c r="BM34" i="3"/>
  <c r="BL34" i="3"/>
  <c r="BK34" i="3"/>
  <c r="BJ34" i="3"/>
  <c r="BI34" i="3"/>
  <c r="BH34" i="3"/>
  <c r="BG34" i="3"/>
  <c r="BF34" i="3"/>
  <c r="BE34" i="3"/>
  <c r="BD34" i="3"/>
  <c r="BC34" i="3"/>
  <c r="BB34" i="3"/>
  <c r="BA34" i="3"/>
  <c r="AZ34" i="3"/>
  <c r="AY34" i="3"/>
  <c r="AX34" i="3"/>
  <c r="AW34" i="3"/>
  <c r="AV34" i="3"/>
  <c r="AU34" i="3"/>
  <c r="AT34" i="3"/>
  <c r="AS34" i="3"/>
  <c r="AR34" i="3"/>
  <c r="AQ34" i="3"/>
  <c r="AP34" i="3"/>
  <c r="AO34" i="3"/>
  <c r="AN34" i="3"/>
  <c r="AM34" i="3"/>
  <c r="AL34" i="3"/>
  <c r="AK34" i="3"/>
  <c r="AJ34" i="3"/>
  <c r="AI34" i="3"/>
  <c r="AH34" i="3"/>
  <c r="AG34" i="3"/>
  <c r="AF34" i="3"/>
  <c r="AE34" i="3"/>
  <c r="AD34" i="3"/>
  <c r="AC34" i="3"/>
  <c r="AB34" i="3"/>
  <c r="AA34" i="3"/>
  <c r="Z34" i="3"/>
  <c r="Y34" i="3"/>
  <c r="X34" i="3"/>
  <c r="W34" i="3"/>
  <c r="V34" i="3"/>
  <c r="U34" i="3"/>
  <c r="T34" i="3"/>
  <c r="S34" i="3"/>
  <c r="BP33" i="3"/>
  <c r="Q33" i="3"/>
  <c r="BO33" i="3"/>
  <c r="BN33" i="3"/>
  <c r="BM33" i="3"/>
  <c r="BL33" i="3"/>
  <c r="BK33" i="3"/>
  <c r="BJ33" i="3"/>
  <c r="BI33" i="3"/>
  <c r="BH33" i="3"/>
  <c r="BG33" i="3"/>
  <c r="BF33" i="3"/>
  <c r="BE33" i="3"/>
  <c r="BD33" i="3"/>
  <c r="BC33" i="3"/>
  <c r="BB33" i="3"/>
  <c r="BA33" i="3"/>
  <c r="AZ33" i="3"/>
  <c r="AY33" i="3"/>
  <c r="AX33" i="3"/>
  <c r="AW33" i="3"/>
  <c r="AV33" i="3"/>
  <c r="AU33" i="3"/>
  <c r="AT33" i="3"/>
  <c r="AS33" i="3"/>
  <c r="AR33" i="3"/>
  <c r="AQ33" i="3"/>
  <c r="AP33" i="3"/>
  <c r="AO33" i="3"/>
  <c r="AN33" i="3"/>
  <c r="AM33" i="3"/>
  <c r="AL33" i="3"/>
  <c r="AK33" i="3"/>
  <c r="AJ33" i="3"/>
  <c r="AI33" i="3"/>
  <c r="AH33" i="3"/>
  <c r="AG33" i="3"/>
  <c r="AF33" i="3"/>
  <c r="AE33" i="3"/>
  <c r="AD33" i="3"/>
  <c r="AC33" i="3"/>
  <c r="AB33" i="3"/>
  <c r="AA33" i="3"/>
  <c r="Z33" i="3"/>
  <c r="Y33" i="3"/>
  <c r="X33" i="3"/>
  <c r="W33" i="3"/>
  <c r="V33" i="3"/>
  <c r="U33" i="3"/>
  <c r="T33" i="3"/>
  <c r="S33" i="3"/>
  <c r="BP32" i="3"/>
  <c r="Q32" i="3"/>
  <c r="BO32" i="3"/>
  <c r="BN32" i="3"/>
  <c r="BM32" i="3"/>
  <c r="BL32" i="3"/>
  <c r="BK32" i="3"/>
  <c r="BJ32" i="3"/>
  <c r="BI32" i="3"/>
  <c r="BH32" i="3"/>
  <c r="BG32" i="3"/>
  <c r="BF32" i="3"/>
  <c r="BE32" i="3"/>
  <c r="BD32" i="3"/>
  <c r="BC32" i="3"/>
  <c r="BB32" i="3"/>
  <c r="BA32" i="3"/>
  <c r="AZ32" i="3"/>
  <c r="AY32" i="3"/>
  <c r="AX32" i="3"/>
  <c r="AW32" i="3"/>
  <c r="AV32" i="3"/>
  <c r="AU32" i="3"/>
  <c r="AT32" i="3"/>
  <c r="AS32" i="3"/>
  <c r="AR32" i="3"/>
  <c r="AQ32" i="3"/>
  <c r="AP32" i="3"/>
  <c r="AO32" i="3"/>
  <c r="AN32" i="3"/>
  <c r="AM32" i="3"/>
  <c r="AL32" i="3"/>
  <c r="AK32" i="3"/>
  <c r="AJ32" i="3"/>
  <c r="AI32" i="3"/>
  <c r="AH32" i="3"/>
  <c r="AG32" i="3"/>
  <c r="AF32" i="3"/>
  <c r="AE32" i="3"/>
  <c r="AD32" i="3"/>
  <c r="AC32" i="3"/>
  <c r="AB32" i="3"/>
  <c r="AA32" i="3"/>
  <c r="Z32" i="3"/>
  <c r="Y32" i="3"/>
  <c r="X32" i="3"/>
  <c r="W32" i="3"/>
  <c r="V32" i="3"/>
  <c r="U32" i="3"/>
  <c r="T32" i="3"/>
  <c r="S32" i="3"/>
  <c r="BP31" i="3"/>
  <c r="Q31" i="3"/>
  <c r="BO31" i="3"/>
  <c r="BN31" i="3"/>
  <c r="BM31" i="3"/>
  <c r="BL31" i="3"/>
  <c r="BK31" i="3"/>
  <c r="BJ31" i="3"/>
  <c r="BI31" i="3"/>
  <c r="BH31" i="3"/>
  <c r="BG31" i="3"/>
  <c r="BF31" i="3"/>
  <c r="BE31" i="3"/>
  <c r="BD31" i="3"/>
  <c r="BC31" i="3"/>
  <c r="BB31" i="3"/>
  <c r="BA31" i="3"/>
  <c r="AZ31" i="3"/>
  <c r="AY31" i="3"/>
  <c r="AX31" i="3"/>
  <c r="AW31" i="3"/>
  <c r="AV31" i="3"/>
  <c r="AU31" i="3"/>
  <c r="AT31" i="3"/>
  <c r="AS31" i="3"/>
  <c r="AR31" i="3"/>
  <c r="AQ31" i="3"/>
  <c r="AP31" i="3"/>
  <c r="AO31" i="3"/>
  <c r="AN31" i="3"/>
  <c r="AM31" i="3"/>
  <c r="AL31" i="3"/>
  <c r="AK31" i="3"/>
  <c r="AJ31" i="3"/>
  <c r="AI31" i="3"/>
  <c r="AH31" i="3"/>
  <c r="AG31" i="3"/>
  <c r="AF31" i="3"/>
  <c r="AE31" i="3"/>
  <c r="AD31" i="3"/>
  <c r="AC31" i="3"/>
  <c r="AB31" i="3"/>
  <c r="AA31" i="3"/>
  <c r="Z31" i="3"/>
  <c r="Y31" i="3"/>
  <c r="X31" i="3"/>
  <c r="W31" i="3"/>
  <c r="V31" i="3"/>
  <c r="U31" i="3"/>
  <c r="T31" i="3"/>
  <c r="S31" i="3"/>
  <c r="BP30" i="3"/>
  <c r="Q30" i="3"/>
  <c r="BO30" i="3"/>
  <c r="BN30" i="3"/>
  <c r="BM30" i="3"/>
  <c r="BL30" i="3"/>
  <c r="BK30" i="3"/>
  <c r="BJ30" i="3"/>
  <c r="BI30" i="3"/>
  <c r="BH30" i="3"/>
  <c r="BG30" i="3"/>
  <c r="BF30" i="3"/>
  <c r="BE30" i="3"/>
  <c r="BD30" i="3"/>
  <c r="BC30" i="3"/>
  <c r="BB30" i="3"/>
  <c r="BA30" i="3"/>
  <c r="AZ30" i="3"/>
  <c r="AY30" i="3"/>
  <c r="AX30" i="3"/>
  <c r="AW30" i="3"/>
  <c r="AV30" i="3"/>
  <c r="AU30" i="3"/>
  <c r="AT30" i="3"/>
  <c r="AS30" i="3"/>
  <c r="AR30" i="3"/>
  <c r="AQ30" i="3"/>
  <c r="AP30" i="3"/>
  <c r="AO30" i="3"/>
  <c r="AN30" i="3"/>
  <c r="AM30" i="3"/>
  <c r="AL30" i="3"/>
  <c r="AK30" i="3"/>
  <c r="AJ30" i="3"/>
  <c r="AI30" i="3"/>
  <c r="AH30" i="3"/>
  <c r="AG30" i="3"/>
  <c r="AF30" i="3"/>
  <c r="AE30" i="3"/>
  <c r="AD30" i="3"/>
  <c r="AC30" i="3"/>
  <c r="AB30" i="3"/>
  <c r="AA30" i="3"/>
  <c r="Z30" i="3"/>
  <c r="Y30" i="3"/>
  <c r="X30" i="3"/>
  <c r="W30" i="3"/>
  <c r="V30" i="3"/>
  <c r="U30" i="3"/>
  <c r="T30" i="3"/>
  <c r="S30" i="3"/>
  <c r="BP29" i="3"/>
  <c r="Q29" i="3"/>
  <c r="BO29" i="3"/>
  <c r="BN29" i="3"/>
  <c r="BM29" i="3"/>
  <c r="BL29" i="3"/>
  <c r="BK29" i="3"/>
  <c r="BJ29" i="3"/>
  <c r="BI29" i="3"/>
  <c r="BH29" i="3"/>
  <c r="BG29" i="3"/>
  <c r="BF29" i="3"/>
  <c r="BE29" i="3"/>
  <c r="BD29" i="3"/>
  <c r="BC29" i="3"/>
  <c r="BB29" i="3"/>
  <c r="BA29" i="3"/>
  <c r="AZ29" i="3"/>
  <c r="AY29" i="3"/>
  <c r="AX29" i="3"/>
  <c r="AW29" i="3"/>
  <c r="AV29" i="3"/>
  <c r="AU29" i="3"/>
  <c r="AT29" i="3"/>
  <c r="AS29" i="3"/>
  <c r="AR29" i="3"/>
  <c r="AQ29" i="3"/>
  <c r="AP29" i="3"/>
  <c r="AO29" i="3"/>
  <c r="AN29" i="3"/>
  <c r="AM29" i="3"/>
  <c r="AL29" i="3"/>
  <c r="AK29" i="3"/>
  <c r="AJ29" i="3"/>
  <c r="AI29" i="3"/>
  <c r="AH29" i="3"/>
  <c r="AG29" i="3"/>
  <c r="AF29" i="3"/>
  <c r="AE29" i="3"/>
  <c r="AD29" i="3"/>
  <c r="AC29" i="3"/>
  <c r="AB29" i="3"/>
  <c r="AA29" i="3"/>
  <c r="Z29" i="3"/>
  <c r="Y29" i="3"/>
  <c r="X29" i="3"/>
  <c r="W29" i="3"/>
  <c r="V29" i="3"/>
  <c r="U29" i="3"/>
  <c r="T29" i="3"/>
  <c r="S29" i="3"/>
  <c r="BP28" i="3"/>
  <c r="Q28" i="3"/>
  <c r="BO28" i="3"/>
  <c r="BN28" i="3"/>
  <c r="BM28" i="3"/>
  <c r="BL28" i="3"/>
  <c r="BK28" i="3"/>
  <c r="BJ28" i="3"/>
  <c r="BI28" i="3"/>
  <c r="BH28" i="3"/>
  <c r="BG28" i="3"/>
  <c r="BF28" i="3"/>
  <c r="BE28" i="3"/>
  <c r="BD28" i="3"/>
  <c r="BC28" i="3"/>
  <c r="BB28" i="3"/>
  <c r="BA28" i="3"/>
  <c r="AZ28" i="3"/>
  <c r="AY28" i="3"/>
  <c r="AX28" i="3"/>
  <c r="AW28" i="3"/>
  <c r="AV28" i="3"/>
  <c r="AU28" i="3"/>
  <c r="AT28" i="3"/>
  <c r="AS28" i="3"/>
  <c r="AR28" i="3"/>
  <c r="AQ28" i="3"/>
  <c r="AP28" i="3"/>
  <c r="AO28" i="3"/>
  <c r="AN28" i="3"/>
  <c r="AM28" i="3"/>
  <c r="AL28" i="3"/>
  <c r="AK28" i="3"/>
  <c r="AJ28" i="3"/>
  <c r="AI28" i="3"/>
  <c r="AH28" i="3"/>
  <c r="AG28" i="3"/>
  <c r="AF28" i="3"/>
  <c r="AE28" i="3"/>
  <c r="AD28" i="3"/>
  <c r="AC28" i="3"/>
  <c r="AB28" i="3"/>
  <c r="AA28" i="3"/>
  <c r="Z28" i="3"/>
  <c r="Y28" i="3"/>
  <c r="X28" i="3"/>
  <c r="W28" i="3"/>
  <c r="V28" i="3"/>
  <c r="U28" i="3"/>
  <c r="T28" i="3"/>
  <c r="S28" i="3"/>
  <c r="BP27" i="3"/>
  <c r="Q27" i="3"/>
  <c r="BO27" i="3"/>
  <c r="BN27" i="3"/>
  <c r="BM27" i="3"/>
  <c r="BL27" i="3"/>
  <c r="BK27" i="3"/>
  <c r="BJ27" i="3"/>
  <c r="BI27" i="3"/>
  <c r="BH27" i="3"/>
  <c r="BG27" i="3"/>
  <c r="BF27" i="3"/>
  <c r="BE27" i="3"/>
  <c r="BD27" i="3"/>
  <c r="BC27" i="3"/>
  <c r="BB27" i="3"/>
  <c r="BA27" i="3"/>
  <c r="AZ27" i="3"/>
  <c r="AY27" i="3"/>
  <c r="AX27" i="3"/>
  <c r="AW27" i="3"/>
  <c r="AV27" i="3"/>
  <c r="AU27" i="3"/>
  <c r="AT27" i="3"/>
  <c r="AS27" i="3"/>
  <c r="AR27" i="3"/>
  <c r="AQ27" i="3"/>
  <c r="AP27" i="3"/>
  <c r="AO27" i="3"/>
  <c r="AN27" i="3"/>
  <c r="AM27" i="3"/>
  <c r="AL27" i="3"/>
  <c r="AK27" i="3"/>
  <c r="AJ27" i="3"/>
  <c r="AI27" i="3"/>
  <c r="AH27" i="3"/>
  <c r="AG27" i="3"/>
  <c r="AF27" i="3"/>
  <c r="AE27" i="3"/>
  <c r="AD27" i="3"/>
  <c r="AC27" i="3"/>
  <c r="AB27" i="3"/>
  <c r="AA27" i="3"/>
  <c r="Z27" i="3"/>
  <c r="Y27" i="3"/>
  <c r="X27" i="3"/>
  <c r="W27" i="3"/>
  <c r="V27" i="3"/>
  <c r="U27" i="3"/>
  <c r="T27" i="3"/>
  <c r="S27" i="3"/>
  <c r="BP26" i="3"/>
  <c r="Q26" i="3"/>
  <c r="BO26" i="3"/>
  <c r="BN26" i="3"/>
  <c r="BM26" i="3"/>
  <c r="BL26" i="3"/>
  <c r="BK26" i="3"/>
  <c r="BJ26" i="3"/>
  <c r="BI26" i="3"/>
  <c r="BH26" i="3"/>
  <c r="BG26" i="3"/>
  <c r="BF26" i="3"/>
  <c r="BE26" i="3"/>
  <c r="BD26" i="3"/>
  <c r="BC26" i="3"/>
  <c r="BB26" i="3"/>
  <c r="BA26" i="3"/>
  <c r="AZ26" i="3"/>
  <c r="AY26" i="3"/>
  <c r="AX26" i="3"/>
  <c r="AW26" i="3"/>
  <c r="AV26" i="3"/>
  <c r="AU26" i="3"/>
  <c r="AT26" i="3"/>
  <c r="AS26" i="3"/>
  <c r="AR26" i="3"/>
  <c r="AQ26" i="3"/>
  <c r="AP26" i="3"/>
  <c r="AO26" i="3"/>
  <c r="AN26" i="3"/>
  <c r="AM26" i="3"/>
  <c r="AL26" i="3"/>
  <c r="AK26" i="3"/>
  <c r="AJ26" i="3"/>
  <c r="AI26" i="3"/>
  <c r="AH26" i="3"/>
  <c r="AG26" i="3"/>
  <c r="AF26" i="3"/>
  <c r="AE26" i="3"/>
  <c r="AD26" i="3"/>
  <c r="AC26" i="3"/>
  <c r="AB26" i="3"/>
  <c r="AA26" i="3"/>
  <c r="Z26" i="3"/>
  <c r="Y26" i="3"/>
  <c r="X26" i="3"/>
  <c r="W26" i="3"/>
  <c r="V26" i="3"/>
  <c r="U26" i="3"/>
  <c r="T26" i="3"/>
  <c r="S26" i="3"/>
  <c r="BP25" i="3"/>
  <c r="Q25" i="3"/>
  <c r="BO25" i="3"/>
  <c r="BN25" i="3"/>
  <c r="BM25" i="3"/>
  <c r="BL25" i="3"/>
  <c r="BK25" i="3"/>
  <c r="BJ25" i="3"/>
  <c r="BI25" i="3"/>
  <c r="BH25" i="3"/>
  <c r="BG25" i="3"/>
  <c r="BF25" i="3"/>
  <c r="BE25" i="3"/>
  <c r="BD25" i="3"/>
  <c r="BC25" i="3"/>
  <c r="BB25" i="3"/>
  <c r="BA25" i="3"/>
  <c r="AZ25" i="3"/>
  <c r="AY25" i="3"/>
  <c r="AX25" i="3"/>
  <c r="AW25" i="3"/>
  <c r="AV25" i="3"/>
  <c r="AU25" i="3"/>
  <c r="AT25" i="3"/>
  <c r="AS25" i="3"/>
  <c r="AR25" i="3"/>
  <c r="AQ25" i="3"/>
  <c r="AP25" i="3"/>
  <c r="AO25" i="3"/>
  <c r="AN25" i="3"/>
  <c r="AM25" i="3"/>
  <c r="AL25" i="3"/>
  <c r="AK25" i="3"/>
  <c r="AJ25" i="3"/>
  <c r="AI25" i="3"/>
  <c r="AH25" i="3"/>
  <c r="AG25" i="3"/>
  <c r="AF25" i="3"/>
  <c r="AE25" i="3"/>
  <c r="AD25" i="3"/>
  <c r="AC25" i="3"/>
  <c r="AB25" i="3"/>
  <c r="AA25" i="3"/>
  <c r="Z25" i="3"/>
  <c r="Y25" i="3"/>
  <c r="X25" i="3"/>
  <c r="W25" i="3"/>
  <c r="V25" i="3"/>
  <c r="U25" i="3"/>
  <c r="T25" i="3"/>
  <c r="S25" i="3"/>
  <c r="BP24" i="3"/>
  <c r="Q24" i="3"/>
  <c r="BO24" i="3"/>
  <c r="BN24" i="3"/>
  <c r="BM24" i="3"/>
  <c r="BL24" i="3"/>
  <c r="BK24" i="3"/>
  <c r="BJ24" i="3"/>
  <c r="BI24" i="3"/>
  <c r="BH24" i="3"/>
  <c r="BG24" i="3"/>
  <c r="BF24" i="3"/>
  <c r="BE24" i="3"/>
  <c r="BD24" i="3"/>
  <c r="BC24" i="3"/>
  <c r="BB24" i="3"/>
  <c r="BA24" i="3"/>
  <c r="AZ24" i="3"/>
  <c r="AY24" i="3"/>
  <c r="AX24" i="3"/>
  <c r="AW24" i="3"/>
  <c r="AV24" i="3"/>
  <c r="AU24" i="3"/>
  <c r="AT24" i="3"/>
  <c r="AS24" i="3"/>
  <c r="AR24" i="3"/>
  <c r="AQ24" i="3"/>
  <c r="AP24" i="3"/>
  <c r="AO24" i="3"/>
  <c r="AN24" i="3"/>
  <c r="AM24" i="3"/>
  <c r="AL24" i="3"/>
  <c r="AK24" i="3"/>
  <c r="AJ24" i="3"/>
  <c r="AI24" i="3"/>
  <c r="AH24" i="3"/>
  <c r="AG24" i="3"/>
  <c r="AF24" i="3"/>
  <c r="AE24" i="3"/>
  <c r="AD24" i="3"/>
  <c r="AC24" i="3"/>
  <c r="AB24" i="3"/>
  <c r="AA24" i="3"/>
  <c r="Z24" i="3"/>
  <c r="Y24" i="3"/>
  <c r="X24" i="3"/>
  <c r="W24" i="3"/>
  <c r="V24" i="3"/>
  <c r="U24" i="3"/>
  <c r="T24" i="3"/>
  <c r="S24" i="3"/>
  <c r="BP23" i="3"/>
  <c r="Q23" i="3"/>
  <c r="BO23" i="3"/>
  <c r="BN23" i="3"/>
  <c r="BM23" i="3"/>
  <c r="BL23" i="3"/>
  <c r="BK23" i="3"/>
  <c r="BJ23" i="3"/>
  <c r="BI23" i="3"/>
  <c r="BH23" i="3"/>
  <c r="BG23" i="3"/>
  <c r="BF23" i="3"/>
  <c r="BE23" i="3"/>
  <c r="BD23" i="3"/>
  <c r="BC23" i="3"/>
  <c r="BB23" i="3"/>
  <c r="BA23" i="3"/>
  <c r="AZ23" i="3"/>
  <c r="AY23" i="3"/>
  <c r="AX23" i="3"/>
  <c r="AW23" i="3"/>
  <c r="AV23" i="3"/>
  <c r="AU23" i="3"/>
  <c r="AT23" i="3"/>
  <c r="AS23" i="3"/>
  <c r="AR23" i="3"/>
  <c r="AQ23" i="3"/>
  <c r="AP23" i="3"/>
  <c r="AO23" i="3"/>
  <c r="AN23" i="3"/>
  <c r="AM23" i="3"/>
  <c r="AL23" i="3"/>
  <c r="AK23" i="3"/>
  <c r="AJ23" i="3"/>
  <c r="AI23" i="3"/>
  <c r="AH23" i="3"/>
  <c r="AG23" i="3"/>
  <c r="AF23" i="3"/>
  <c r="AE23" i="3"/>
  <c r="AD23" i="3"/>
  <c r="AC23" i="3"/>
  <c r="AB23" i="3"/>
  <c r="AA23" i="3"/>
  <c r="Z23" i="3"/>
  <c r="Y23" i="3"/>
  <c r="X23" i="3"/>
  <c r="W23" i="3"/>
  <c r="V23" i="3"/>
  <c r="U23" i="3"/>
  <c r="T23" i="3"/>
  <c r="S23" i="3"/>
  <c r="BP22" i="3"/>
  <c r="Q22" i="3"/>
  <c r="BO22" i="3"/>
  <c r="BN22" i="3"/>
  <c r="BM22" i="3"/>
  <c r="BL22" i="3"/>
  <c r="BK22" i="3"/>
  <c r="BJ22" i="3"/>
  <c r="BI22" i="3"/>
  <c r="BH22" i="3"/>
  <c r="BG22" i="3"/>
  <c r="BF22" i="3"/>
  <c r="BE22" i="3"/>
  <c r="BD22" i="3"/>
  <c r="BC22" i="3"/>
  <c r="BB22" i="3"/>
  <c r="BA22" i="3"/>
  <c r="AZ22" i="3"/>
  <c r="AY22" i="3"/>
  <c r="AX22" i="3"/>
  <c r="AW22" i="3"/>
  <c r="AV22" i="3"/>
  <c r="AU22" i="3"/>
  <c r="AT22" i="3"/>
  <c r="AS22" i="3"/>
  <c r="AR22" i="3"/>
  <c r="AQ22" i="3"/>
  <c r="AP22" i="3"/>
  <c r="AO22" i="3"/>
  <c r="AN22" i="3"/>
  <c r="AM22" i="3"/>
  <c r="AL22" i="3"/>
  <c r="AK22" i="3"/>
  <c r="AJ22" i="3"/>
  <c r="AI22" i="3"/>
  <c r="AH22" i="3"/>
  <c r="AG22" i="3"/>
  <c r="AF22" i="3"/>
  <c r="AE22" i="3"/>
  <c r="AD22" i="3"/>
  <c r="AC22" i="3"/>
  <c r="AB22" i="3"/>
  <c r="AA22" i="3"/>
  <c r="Z22" i="3"/>
  <c r="Y22" i="3"/>
  <c r="X22" i="3"/>
  <c r="W22" i="3"/>
  <c r="V22" i="3"/>
  <c r="U22" i="3"/>
  <c r="T22" i="3"/>
  <c r="S22" i="3"/>
  <c r="BP21" i="3"/>
  <c r="Q21" i="3"/>
  <c r="BO21" i="3"/>
  <c r="BN21" i="3"/>
  <c r="BM21" i="3"/>
  <c r="BL21" i="3"/>
  <c r="BK21" i="3"/>
  <c r="BJ21" i="3"/>
  <c r="BI21" i="3"/>
  <c r="BH21" i="3"/>
  <c r="BG21" i="3"/>
  <c r="BF21" i="3"/>
  <c r="BE21" i="3"/>
  <c r="BD21" i="3"/>
  <c r="BC21" i="3"/>
  <c r="BB21" i="3"/>
  <c r="BA21" i="3"/>
  <c r="AZ21" i="3"/>
  <c r="AY21" i="3"/>
  <c r="AX21" i="3"/>
  <c r="AW21" i="3"/>
  <c r="AV21" i="3"/>
  <c r="AU21" i="3"/>
  <c r="AT21" i="3"/>
  <c r="AS21" i="3"/>
  <c r="AR21" i="3"/>
  <c r="AQ21" i="3"/>
  <c r="AP21" i="3"/>
  <c r="AO21" i="3"/>
  <c r="AN21" i="3"/>
  <c r="AM21" i="3"/>
  <c r="AL21" i="3"/>
  <c r="AK21" i="3"/>
  <c r="AJ21" i="3"/>
  <c r="AI21" i="3"/>
  <c r="AH21" i="3"/>
  <c r="AG21" i="3"/>
  <c r="AF21" i="3"/>
  <c r="AE21" i="3"/>
  <c r="AD21" i="3"/>
  <c r="AC21" i="3"/>
  <c r="AB21" i="3"/>
  <c r="AA21" i="3"/>
  <c r="Z21" i="3"/>
  <c r="Y21" i="3"/>
  <c r="X21" i="3"/>
  <c r="W21" i="3"/>
  <c r="V21" i="3"/>
  <c r="U21" i="3"/>
  <c r="T21" i="3"/>
  <c r="S21" i="3"/>
  <c r="BP20" i="3"/>
  <c r="Q20" i="3"/>
  <c r="BO20" i="3"/>
  <c r="BN20" i="3"/>
  <c r="BM20" i="3"/>
  <c r="BL20" i="3"/>
  <c r="BK20" i="3"/>
  <c r="BJ20" i="3"/>
  <c r="BI20" i="3"/>
  <c r="BH20" i="3"/>
  <c r="BG20" i="3"/>
  <c r="BF20" i="3"/>
  <c r="BE20" i="3"/>
  <c r="BD20" i="3"/>
  <c r="BC20" i="3"/>
  <c r="BB20" i="3"/>
  <c r="BA20" i="3"/>
  <c r="AZ20" i="3"/>
  <c r="AY20" i="3"/>
  <c r="AX20" i="3"/>
  <c r="AW20" i="3"/>
  <c r="AV20" i="3"/>
  <c r="AU20" i="3"/>
  <c r="AT20" i="3"/>
  <c r="AS20" i="3"/>
  <c r="AR20" i="3"/>
  <c r="AQ20" i="3"/>
  <c r="AP20" i="3"/>
  <c r="AO20" i="3"/>
  <c r="AN20" i="3"/>
  <c r="AM20" i="3"/>
  <c r="AL20" i="3"/>
  <c r="AK20" i="3"/>
  <c r="AJ20" i="3"/>
  <c r="AI20" i="3"/>
  <c r="AH20" i="3"/>
  <c r="AG20" i="3"/>
  <c r="AF20" i="3"/>
  <c r="AE20" i="3"/>
  <c r="AD20" i="3"/>
  <c r="AC20" i="3"/>
  <c r="AB20" i="3"/>
  <c r="AA20" i="3"/>
  <c r="Z20" i="3"/>
  <c r="Y20" i="3"/>
  <c r="X20" i="3"/>
  <c r="W20" i="3"/>
  <c r="V20" i="3"/>
  <c r="U20" i="3"/>
  <c r="T20" i="3"/>
  <c r="S20" i="3"/>
  <c r="BP19" i="3"/>
  <c r="Q19" i="3"/>
  <c r="BO19" i="3"/>
  <c r="BN19" i="3"/>
  <c r="BM19" i="3"/>
  <c r="BL19" i="3"/>
  <c r="BK19" i="3"/>
  <c r="BJ19" i="3"/>
  <c r="BI19" i="3"/>
  <c r="BH19" i="3"/>
  <c r="BG19" i="3"/>
  <c r="BF19" i="3"/>
  <c r="BE19" i="3"/>
  <c r="BD19" i="3"/>
  <c r="BC19" i="3"/>
  <c r="BB19" i="3"/>
  <c r="BA19" i="3"/>
  <c r="AZ19" i="3"/>
  <c r="AY19" i="3"/>
  <c r="AX19" i="3"/>
  <c r="AW19" i="3"/>
  <c r="AV19" i="3"/>
  <c r="AU19" i="3"/>
  <c r="AT19" i="3"/>
  <c r="AS19" i="3"/>
  <c r="AR19" i="3"/>
  <c r="AQ19" i="3"/>
  <c r="AP19" i="3"/>
  <c r="AO19" i="3"/>
  <c r="AN19" i="3"/>
  <c r="AM19" i="3"/>
  <c r="AL19" i="3"/>
  <c r="AK19" i="3"/>
  <c r="AJ19" i="3"/>
  <c r="AI19" i="3"/>
  <c r="AH19" i="3"/>
  <c r="AG19" i="3"/>
  <c r="AF19" i="3"/>
  <c r="AE19" i="3"/>
  <c r="AD19" i="3"/>
  <c r="AC19" i="3"/>
  <c r="AB19" i="3"/>
  <c r="AA19" i="3"/>
  <c r="Z19" i="3"/>
  <c r="Y19" i="3"/>
  <c r="X19" i="3"/>
  <c r="W19" i="3"/>
  <c r="V19" i="3"/>
  <c r="U19" i="3"/>
  <c r="T19" i="3"/>
  <c r="S19" i="3"/>
  <c r="BP18" i="3"/>
  <c r="Q18" i="3"/>
  <c r="BO18" i="3"/>
  <c r="BN18" i="3"/>
  <c r="BM18" i="3"/>
  <c r="BL18" i="3"/>
  <c r="BK18" i="3"/>
  <c r="BJ18" i="3"/>
  <c r="BI18" i="3"/>
  <c r="BH18" i="3"/>
  <c r="BG18" i="3"/>
  <c r="BF18" i="3"/>
  <c r="BE18" i="3"/>
  <c r="BD18" i="3"/>
  <c r="BC18" i="3"/>
  <c r="BB18" i="3"/>
  <c r="BA18" i="3"/>
  <c r="AZ18" i="3"/>
  <c r="AY18" i="3"/>
  <c r="AX18" i="3"/>
  <c r="AW18" i="3"/>
  <c r="AV18" i="3"/>
  <c r="AU18" i="3"/>
  <c r="AT18" i="3"/>
  <c r="AS18" i="3"/>
  <c r="AR18" i="3"/>
  <c r="AQ18" i="3"/>
  <c r="AP18" i="3"/>
  <c r="AO18" i="3"/>
  <c r="AN18" i="3"/>
  <c r="AM18" i="3"/>
  <c r="AL18" i="3"/>
  <c r="AK18" i="3"/>
  <c r="AJ18" i="3"/>
  <c r="AI18" i="3"/>
  <c r="AH18" i="3"/>
  <c r="AG18" i="3"/>
  <c r="AF18" i="3"/>
  <c r="AE18" i="3"/>
  <c r="AD18" i="3"/>
  <c r="AC18" i="3"/>
  <c r="AB18" i="3"/>
  <c r="AA18" i="3"/>
  <c r="Z18" i="3"/>
  <c r="Y18" i="3"/>
  <c r="X18" i="3"/>
  <c r="W18" i="3"/>
  <c r="V18" i="3"/>
  <c r="U18" i="3"/>
  <c r="T18" i="3"/>
  <c r="S18" i="3"/>
  <c r="BP17" i="3"/>
  <c r="Q17" i="3"/>
  <c r="BO17" i="3"/>
  <c r="BN17" i="3"/>
  <c r="BM17" i="3"/>
  <c r="BL17" i="3"/>
  <c r="BK17" i="3"/>
  <c r="BJ17" i="3"/>
  <c r="BI17" i="3"/>
  <c r="BH17" i="3"/>
  <c r="BG17" i="3"/>
  <c r="BF17" i="3"/>
  <c r="BE17" i="3"/>
  <c r="BD17" i="3"/>
  <c r="BC17" i="3"/>
  <c r="BB17" i="3"/>
  <c r="BA17" i="3"/>
  <c r="AZ17" i="3"/>
  <c r="AY17" i="3"/>
  <c r="AX17" i="3"/>
  <c r="AW17" i="3"/>
  <c r="AV17" i="3"/>
  <c r="AU17" i="3"/>
  <c r="AT17" i="3"/>
  <c r="AS17" i="3"/>
  <c r="AR17" i="3"/>
  <c r="AQ17" i="3"/>
  <c r="AP17" i="3"/>
  <c r="AO17" i="3"/>
  <c r="AN17" i="3"/>
  <c r="AM17" i="3"/>
  <c r="AL17" i="3"/>
  <c r="AK17" i="3"/>
  <c r="AJ17" i="3"/>
  <c r="AI17" i="3"/>
  <c r="AH17" i="3"/>
  <c r="AG17" i="3"/>
  <c r="AF17" i="3"/>
  <c r="AE17" i="3"/>
  <c r="AD17" i="3"/>
  <c r="AC17" i="3"/>
  <c r="AB17" i="3"/>
  <c r="AA17" i="3"/>
  <c r="Z17" i="3"/>
  <c r="Y17" i="3"/>
  <c r="X17" i="3"/>
  <c r="W17" i="3"/>
  <c r="V17" i="3"/>
  <c r="U17" i="3"/>
  <c r="T17" i="3"/>
  <c r="S17" i="3"/>
  <c r="BP16" i="3"/>
  <c r="Q16" i="3"/>
  <c r="BO16" i="3"/>
  <c r="BN16" i="3"/>
  <c r="BM16" i="3"/>
  <c r="BL16" i="3"/>
  <c r="BK16" i="3"/>
  <c r="BJ16" i="3"/>
  <c r="BI16" i="3"/>
  <c r="BH16" i="3"/>
  <c r="BG16" i="3"/>
  <c r="BF16" i="3"/>
  <c r="BE16" i="3"/>
  <c r="BD16" i="3"/>
  <c r="BC16" i="3"/>
  <c r="BB16" i="3"/>
  <c r="BA16" i="3"/>
  <c r="AZ16" i="3"/>
  <c r="AY16" i="3"/>
  <c r="AX16" i="3"/>
  <c r="AW16" i="3"/>
  <c r="AV16" i="3"/>
  <c r="AU16" i="3"/>
  <c r="AT16" i="3"/>
  <c r="AS16" i="3"/>
  <c r="AR16" i="3"/>
  <c r="AQ16" i="3"/>
  <c r="AP16" i="3"/>
  <c r="AO16" i="3"/>
  <c r="AN16" i="3"/>
  <c r="AM16" i="3"/>
  <c r="AL16" i="3"/>
  <c r="AK16" i="3"/>
  <c r="AJ16" i="3"/>
  <c r="AI16" i="3"/>
  <c r="AH16" i="3"/>
  <c r="AG16" i="3"/>
  <c r="AF16" i="3"/>
  <c r="AE16" i="3"/>
  <c r="AD16" i="3"/>
  <c r="AC16" i="3"/>
  <c r="AB16" i="3"/>
  <c r="AA16" i="3"/>
  <c r="Z16" i="3"/>
  <c r="Y16" i="3"/>
  <c r="X16" i="3"/>
  <c r="W16" i="3"/>
  <c r="V16" i="3"/>
  <c r="U16" i="3"/>
  <c r="T16" i="3"/>
  <c r="S16" i="3"/>
  <c r="BP15" i="3"/>
  <c r="Q15" i="3"/>
  <c r="BO15" i="3"/>
  <c r="BN15" i="3"/>
  <c r="BM15" i="3"/>
  <c r="BL15" i="3"/>
  <c r="BK15" i="3"/>
  <c r="BJ15" i="3"/>
  <c r="BI15" i="3"/>
  <c r="BH15" i="3"/>
  <c r="BG15" i="3"/>
  <c r="BF15" i="3"/>
  <c r="BE15" i="3"/>
  <c r="BD15" i="3"/>
  <c r="BC15" i="3"/>
  <c r="BB15" i="3"/>
  <c r="BA15" i="3"/>
  <c r="AZ15" i="3"/>
  <c r="AY15" i="3"/>
  <c r="AX15" i="3"/>
  <c r="AW15" i="3"/>
  <c r="AV15" i="3"/>
  <c r="AU15" i="3"/>
  <c r="AT15" i="3"/>
  <c r="AS15" i="3"/>
  <c r="AR15" i="3"/>
  <c r="AQ15" i="3"/>
  <c r="AP15" i="3"/>
  <c r="AO15" i="3"/>
  <c r="AN15" i="3"/>
  <c r="AM15" i="3"/>
  <c r="AL15" i="3"/>
  <c r="AK15" i="3"/>
  <c r="AJ15" i="3"/>
  <c r="AI15" i="3"/>
  <c r="AH15" i="3"/>
  <c r="AG15" i="3"/>
  <c r="AF15" i="3"/>
  <c r="AE15" i="3"/>
  <c r="AD15" i="3"/>
  <c r="AC15" i="3"/>
  <c r="AB15" i="3"/>
  <c r="AA15" i="3"/>
  <c r="Z15" i="3"/>
  <c r="Y15" i="3"/>
  <c r="X15" i="3"/>
  <c r="W15" i="3"/>
  <c r="V15" i="3"/>
  <c r="U15" i="3"/>
  <c r="T15" i="3"/>
  <c r="S15" i="3"/>
  <c r="BP14" i="3"/>
  <c r="Q14" i="3"/>
  <c r="BO14" i="3"/>
  <c r="BN14" i="3"/>
  <c r="BM14" i="3"/>
  <c r="BL14" i="3"/>
  <c r="BK14" i="3"/>
  <c r="BJ14" i="3"/>
  <c r="BI14" i="3"/>
  <c r="BH14" i="3"/>
  <c r="BG14" i="3"/>
  <c r="BF14" i="3"/>
  <c r="BE14" i="3"/>
  <c r="BD14" i="3"/>
  <c r="BC14" i="3"/>
  <c r="BB14" i="3"/>
  <c r="BA14" i="3"/>
  <c r="AZ14" i="3"/>
  <c r="AY14" i="3"/>
  <c r="AX14" i="3"/>
  <c r="AW14" i="3"/>
  <c r="AV14" i="3"/>
  <c r="AU14" i="3"/>
  <c r="AT14" i="3"/>
  <c r="AS14" i="3"/>
  <c r="AR14" i="3"/>
  <c r="AQ14" i="3"/>
  <c r="AP14" i="3"/>
  <c r="AO14" i="3"/>
  <c r="AN14" i="3"/>
  <c r="AM14" i="3"/>
  <c r="AL14" i="3"/>
  <c r="AK14" i="3"/>
  <c r="AJ14" i="3"/>
  <c r="AI14" i="3"/>
  <c r="AH14" i="3"/>
  <c r="AG14" i="3"/>
  <c r="AF14" i="3"/>
  <c r="AE14" i="3"/>
  <c r="AD14" i="3"/>
  <c r="AC14" i="3"/>
  <c r="AB14" i="3"/>
  <c r="AA14" i="3"/>
  <c r="Z14" i="3"/>
  <c r="Y14" i="3"/>
  <c r="X14" i="3"/>
  <c r="W14" i="3"/>
  <c r="V14" i="3"/>
  <c r="U14" i="3"/>
  <c r="T14" i="3"/>
  <c r="S14" i="3"/>
  <c r="BP13" i="3"/>
  <c r="Q13" i="3"/>
  <c r="BO13" i="3"/>
  <c r="BN13" i="3"/>
  <c r="BM13" i="3"/>
  <c r="BL13" i="3"/>
  <c r="BK13" i="3"/>
  <c r="BJ13" i="3"/>
  <c r="BI13" i="3"/>
  <c r="BH13" i="3"/>
  <c r="BG13" i="3"/>
  <c r="BF13" i="3"/>
  <c r="BE13" i="3"/>
  <c r="BD13" i="3"/>
  <c r="BC13" i="3"/>
  <c r="BB13" i="3"/>
  <c r="BA13" i="3"/>
  <c r="AZ13" i="3"/>
  <c r="AY13" i="3"/>
  <c r="AX13" i="3"/>
  <c r="AW13" i="3"/>
  <c r="AV13" i="3"/>
  <c r="AU13" i="3"/>
  <c r="AT13" i="3"/>
  <c r="AS13" i="3"/>
  <c r="AR13" i="3"/>
  <c r="AQ13" i="3"/>
  <c r="AP13" i="3"/>
  <c r="AO13" i="3"/>
  <c r="AN13" i="3"/>
  <c r="AM13" i="3"/>
  <c r="AL13" i="3"/>
  <c r="AK13" i="3"/>
  <c r="AJ13" i="3"/>
  <c r="AI13" i="3"/>
  <c r="AH13" i="3"/>
  <c r="AG13" i="3"/>
  <c r="AF13" i="3"/>
  <c r="AE13" i="3"/>
  <c r="AD13" i="3"/>
  <c r="AC13" i="3"/>
  <c r="AB13" i="3"/>
  <c r="AA13" i="3"/>
  <c r="Z13" i="3"/>
  <c r="Y13" i="3"/>
  <c r="X13" i="3"/>
  <c r="W13" i="3"/>
  <c r="V13" i="3"/>
  <c r="U13" i="3"/>
  <c r="T13" i="3"/>
  <c r="S13" i="3"/>
  <c r="BP12" i="3"/>
  <c r="Q12" i="3"/>
  <c r="BO12" i="3"/>
  <c r="BN12" i="3"/>
  <c r="BM12" i="3"/>
  <c r="BL12" i="3"/>
  <c r="BK12" i="3"/>
  <c r="BJ12" i="3"/>
  <c r="BI12" i="3"/>
  <c r="BH12" i="3"/>
  <c r="BG12" i="3"/>
  <c r="BF12" i="3"/>
  <c r="BE12" i="3"/>
  <c r="BD12" i="3"/>
  <c r="BC12" i="3"/>
  <c r="BB12" i="3"/>
  <c r="BA12" i="3"/>
  <c r="AZ12" i="3"/>
  <c r="AY12" i="3"/>
  <c r="AX12" i="3"/>
  <c r="AW12" i="3"/>
  <c r="AV12" i="3"/>
  <c r="AU12" i="3"/>
  <c r="AT12" i="3"/>
  <c r="AS12" i="3"/>
  <c r="AR12" i="3"/>
  <c r="AQ12" i="3"/>
  <c r="AP12" i="3"/>
  <c r="AO12" i="3"/>
  <c r="AN12" i="3"/>
  <c r="AM12" i="3"/>
  <c r="AL12" i="3"/>
  <c r="AK12" i="3"/>
  <c r="AJ12" i="3"/>
  <c r="AI12" i="3"/>
  <c r="AH12" i="3"/>
  <c r="AG12" i="3"/>
  <c r="AF12" i="3"/>
  <c r="AE12" i="3"/>
  <c r="AD12" i="3"/>
  <c r="AC12" i="3"/>
  <c r="AB12" i="3"/>
  <c r="AA12" i="3"/>
  <c r="Z12" i="3"/>
  <c r="Y12" i="3"/>
  <c r="X12" i="3"/>
  <c r="W12" i="3"/>
  <c r="V12" i="3"/>
  <c r="U12" i="3"/>
  <c r="T12" i="3"/>
  <c r="S12" i="3"/>
  <c r="BP11" i="3"/>
  <c r="Q11" i="3"/>
  <c r="BO11" i="3"/>
  <c r="BN11" i="3"/>
  <c r="BM11" i="3"/>
  <c r="BL11" i="3"/>
  <c r="BK11" i="3"/>
  <c r="BJ11" i="3"/>
  <c r="BI11" i="3"/>
  <c r="BH11" i="3"/>
  <c r="BG11" i="3"/>
  <c r="BF11" i="3"/>
  <c r="BE11" i="3"/>
  <c r="BD11" i="3"/>
  <c r="BC11" i="3"/>
  <c r="BB11" i="3"/>
  <c r="BA11" i="3"/>
  <c r="AZ11" i="3"/>
  <c r="AY11" i="3"/>
  <c r="AX11" i="3"/>
  <c r="AW11" i="3"/>
  <c r="AV11" i="3"/>
  <c r="AU11" i="3"/>
  <c r="AT11" i="3"/>
  <c r="AS11" i="3"/>
  <c r="AR11" i="3"/>
  <c r="AQ11" i="3"/>
  <c r="AP11" i="3"/>
  <c r="AO11" i="3"/>
  <c r="AN11" i="3"/>
  <c r="AM11" i="3"/>
  <c r="AL11" i="3"/>
  <c r="AK11" i="3"/>
  <c r="AJ11" i="3"/>
  <c r="AI11" i="3"/>
  <c r="AH11" i="3"/>
  <c r="AG11" i="3"/>
  <c r="AF11" i="3"/>
  <c r="AE11" i="3"/>
  <c r="AD11" i="3"/>
  <c r="AC11" i="3"/>
  <c r="AB11" i="3"/>
  <c r="AA11" i="3"/>
  <c r="Z11" i="3"/>
  <c r="Y11" i="3"/>
  <c r="X11" i="3"/>
  <c r="W11" i="3"/>
  <c r="V11" i="3"/>
  <c r="U11" i="3"/>
  <c r="T11" i="3"/>
  <c r="S11" i="3"/>
  <c r="BP10" i="3"/>
  <c r="Q10" i="3"/>
  <c r="BO10" i="3"/>
  <c r="BN10" i="3"/>
  <c r="BM10" i="3"/>
  <c r="BL10" i="3"/>
  <c r="BK10" i="3"/>
  <c r="BJ10" i="3"/>
  <c r="BI10" i="3"/>
  <c r="BH10" i="3"/>
  <c r="BG10" i="3"/>
  <c r="BF10" i="3"/>
  <c r="BE10" i="3"/>
  <c r="BD10" i="3"/>
  <c r="BC10" i="3"/>
  <c r="BB10" i="3"/>
  <c r="BA10" i="3"/>
  <c r="AZ10" i="3"/>
  <c r="AY10" i="3"/>
  <c r="AX10" i="3"/>
  <c r="AW10" i="3"/>
  <c r="AV10" i="3"/>
  <c r="AU10" i="3"/>
  <c r="AT10" i="3"/>
  <c r="AS10" i="3"/>
  <c r="AR10" i="3"/>
  <c r="AQ10" i="3"/>
  <c r="AP10" i="3"/>
  <c r="AO10" i="3"/>
  <c r="AN10" i="3"/>
  <c r="AM10" i="3"/>
  <c r="AL10" i="3"/>
  <c r="AK10" i="3"/>
  <c r="AJ10" i="3"/>
  <c r="AI10" i="3"/>
  <c r="AH10" i="3"/>
  <c r="AG10" i="3"/>
  <c r="AF10" i="3"/>
  <c r="AE10" i="3"/>
  <c r="AD10" i="3"/>
  <c r="AC10" i="3"/>
  <c r="AB10" i="3"/>
  <c r="AA10" i="3"/>
  <c r="Z10" i="3"/>
  <c r="Y10" i="3"/>
  <c r="X10" i="3"/>
  <c r="W10" i="3"/>
  <c r="V10" i="3"/>
  <c r="U10" i="3"/>
  <c r="T10" i="3"/>
  <c r="S10" i="3"/>
  <c r="BP9" i="3"/>
  <c r="Q9" i="3"/>
  <c r="BO9" i="3"/>
  <c r="BN9" i="3"/>
  <c r="BM9" i="3"/>
  <c r="BL9" i="3"/>
  <c r="BK9" i="3"/>
  <c r="BJ9" i="3"/>
  <c r="BI9" i="3"/>
  <c r="BH9" i="3"/>
  <c r="BG9" i="3"/>
  <c r="BF9" i="3"/>
  <c r="BE9" i="3"/>
  <c r="BD9" i="3"/>
  <c r="BC9" i="3"/>
  <c r="BB9" i="3"/>
  <c r="BA9" i="3"/>
  <c r="AZ9" i="3"/>
  <c r="AY9" i="3"/>
  <c r="AX9" i="3"/>
  <c r="AW9" i="3"/>
  <c r="AV9" i="3"/>
  <c r="AU9" i="3"/>
  <c r="AT9" i="3"/>
  <c r="AS9" i="3"/>
  <c r="AR9" i="3"/>
  <c r="AQ9" i="3"/>
  <c r="AP9" i="3"/>
  <c r="AO9" i="3"/>
  <c r="AN9" i="3"/>
  <c r="AM9" i="3"/>
  <c r="AL9" i="3"/>
  <c r="AK9" i="3"/>
  <c r="AJ9" i="3"/>
  <c r="AI9" i="3"/>
  <c r="AH9" i="3"/>
  <c r="AG9" i="3"/>
  <c r="AF9" i="3"/>
  <c r="AE9" i="3"/>
  <c r="AD9" i="3"/>
  <c r="AC9" i="3"/>
  <c r="AB9" i="3"/>
  <c r="AA9" i="3"/>
  <c r="Z9" i="3"/>
  <c r="Y9" i="3"/>
  <c r="X9" i="3"/>
  <c r="W9" i="3"/>
  <c r="V9" i="3"/>
  <c r="U9" i="3"/>
  <c r="T9" i="3"/>
  <c r="S9" i="3"/>
  <c r="BP8" i="3"/>
  <c r="Q8" i="3"/>
  <c r="BO8" i="3"/>
  <c r="BN8" i="3"/>
  <c r="BM8" i="3"/>
  <c r="BL8" i="3"/>
  <c r="BK8" i="3"/>
  <c r="BJ8" i="3"/>
  <c r="BI8" i="3"/>
  <c r="BH8" i="3"/>
  <c r="BG8" i="3"/>
  <c r="BF8" i="3"/>
  <c r="BE8" i="3"/>
  <c r="BD8" i="3"/>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S8" i="3"/>
  <c r="BP7" i="3"/>
  <c r="Q7" i="3"/>
  <c r="BO7" i="3"/>
  <c r="BN7" i="3"/>
  <c r="BM7" i="3"/>
  <c r="BL7" i="3"/>
  <c r="BK7" i="3"/>
  <c r="BJ7" i="3"/>
  <c r="BI7" i="3"/>
  <c r="BH7" i="3"/>
  <c r="BG7" i="3"/>
  <c r="BF7" i="3"/>
  <c r="BE7" i="3"/>
  <c r="BD7" i="3"/>
  <c r="BC7" i="3"/>
  <c r="BB7" i="3"/>
  <c r="BA7" i="3"/>
  <c r="AZ7" i="3"/>
  <c r="AY7" i="3"/>
  <c r="AX7" i="3"/>
  <c r="AW7" i="3"/>
  <c r="AV7" i="3"/>
  <c r="AU7" i="3"/>
  <c r="AT7" i="3"/>
  <c r="AS7" i="3"/>
  <c r="AR7" i="3"/>
  <c r="AQ7" i="3"/>
  <c r="AP7" i="3"/>
  <c r="AO7" i="3"/>
  <c r="AN7" i="3"/>
  <c r="AM7" i="3"/>
  <c r="AL7" i="3"/>
  <c r="AK7" i="3"/>
  <c r="AJ7" i="3"/>
  <c r="AI7" i="3"/>
  <c r="AH7" i="3"/>
  <c r="AG7" i="3"/>
  <c r="AF7" i="3"/>
  <c r="AE7" i="3"/>
  <c r="AD7" i="3"/>
  <c r="AC7" i="3"/>
  <c r="AB7" i="3"/>
  <c r="AA7" i="3"/>
  <c r="Z7" i="3"/>
  <c r="Y7" i="3"/>
  <c r="X7" i="3"/>
  <c r="W7" i="3"/>
  <c r="V7" i="3"/>
  <c r="U7" i="3"/>
  <c r="T7" i="3"/>
  <c r="S7" i="3"/>
  <c r="BP6" i="3"/>
  <c r="Q6" i="3"/>
  <c r="BO6" i="3"/>
  <c r="BN6"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S6" i="3"/>
  <c r="BP5" i="3"/>
  <c r="Q5" i="3"/>
  <c r="BO5" i="3"/>
  <c r="BN5" i="3"/>
  <c r="BM5" i="3"/>
  <c r="BL5" i="3"/>
  <c r="BK5" i="3"/>
  <c r="BJ5" i="3"/>
  <c r="BI5" i="3"/>
  <c r="BH5" i="3"/>
  <c r="BG5" i="3"/>
  <c r="BF5" i="3"/>
  <c r="BE5" i="3"/>
  <c r="BD5" i="3"/>
  <c r="BC5" i="3"/>
  <c r="BB5" i="3"/>
  <c r="BA5" i="3"/>
  <c r="AZ5" i="3"/>
  <c r="AY5" i="3"/>
  <c r="AX5" i="3"/>
  <c r="AW5" i="3"/>
  <c r="AV5" i="3"/>
  <c r="AU5" i="3"/>
  <c r="AT5" i="3"/>
  <c r="AS5" i="3"/>
  <c r="AR5" i="3"/>
  <c r="AQ5" i="3"/>
  <c r="AP5" i="3"/>
  <c r="AO5" i="3"/>
  <c r="AN5" i="3"/>
  <c r="AM5" i="3"/>
  <c r="AL5" i="3"/>
  <c r="AK5" i="3"/>
  <c r="AJ5" i="3"/>
  <c r="AI5" i="3"/>
  <c r="AH5" i="3"/>
  <c r="AG5" i="3"/>
  <c r="AF5" i="3"/>
  <c r="AE5" i="3"/>
  <c r="AD5" i="3"/>
  <c r="AC5" i="3"/>
  <c r="AB5" i="3"/>
  <c r="AA5" i="3"/>
  <c r="Z5" i="3"/>
  <c r="Y5" i="3"/>
  <c r="X5" i="3"/>
  <c r="W5" i="3"/>
  <c r="V5" i="3"/>
  <c r="U5" i="3"/>
  <c r="T5" i="3"/>
  <c r="S5" i="3"/>
  <c r="R3"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5" i="3"/>
  <c r="D2" i="16"/>
  <c r="D35" i="16"/>
  <c r="D34" i="16"/>
  <c r="D33" i="16"/>
  <c r="D32" i="16"/>
  <c r="D31" i="16"/>
  <c r="D30" i="16"/>
  <c r="D29" i="16"/>
  <c r="D28" i="16"/>
  <c r="D27" i="16"/>
  <c r="D26" i="16"/>
  <c r="D25" i="16"/>
  <c r="D24" i="16"/>
  <c r="D23" i="16"/>
  <c r="D22" i="16"/>
  <c r="D21" i="16"/>
  <c r="D20" i="16"/>
  <c r="D19" i="16"/>
  <c r="D18" i="16"/>
  <c r="D17" i="16"/>
  <c r="D16" i="16"/>
  <c r="D15" i="16"/>
  <c r="D14" i="16"/>
  <c r="D13" i="16"/>
  <c r="D12" i="16"/>
  <c r="D11" i="16"/>
  <c r="D10" i="16"/>
  <c r="D9" i="16"/>
  <c r="D8" i="16"/>
  <c r="D7" i="16"/>
  <c r="D6" i="16"/>
  <c r="D5" i="16"/>
  <c r="D4" i="16"/>
  <c r="D3" i="16"/>
  <c r="D2"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B3" i="20"/>
  <c r="C3" i="20"/>
  <c r="D3" i="20"/>
  <c r="E3" i="20"/>
  <c r="F3" i="20"/>
  <c r="B4" i="20"/>
  <c r="C4" i="20"/>
  <c r="D4" i="20"/>
  <c r="E4" i="20"/>
  <c r="F4" i="20"/>
  <c r="B5" i="20"/>
  <c r="C5" i="20"/>
  <c r="D5" i="20"/>
  <c r="E5" i="20"/>
  <c r="F5" i="20"/>
  <c r="B6" i="20"/>
  <c r="C6" i="20"/>
  <c r="D6" i="20"/>
  <c r="E6" i="20"/>
  <c r="F6" i="20"/>
  <c r="B7" i="20"/>
  <c r="C7" i="20"/>
  <c r="D7" i="20"/>
  <c r="E7" i="20"/>
  <c r="F7" i="20"/>
  <c r="B8" i="20"/>
  <c r="C8" i="20"/>
  <c r="D8" i="20"/>
  <c r="E8" i="20"/>
  <c r="F8" i="20"/>
  <c r="B9" i="20"/>
  <c r="C9" i="20"/>
  <c r="D9" i="20"/>
  <c r="E9" i="20"/>
  <c r="F9" i="20"/>
  <c r="B10" i="20"/>
  <c r="C10" i="20"/>
  <c r="D10" i="20"/>
  <c r="E10" i="20"/>
  <c r="F10" i="20"/>
  <c r="B11" i="20"/>
  <c r="C11" i="20"/>
  <c r="D11" i="20"/>
  <c r="E11" i="20"/>
  <c r="F11" i="20"/>
  <c r="B12" i="20"/>
  <c r="C12" i="20"/>
  <c r="D12" i="20"/>
  <c r="E12" i="20"/>
  <c r="F12" i="20"/>
  <c r="B13" i="20"/>
  <c r="C13" i="20"/>
  <c r="D13" i="20"/>
  <c r="E13" i="20"/>
  <c r="F13" i="20"/>
  <c r="B14" i="20"/>
  <c r="C14" i="20"/>
  <c r="D14" i="20"/>
  <c r="E14" i="20"/>
  <c r="F14" i="20"/>
  <c r="B15" i="20"/>
  <c r="C15" i="20"/>
  <c r="D15" i="20"/>
  <c r="E15" i="20"/>
  <c r="F15" i="20"/>
  <c r="B16" i="20"/>
  <c r="C16" i="20"/>
  <c r="D16" i="20"/>
  <c r="E16" i="20"/>
  <c r="F16" i="20"/>
  <c r="B17" i="20"/>
  <c r="C17" i="20"/>
  <c r="D17" i="20"/>
  <c r="E17" i="20"/>
  <c r="F17" i="20"/>
  <c r="B18" i="20"/>
  <c r="C18" i="20"/>
  <c r="D18" i="20"/>
  <c r="E18" i="20"/>
  <c r="F18" i="20"/>
  <c r="B19" i="20"/>
  <c r="C19" i="20"/>
  <c r="D19" i="20"/>
  <c r="E19" i="20"/>
  <c r="F19" i="20"/>
  <c r="B20" i="20"/>
  <c r="C20" i="20"/>
  <c r="D20" i="20"/>
  <c r="E20" i="20"/>
  <c r="F20" i="20"/>
  <c r="B21" i="20"/>
  <c r="C21" i="20"/>
  <c r="D21" i="20"/>
  <c r="E21" i="20"/>
  <c r="F21" i="20"/>
  <c r="B22" i="20"/>
  <c r="C22" i="20"/>
  <c r="D22" i="20"/>
  <c r="E22" i="20"/>
  <c r="F22" i="20"/>
  <c r="B23" i="20"/>
  <c r="C23" i="20"/>
  <c r="D23" i="20"/>
  <c r="E23" i="20"/>
  <c r="F23" i="20"/>
  <c r="B24" i="20"/>
  <c r="C24" i="20"/>
  <c r="D24" i="20"/>
  <c r="E24" i="20"/>
  <c r="F24" i="20"/>
  <c r="B25" i="20"/>
  <c r="C25" i="20"/>
  <c r="D25" i="20"/>
  <c r="E25" i="20"/>
  <c r="F25" i="20"/>
  <c r="B26" i="20"/>
  <c r="C26" i="20"/>
  <c r="D26" i="20"/>
  <c r="E26" i="20"/>
  <c r="F26" i="20"/>
  <c r="B27" i="20"/>
  <c r="C27" i="20"/>
  <c r="D27" i="20"/>
  <c r="E27" i="20"/>
  <c r="F27" i="20"/>
  <c r="B28" i="20"/>
  <c r="C28" i="20"/>
  <c r="D28" i="20"/>
  <c r="E28" i="20"/>
  <c r="F28" i="20"/>
  <c r="B29" i="20"/>
  <c r="C29" i="20"/>
  <c r="D29" i="20"/>
  <c r="E29" i="20"/>
  <c r="F29" i="20"/>
  <c r="B30" i="20"/>
  <c r="C30" i="20"/>
  <c r="D30" i="20"/>
  <c r="E30" i="20"/>
  <c r="F30" i="20"/>
  <c r="B31" i="20"/>
  <c r="C31" i="20"/>
  <c r="D31" i="20"/>
  <c r="E31" i="20"/>
  <c r="F31" i="20"/>
  <c r="B32" i="20"/>
  <c r="C32" i="20"/>
  <c r="D32" i="20"/>
  <c r="E32" i="20"/>
  <c r="F32" i="20"/>
  <c r="B33" i="20"/>
  <c r="C33" i="20"/>
  <c r="D33" i="20"/>
  <c r="E33" i="20"/>
  <c r="F33" i="20"/>
  <c r="B34" i="20"/>
  <c r="C34" i="20"/>
  <c r="D34" i="20"/>
  <c r="E34" i="20"/>
  <c r="F34" i="20"/>
  <c r="B35" i="20"/>
  <c r="C35" i="20"/>
  <c r="D35" i="20"/>
  <c r="E35" i="20"/>
  <c r="F35" i="20"/>
  <c r="C2" i="20"/>
  <c r="D2" i="20"/>
  <c r="E2" i="20"/>
  <c r="F2" i="20"/>
  <c r="B2" i="20"/>
  <c r="B3" i="9"/>
  <c r="C3" i="9"/>
  <c r="D3" i="9"/>
  <c r="E3" i="9"/>
  <c r="F3" i="9"/>
  <c r="B4" i="9"/>
  <c r="C4" i="9"/>
  <c r="D4" i="9"/>
  <c r="E4" i="9"/>
  <c r="F4" i="9"/>
  <c r="B5" i="9"/>
  <c r="C5" i="9"/>
  <c r="D5" i="9"/>
  <c r="E5" i="9"/>
  <c r="F5" i="9"/>
  <c r="B6" i="9"/>
  <c r="C6" i="9"/>
  <c r="D6" i="9"/>
  <c r="E6" i="9"/>
  <c r="F6" i="9"/>
  <c r="B7" i="9"/>
  <c r="C7" i="9"/>
  <c r="D7" i="9"/>
  <c r="E7" i="9"/>
  <c r="F7" i="9"/>
  <c r="B8" i="9"/>
  <c r="C8" i="9"/>
  <c r="D8" i="9"/>
  <c r="E8" i="9"/>
  <c r="F8" i="9"/>
  <c r="B9" i="9"/>
  <c r="C9" i="9"/>
  <c r="D9" i="9"/>
  <c r="E9" i="9"/>
  <c r="F9" i="9"/>
  <c r="B10" i="9"/>
  <c r="C10" i="9"/>
  <c r="D10" i="9"/>
  <c r="E10" i="9"/>
  <c r="F10" i="9"/>
  <c r="B11" i="9"/>
  <c r="C11" i="9"/>
  <c r="D11" i="9"/>
  <c r="E11" i="9"/>
  <c r="F11" i="9"/>
  <c r="B12" i="9"/>
  <c r="C12" i="9"/>
  <c r="D12" i="9"/>
  <c r="E12" i="9"/>
  <c r="F12" i="9"/>
  <c r="B13" i="9"/>
  <c r="C13" i="9"/>
  <c r="D13" i="9"/>
  <c r="E13" i="9"/>
  <c r="F13" i="9"/>
  <c r="B14" i="9"/>
  <c r="C14" i="9"/>
  <c r="D14" i="9"/>
  <c r="E14" i="9"/>
  <c r="F14" i="9"/>
  <c r="B15" i="9"/>
  <c r="C15" i="9"/>
  <c r="D15" i="9"/>
  <c r="E15" i="9"/>
  <c r="F15" i="9"/>
  <c r="B16" i="9"/>
  <c r="C16" i="9"/>
  <c r="D16" i="9"/>
  <c r="E16" i="9"/>
  <c r="F16" i="9"/>
  <c r="B17" i="9"/>
  <c r="C17" i="9"/>
  <c r="D17" i="9"/>
  <c r="E17" i="9"/>
  <c r="F17" i="9"/>
  <c r="B18" i="9"/>
  <c r="C18" i="9"/>
  <c r="D18" i="9"/>
  <c r="E18" i="9"/>
  <c r="F18" i="9"/>
  <c r="B19" i="9"/>
  <c r="C19" i="9"/>
  <c r="D19" i="9"/>
  <c r="E19" i="9"/>
  <c r="F19" i="9"/>
  <c r="B20" i="9"/>
  <c r="C20" i="9"/>
  <c r="D20" i="9"/>
  <c r="E20" i="9"/>
  <c r="F20" i="9"/>
  <c r="B21" i="9"/>
  <c r="C21" i="9"/>
  <c r="D21" i="9"/>
  <c r="E21" i="9"/>
  <c r="F21" i="9"/>
  <c r="B22" i="9"/>
  <c r="C22" i="9"/>
  <c r="D22" i="9"/>
  <c r="E22" i="9"/>
  <c r="F22" i="9"/>
  <c r="B23" i="9"/>
  <c r="C23" i="9"/>
  <c r="D23" i="9"/>
  <c r="E23" i="9"/>
  <c r="F23" i="9"/>
  <c r="B24" i="9"/>
  <c r="C24" i="9"/>
  <c r="D24" i="9"/>
  <c r="E24" i="9"/>
  <c r="F24" i="9"/>
  <c r="B25" i="9"/>
  <c r="C25" i="9"/>
  <c r="D25" i="9"/>
  <c r="E25" i="9"/>
  <c r="F25" i="9"/>
  <c r="B26" i="9"/>
  <c r="C26" i="9"/>
  <c r="D26" i="9"/>
  <c r="E26" i="9"/>
  <c r="F26" i="9"/>
  <c r="B27" i="9"/>
  <c r="C27" i="9"/>
  <c r="D27" i="9"/>
  <c r="E27" i="9"/>
  <c r="F27" i="9"/>
  <c r="B28" i="9"/>
  <c r="C28" i="9"/>
  <c r="D28" i="9"/>
  <c r="E28" i="9"/>
  <c r="F28" i="9"/>
  <c r="B29" i="9"/>
  <c r="C29" i="9"/>
  <c r="D29" i="9"/>
  <c r="E29" i="9"/>
  <c r="F29" i="9"/>
  <c r="B30" i="9"/>
  <c r="C30" i="9"/>
  <c r="D30" i="9"/>
  <c r="E30" i="9"/>
  <c r="F30" i="9"/>
  <c r="B31" i="9"/>
  <c r="C31" i="9"/>
  <c r="D31" i="9"/>
  <c r="E31" i="9"/>
  <c r="F31" i="9"/>
  <c r="B32" i="9"/>
  <c r="C32" i="9"/>
  <c r="D32" i="9"/>
  <c r="E32" i="9"/>
  <c r="F32" i="9"/>
  <c r="B33" i="9"/>
  <c r="C33" i="9"/>
  <c r="D33" i="9"/>
  <c r="E33" i="9"/>
  <c r="F33" i="9"/>
  <c r="B34" i="9"/>
  <c r="C34" i="9"/>
  <c r="D34" i="9"/>
  <c r="E34" i="9"/>
  <c r="F34" i="9"/>
  <c r="B35" i="9"/>
  <c r="C35" i="9"/>
  <c r="D35" i="9"/>
  <c r="E35" i="9"/>
  <c r="F35" i="9"/>
  <c r="C2" i="9"/>
  <c r="D2" i="9"/>
  <c r="E2" i="9"/>
  <c r="F2" i="9"/>
  <c r="B2" i="9"/>
  <c r="K2" i="16"/>
  <c r="K3" i="16"/>
  <c r="K6" i="16"/>
  <c r="K5" i="16"/>
  <c r="K4" i="16"/>
  <c r="K11" i="16"/>
  <c r="K12" i="16"/>
  <c r="K10" i="16"/>
  <c r="K8" i="16"/>
  <c r="K9" i="16"/>
  <c r="K7" i="16"/>
  <c r="B3" i="16"/>
  <c r="C3" i="16"/>
  <c r="B4" i="16"/>
  <c r="C4" i="16"/>
  <c r="B5" i="16"/>
  <c r="C5" i="16"/>
  <c r="B6" i="16"/>
  <c r="C6" i="16"/>
  <c r="B7" i="16"/>
  <c r="C7" i="16"/>
  <c r="B8" i="16"/>
  <c r="C8" i="16"/>
  <c r="B9" i="16"/>
  <c r="C9" i="16"/>
  <c r="B10" i="16"/>
  <c r="C10" i="16"/>
  <c r="B11" i="16"/>
  <c r="C11" i="16"/>
  <c r="B12" i="16"/>
  <c r="C12" i="16"/>
  <c r="B13" i="16"/>
  <c r="C13" i="16"/>
  <c r="B14" i="16"/>
  <c r="C14" i="16"/>
  <c r="B15" i="16"/>
  <c r="C15" i="16"/>
  <c r="B16" i="16"/>
  <c r="C16" i="16"/>
  <c r="B17" i="16"/>
  <c r="C17" i="16"/>
  <c r="B18" i="16"/>
  <c r="C18" i="16"/>
  <c r="B19" i="16"/>
  <c r="C19" i="16"/>
  <c r="B20" i="16"/>
  <c r="C20" i="16"/>
  <c r="B21" i="16"/>
  <c r="C21" i="16"/>
  <c r="B22" i="16"/>
  <c r="C22" i="16"/>
  <c r="B23" i="16"/>
  <c r="C23" i="16"/>
  <c r="B24" i="16"/>
  <c r="C24" i="16"/>
  <c r="B25" i="16"/>
  <c r="C25" i="16"/>
  <c r="B26" i="16"/>
  <c r="C26" i="16"/>
  <c r="B27" i="16"/>
  <c r="C27" i="16"/>
  <c r="B28" i="16"/>
  <c r="C28" i="16"/>
  <c r="B29" i="16"/>
  <c r="C29" i="16"/>
  <c r="B30" i="16"/>
  <c r="C30" i="16"/>
  <c r="B31" i="16"/>
  <c r="C31" i="16"/>
  <c r="B32" i="16"/>
  <c r="C32" i="16"/>
  <c r="B33" i="16"/>
  <c r="C33" i="16"/>
  <c r="B34" i="16"/>
  <c r="C34" i="16"/>
  <c r="B35" i="16"/>
  <c r="C35" i="16"/>
  <c r="C2" i="16"/>
  <c r="B2" i="16"/>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2" i="12"/>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2" i="12"/>
  <c r="Q1" i="3"/>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8" i="16"/>
  <c r="H24" i="16"/>
  <c r="H6" i="16"/>
  <c r="H23" i="16"/>
  <c r="H22" i="16"/>
  <c r="H21" i="16"/>
  <c r="H20" i="16"/>
  <c r="H19" i="16"/>
  <c r="H4" i="16"/>
  <c r="H18" i="16"/>
  <c r="H17" i="16"/>
  <c r="H16" i="16"/>
  <c r="H15" i="16"/>
  <c r="H5" i="16"/>
  <c r="H14" i="16"/>
  <c r="H7" i="16"/>
  <c r="H13" i="16"/>
  <c r="H12" i="16"/>
  <c r="H9" i="16"/>
  <c r="H2" i="16"/>
  <c r="H11" i="16"/>
  <c r="H10" i="16"/>
  <c r="H3" i="16"/>
  <c r="H52" i="12"/>
  <c r="H7" i="12"/>
  <c r="H51" i="12"/>
  <c r="H50" i="12"/>
  <c r="H49" i="12"/>
  <c r="H48" i="12"/>
  <c r="H47" i="12"/>
  <c r="H46" i="12"/>
  <c r="H45" i="12"/>
  <c r="H44" i="12"/>
  <c r="H43" i="12"/>
  <c r="H42" i="12"/>
  <c r="H41" i="12"/>
  <c r="H40" i="12"/>
  <c r="H39" i="12"/>
  <c r="H38" i="12"/>
  <c r="H37" i="12"/>
  <c r="H36" i="12"/>
  <c r="H35" i="12"/>
  <c r="H34" i="12"/>
  <c r="H33" i="12"/>
  <c r="H32" i="12"/>
  <c r="H31" i="12"/>
  <c r="H30" i="12"/>
  <c r="H29" i="12"/>
  <c r="H28" i="12"/>
  <c r="H27" i="12"/>
  <c r="H26" i="12"/>
  <c r="H25" i="12"/>
  <c r="H24" i="12"/>
  <c r="H23" i="12"/>
  <c r="H22" i="12"/>
  <c r="H21" i="12"/>
  <c r="H20" i="12"/>
  <c r="H19" i="12"/>
  <c r="H9" i="12"/>
  <c r="H2" i="12"/>
  <c r="H5" i="12"/>
  <c r="H18" i="12"/>
  <c r="H17" i="12"/>
  <c r="H6" i="12"/>
  <c r="H16" i="12"/>
  <c r="H15" i="12"/>
  <c r="H4" i="12"/>
  <c r="H14" i="12"/>
  <c r="H13" i="12"/>
  <c r="H12" i="12"/>
  <c r="H11" i="12"/>
  <c r="H8" i="12"/>
  <c r="H10" i="12"/>
  <c r="H3" i="12"/>
</calcChain>
</file>

<file path=xl/sharedStrings.xml><?xml version="1.0" encoding="utf-8"?>
<sst xmlns="http://schemas.openxmlformats.org/spreadsheetml/2006/main" count="691" uniqueCount="276">
  <si>
    <t>_time</t>
  </si>
  <si>
    <t>synth4_diff</t>
  </si>
  <si>
    <t>synth5_diff</t>
  </si>
  <si>
    <t>synth8_diff</t>
  </si>
  <si>
    <t>synth9_diff</t>
  </si>
  <si>
    <t>synth12_diff</t>
  </si>
  <si>
    <t>synth13_diff</t>
  </si>
  <si>
    <t>synth16_diff</t>
  </si>
  <si>
    <t>synth18_diff</t>
  </si>
  <si>
    <t>synth20_diff</t>
  </si>
  <si>
    <t>synth21_diff</t>
  </si>
  <si>
    <t>synth22_diff</t>
  </si>
  <si>
    <t>synth24_diff</t>
  </si>
  <si>
    <t>synth25_diff</t>
  </si>
  <si>
    <t>synth27_diff</t>
  </si>
  <si>
    <t>synth29_diff</t>
  </si>
  <si>
    <t>synth31_diff</t>
  </si>
  <si>
    <t>synth32_diff</t>
  </si>
  <si>
    <t>synth34_diff</t>
  </si>
  <si>
    <t>synth38_diff</t>
  </si>
  <si>
    <t>synth40_diff</t>
  </si>
  <si>
    <t>synth45_diff</t>
  </si>
  <si>
    <t>synth46_diff</t>
  </si>
  <si>
    <t>synth47_diff</t>
  </si>
  <si>
    <t>synth48_diff</t>
  </si>
  <si>
    <t>synth55_diff</t>
  </si>
  <si>
    <t>IL_diff</t>
  </si>
  <si>
    <t>State</t>
  </si>
  <si>
    <t>state</t>
  </si>
  <si>
    <t>statename</t>
  </si>
  <si>
    <t>stateabb</t>
  </si>
  <si>
    <t>AZ</t>
  </si>
  <si>
    <t>AR</t>
  </si>
  <si>
    <t>CO</t>
  </si>
  <si>
    <t>CT</t>
  </si>
  <si>
    <t>DC</t>
  </si>
  <si>
    <t>FL</t>
  </si>
  <si>
    <t>GA</t>
  </si>
  <si>
    <t>ID</t>
  </si>
  <si>
    <t>IL</t>
  </si>
  <si>
    <t>IN</t>
  </si>
  <si>
    <t>KS</t>
  </si>
  <si>
    <t>KY</t>
  </si>
  <si>
    <t>LA</t>
  </si>
  <si>
    <t>MD</t>
  </si>
  <si>
    <t>MA</t>
  </si>
  <si>
    <t>MN</t>
  </si>
  <si>
    <t>MO</t>
  </si>
  <si>
    <t>NE</t>
  </si>
  <si>
    <t>NV</t>
  </si>
  <si>
    <t>NJ</t>
  </si>
  <si>
    <t>ND</t>
  </si>
  <si>
    <t>OK</t>
  </si>
  <si>
    <t>SC</t>
  </si>
  <si>
    <t>SD</t>
  </si>
  <si>
    <t>TN</t>
  </si>
  <si>
    <t>TX</t>
  </si>
  <si>
    <t>WI</t>
  </si>
  <si>
    <t>ALABAMA</t>
  </si>
  <si>
    <t>AL</t>
  </si>
  <si>
    <t>ALASKA</t>
  </si>
  <si>
    <t>AK</t>
  </si>
  <si>
    <t>ARIZONA</t>
  </si>
  <si>
    <t>ARKANSAS</t>
  </si>
  <si>
    <t>CALIFORNIA</t>
  </si>
  <si>
    <t>CA</t>
  </si>
  <si>
    <t>COLORADO</t>
  </si>
  <si>
    <t>CONNECTICUT</t>
  </si>
  <si>
    <t>DELAWARE</t>
  </si>
  <si>
    <t>DE</t>
  </si>
  <si>
    <t>DISTRICT OF COLUMBIA</t>
  </si>
  <si>
    <t>FLORIDA</t>
  </si>
  <si>
    <t>GEORGIA</t>
  </si>
  <si>
    <t>HAWAII</t>
  </si>
  <si>
    <t>HI</t>
  </si>
  <si>
    <t>IDAHO</t>
  </si>
  <si>
    <t>ILLINOIS</t>
  </si>
  <si>
    <t>INDIANA</t>
  </si>
  <si>
    <t>IOWA</t>
  </si>
  <si>
    <t>IA</t>
  </si>
  <si>
    <t>KANSAS</t>
  </si>
  <si>
    <t>KENTUCKY</t>
  </si>
  <si>
    <t>LOUISIANA</t>
  </si>
  <si>
    <t>MAINE</t>
  </si>
  <si>
    <t>ME</t>
  </si>
  <si>
    <t>MARYLAND</t>
  </si>
  <si>
    <t>MASSACHUSETTS</t>
  </si>
  <si>
    <t>MICHIGAN</t>
  </si>
  <si>
    <t>MI</t>
  </si>
  <si>
    <t>MINNESOTA</t>
  </si>
  <si>
    <t>MISSISSIPPI</t>
  </si>
  <si>
    <t>MS</t>
  </si>
  <si>
    <t>MISSOURI</t>
  </si>
  <si>
    <t>MONTANA</t>
  </si>
  <si>
    <t>MT</t>
  </si>
  <si>
    <t>NEBRASKA</t>
  </si>
  <si>
    <t>NEVADA</t>
  </si>
  <si>
    <t>NEW HAMPSHIRE</t>
  </si>
  <si>
    <t>NH</t>
  </si>
  <si>
    <t>NEW JERSEY</t>
  </si>
  <si>
    <t>NEW MEXICO</t>
  </si>
  <si>
    <t>NM</t>
  </si>
  <si>
    <t>NEW YORK</t>
  </si>
  <si>
    <t>NY</t>
  </si>
  <si>
    <t>NORTH CAROLINA</t>
  </si>
  <si>
    <t>NC</t>
  </si>
  <si>
    <t>NORTH DAKOTA</t>
  </si>
  <si>
    <t>OHIO</t>
  </si>
  <si>
    <t>OH</t>
  </si>
  <si>
    <t>OKLAHOMA</t>
  </si>
  <si>
    <t>OREGON</t>
  </si>
  <si>
    <t>OR</t>
  </si>
  <si>
    <t>PENNSYLVANIA</t>
  </si>
  <si>
    <t>PA</t>
  </si>
  <si>
    <t>RHODE ISLAND</t>
  </si>
  <si>
    <t>RI</t>
  </si>
  <si>
    <t>SOUTH CAROLINA</t>
  </si>
  <si>
    <t>SOUTH DAKOTA</t>
  </si>
  <si>
    <t>TENNESSEE</t>
  </si>
  <si>
    <t>TEXAS</t>
  </si>
  <si>
    <t>UTAH</t>
  </si>
  <si>
    <t>UT</t>
  </si>
  <si>
    <t>VERMONT</t>
  </si>
  <si>
    <t>VT</t>
  </si>
  <si>
    <t>VIRGINIA</t>
  </si>
  <si>
    <t>VA</t>
  </si>
  <si>
    <t>WASHINGTON</t>
  </si>
  <si>
    <t>WA</t>
  </si>
  <si>
    <t>WEST VIRGINIA</t>
  </si>
  <si>
    <t>WV</t>
  </si>
  <si>
    <t>WISCONSIN</t>
  </si>
  <si>
    <t>WYOMING</t>
  </si>
  <si>
    <t>WY</t>
  </si>
  <si>
    <t>RSME</t>
  </si>
  <si>
    <t>_Y_treated</t>
  </si>
  <si>
    <t>_original_synth</t>
  </si>
  <si>
    <t>_lags_v2_synth</t>
  </si>
  <si>
    <t>_lags_v3_synth</t>
  </si>
  <si>
    <t>Change Values</t>
  </si>
  <si>
    <t>_82_synth</t>
  </si>
  <si>
    <t>_85_synth</t>
  </si>
  <si>
    <t>_90_synth</t>
  </si>
  <si>
    <t>_94_synth</t>
  </si>
  <si>
    <t>_allin_synth</t>
  </si>
  <si>
    <t>_no_9_synth</t>
  </si>
  <si>
    <t>_no_20_synth</t>
  </si>
  <si>
    <t>_no_22_synth</t>
  </si>
  <si>
    <t>_no_24_synth</t>
  </si>
  <si>
    <t>_no_29_synth</t>
  </si>
  <si>
    <t>_no_31_synth</t>
  </si>
  <si>
    <t>_no_32_synth</t>
  </si>
  <si>
    <t>_no_34_synth</t>
  </si>
  <si>
    <t>Sensitivity  Analysis</t>
  </si>
  <si>
    <t>Model</t>
  </si>
  <si>
    <t>Alcohol-Related Fatal Accidents as a Share of Total Fatal Accidents</t>
  </si>
  <si>
    <t>Potential Donor Pool</t>
  </si>
  <si>
    <t>Contents</t>
  </si>
  <si>
    <t>States</t>
  </si>
  <si>
    <t>Synth\IL 2000 - share - narrow\postestimation tests</t>
  </si>
  <si>
    <t>Synth\IL 2000 - share - narrow\placebo tests</t>
  </si>
  <si>
    <t>Discription</t>
  </si>
  <si>
    <t xml:space="preserve">This sheet has the state names, abbreviations, and codes to make labeling easier. </t>
  </si>
  <si>
    <t>_Co_Number</t>
  </si>
  <si>
    <t>_W_Weight</t>
  </si>
  <si>
    <t>_Y_synthetic</t>
  </si>
  <si>
    <t>Weight</t>
  </si>
  <si>
    <t>youngshare</t>
  </si>
  <si>
    <t>oldshare</t>
  </si>
  <si>
    <t>liverdeaths_percap</t>
  </si>
  <si>
    <t>synth1_diff</t>
  </si>
  <si>
    <t>synth2_diff</t>
  </si>
  <si>
    <t>synth6_diff</t>
  </si>
  <si>
    <t>synth10_diff</t>
  </si>
  <si>
    <t>synth11_diff</t>
  </si>
  <si>
    <t>synth15_diff</t>
  </si>
  <si>
    <t>synth19_diff</t>
  </si>
  <si>
    <t>synth23_diff</t>
  </si>
  <si>
    <t>synth26_diff</t>
  </si>
  <si>
    <t>synth28_diff</t>
  </si>
  <si>
    <t>synth30_diff</t>
  </si>
  <si>
    <t>synth33_diff</t>
  </si>
  <si>
    <t>synth35_diff</t>
  </si>
  <si>
    <t>synth36_diff</t>
  </si>
  <si>
    <t>synth37_diff</t>
  </si>
  <si>
    <t>synth39_diff</t>
  </si>
  <si>
    <t>synth41_diff</t>
  </si>
  <si>
    <t>synth42_diff</t>
  </si>
  <si>
    <t>synth44_diff</t>
  </si>
  <si>
    <t>synth49_diff</t>
  </si>
  <si>
    <t>synth50_diff</t>
  </si>
  <si>
    <t>synth51_diff</t>
  </si>
  <si>
    <t>synth53_diff</t>
  </si>
  <si>
    <t>synth54_diff</t>
  </si>
  <si>
    <t>synth56_diff</t>
  </si>
  <si>
    <t>year</t>
  </si>
  <si>
    <t>Actual</t>
  </si>
  <si>
    <t>Synthetic</t>
  </si>
  <si>
    <t>Variable</t>
  </si>
  <si>
    <t>_lags_smooth_synth</t>
  </si>
  <si>
    <t>Alt Lag 1</t>
  </si>
  <si>
    <t>Alt Lag 2</t>
  </si>
  <si>
    <t>Smoothed Lags</t>
  </si>
  <si>
    <t>_no_1_synth</t>
  </si>
  <si>
    <t>_no_4_synth</t>
  </si>
  <si>
    <t>_no_5_synth</t>
  </si>
  <si>
    <t>_no_6_synth</t>
  </si>
  <si>
    <t>_no_8_synth</t>
  </si>
  <si>
    <t>_no_10_synth</t>
  </si>
  <si>
    <t>_no_11_synth</t>
  </si>
  <si>
    <t>_no_12_synth</t>
  </si>
  <si>
    <t>_no_13_synth</t>
  </si>
  <si>
    <t>_no_15_synth</t>
  </si>
  <si>
    <t>_no_16_synth</t>
  </si>
  <si>
    <t>_no_18_synth</t>
  </si>
  <si>
    <t>_no_19_synth</t>
  </si>
  <si>
    <t>_no_21_synth</t>
  </si>
  <si>
    <t>_no_23_synth</t>
  </si>
  <si>
    <t>_no_25_synth</t>
  </si>
  <si>
    <t>_no_26_synth</t>
  </si>
  <si>
    <t>_no_27_synth</t>
  </si>
  <si>
    <t>_no_28_synth</t>
  </si>
  <si>
    <t>_no_30_synth</t>
  </si>
  <si>
    <t>_no_33_synth</t>
  </si>
  <si>
    <t>_no_35_synth</t>
  </si>
  <si>
    <t>_no_36_synth</t>
  </si>
  <si>
    <t>_no_37_synth</t>
  </si>
  <si>
    <t>_no_38_synth</t>
  </si>
  <si>
    <t>_no_39_synth</t>
  </si>
  <si>
    <t>_no_40_synth</t>
  </si>
  <si>
    <t>_no_41_synth</t>
  </si>
  <si>
    <t>_no_42_synth</t>
  </si>
  <si>
    <t>_no_44_synth</t>
  </si>
  <si>
    <t>_no_45_synth</t>
  </si>
  <si>
    <t>_no_46_synth</t>
  </si>
  <si>
    <t>_no_47_synth</t>
  </si>
  <si>
    <t>_no_48_synth</t>
  </si>
  <si>
    <t>_no_49_synth</t>
  </si>
  <si>
    <t>_no_50_synth</t>
  </si>
  <si>
    <t>_no_51_synth</t>
  </si>
  <si>
    <t>_no_53_synth</t>
  </si>
  <si>
    <t>_no_54_synth</t>
  </si>
  <si>
    <t>_no_55_synth</t>
  </si>
  <si>
    <t>_no_56_synth</t>
  </si>
  <si>
    <t>_no_2_synth</t>
  </si>
  <si>
    <t>pipercap_deflated</t>
  </si>
  <si>
    <t>gasolinetax_deflated</t>
  </si>
  <si>
    <t>unempl</t>
  </si>
  <si>
    <t>drivers_alcohol_1983</t>
  </si>
  <si>
    <t>drivers_alcohol_1985</t>
  </si>
  <si>
    <t>drivers_alcohol_1991</t>
  </si>
  <si>
    <t>drivers_alcohol_1993</t>
  </si>
  <si>
    <t>drivers_alcohol_1999</t>
  </si>
  <si>
    <r>
      <rPr>
        <b/>
        <sz val="11"/>
        <color theme="1"/>
        <rFont val="Calibri"/>
        <family val="2"/>
      </rPr>
      <t>Note:</t>
    </r>
    <r>
      <rPr>
        <sz val="11"/>
        <color theme="1"/>
        <rFont val="Calibri"/>
        <family val="2"/>
      </rPr>
      <t xml:space="preserve"> For each entry in "Contents" below, there wil be a sheet marked "… - Data" and another sheet marked either "… Figure" or "… Test". The data produced by the model are automatically placed in the "… - Data" tabs, which flow through to the rest of the excel file. </t>
    </r>
  </si>
  <si>
    <t>All Lags</t>
  </si>
  <si>
    <t>Original</t>
  </si>
  <si>
    <t>Variable Weights</t>
  </si>
  <si>
    <t xml:space="preserve">The weights given to the different predictor variables in our preferred specification. (this file is soley data, the figure appears on the "Original Figures" tab. </t>
  </si>
  <si>
    <t>Placebo</t>
  </si>
  <si>
    <t>Lag Test</t>
  </si>
  <si>
    <t>Pre-Treatment Test</t>
  </si>
  <si>
    <t>Leave-One-Out Test</t>
  </si>
  <si>
    <t>- FILL IN</t>
  </si>
  <si>
    <t xml:space="preserve">Our initial specification which includes all lagged years of drivers_alcohol as the sole predictors. </t>
  </si>
  <si>
    <r>
      <t xml:space="preserve">Our preferred specification which includes selected lagged years of </t>
    </r>
    <r>
      <rPr>
        <i/>
        <sz val="11"/>
        <color theme="1"/>
        <rFont val="Calibri"/>
        <family val="2"/>
      </rPr>
      <t xml:space="preserve">drivers_alcohol </t>
    </r>
    <r>
      <rPr>
        <sz val="11"/>
        <color theme="1"/>
        <rFont val="Calibri"/>
        <family val="2"/>
      </rPr>
      <t xml:space="preserve">as well as </t>
    </r>
    <r>
      <rPr>
        <i/>
        <sz val="11"/>
        <color theme="1"/>
        <rFont val="Calibri"/>
        <family val="2"/>
      </rPr>
      <t>youngshare,</t>
    </r>
    <r>
      <rPr>
        <sz val="11"/>
        <color theme="1"/>
        <rFont val="Calibri"/>
        <family val="2"/>
      </rPr>
      <t xml:space="preserve"> </t>
    </r>
    <r>
      <rPr>
        <i/>
        <sz val="11"/>
        <color theme="1"/>
        <rFont val="Calibri"/>
        <family val="2"/>
      </rPr>
      <t>oldshare,</t>
    </r>
    <r>
      <rPr>
        <sz val="11"/>
        <color theme="1"/>
        <rFont val="Calibri"/>
        <family val="2"/>
      </rPr>
      <t xml:space="preserve"> and </t>
    </r>
    <r>
      <rPr>
        <i/>
        <sz val="11"/>
        <color theme="1"/>
        <rFont val="Calibri"/>
        <family val="2"/>
      </rPr>
      <t xml:space="preserve"> liverdeaths_percap </t>
    </r>
    <r>
      <rPr>
        <sz val="11"/>
        <color theme="1"/>
        <rFont val="Calibri"/>
        <family val="2"/>
      </rPr>
      <t xml:space="preserve">as predictors. </t>
    </r>
  </si>
  <si>
    <r>
      <t xml:space="preserve">Data from pre-treatment period sensitivity analysis. We compare </t>
    </r>
    <r>
      <rPr>
        <i/>
        <sz val="11"/>
        <color rgb="FF000000"/>
        <rFont val="Calibri"/>
        <family val="2"/>
      </rPr>
      <t>drivers_alcohol</t>
    </r>
    <r>
      <rPr>
        <sz val="11"/>
        <color rgb="FF000000"/>
        <rFont val="Calibri"/>
        <family val="2"/>
      </rPr>
      <t xml:space="preserve"> from the actual IL to four synthetic states: The original model and three models where we use shortened pre-treatment periods.  </t>
    </r>
  </si>
  <si>
    <r>
      <t xml:space="preserve">Data from leave-one-out sensitivity analysis. We compare </t>
    </r>
    <r>
      <rPr>
        <i/>
        <sz val="11"/>
        <color theme="1"/>
        <rFont val="Calibri"/>
        <family val="2"/>
      </rPr>
      <t>drivers_alcohol</t>
    </r>
    <r>
      <rPr>
        <sz val="11"/>
        <color theme="1"/>
        <rFont val="Calibri"/>
        <family val="2"/>
      </rPr>
      <t xml:space="preserve"> from the actual IL to a number of synthetic states: the original model and a number of additional models where we drop each donor state from the pool of potential donor states. </t>
    </r>
  </si>
  <si>
    <r>
      <t xml:space="preserve">Data and figure from lag sensitivity analysis. We compare </t>
    </r>
    <r>
      <rPr>
        <i/>
        <sz val="11"/>
        <color theme="1"/>
        <rFont val="Calibri"/>
        <family val="2"/>
      </rPr>
      <t>drivers_alcohol</t>
    </r>
    <r>
      <rPr>
        <sz val="11"/>
        <color theme="1"/>
        <rFont val="Calibri"/>
        <family val="2"/>
      </rPr>
      <t xml:space="preserve"> from the actual IL to four synthetic states: The original model,  "Alt Lag 1" sets back lags by one year, "Alt Lag 2" by two years, and smoothed lag uses evenly spaced lags from a smoothed version of the dependent variable.  </t>
    </r>
  </si>
  <si>
    <t>Placebo Lags</t>
  </si>
  <si>
    <t>Difference</t>
  </si>
  <si>
    <t>RMSE</t>
  </si>
  <si>
    <t xml:space="preserve">A test comparing placebo states and IL, and includes a tool to limit the states shown in the figure based on their RMSE compared to IL. NOTE: REMEMBER TO CHANGE THE SELECTED PRE-TREATMENT AREA FOR RMSE CALCULATION IN 2009. </t>
  </si>
  <si>
    <t xml:space="preserve">A test comparing placebo states and IL using our model with all lagged dependent varaibles, and includes a tool to limit the states shown in the figure based on their RMSE compared to IL. NOTE: REMEMBER TO CHANGE THE SELECTED PRE-TREATMENT AREA FOR RMSE CALCULATION IN 2009. </t>
  </si>
  <si>
    <t>Synthetic (1982-LAST)</t>
  </si>
  <si>
    <t>1985-LAST</t>
  </si>
  <si>
    <t>1990-LAST</t>
  </si>
  <si>
    <t>1995-LAST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</si>
</sst>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0000_);_(* \(#,##0.0000\);_(* &quot;-&quot;??_);_(@_)"/>
  </numFmts>
  <fonts count="9" x14ac:knownFonts="1">
    <font>
      <sz val="11"/>
      <color theme="1"/>
      <name val="Calibri"/>
      <family val="2"/>
    </font>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b/>
      <sz val="11"/>
      <color theme="1"/>
      <name val="Calibri"/>
      <family val="2"/>
    </font>
    <font>
      <sz val="11"/>
      <color rgb="FF000000"/>
      <name val="Calibri"/>
      <family val="2"/>
    </font>
    <font>
      <i/>
      <sz val="11"/>
      <color theme="1"/>
      <name val="Calibri"/>
      <family val="2"/>
    </font>
    <font>
      <i/>
      <sz val="11"/>
      <color rgb="FF000000"/>
      <name val="Calibri"/>
      <family val="2"/>
    </font>
  </fonts>
  <fills count="2">
    <fill>
      <patternFill patternType="none"/>
    </fill>
    <fill>
      <patternFill patternType="gray125"/>
    </fill>
  </fills>
  <borders count="1">
    <border>
      <left/>
      <right/>
      <top/>
      <bottom/>
      <diagonal/>
    </border>
  </borders>
  <cellStyleXfs count="6">
    <xf numFmtId="0" fontId="0" fillId="0" borderId="0"/>
    <xf numFmtId="43" fontId="2" fillId="0" borderId="0" applyFont="0" applyFill="0" applyBorder="0" applyAlignment="0" applyProtection="0"/>
    <xf numFmtId="0" fontId="3" fillId="0" borderId="0"/>
    <xf numFmtId="43" fontId="3" fillId="0" borderId="0" applyFont="0" applyFill="0" applyBorder="0" applyAlignment="0" applyProtection="0"/>
    <xf numFmtId="9" fontId="2" fillId="0" borderId="0" applyFont="0" applyFill="0" applyBorder="0" applyAlignment="0" applyProtection="0"/>
    <xf numFmtId="0" fontId="1" fillId="0" borderId="0"/>
  </cellStyleXfs>
  <cellXfs count="15">
    <xf numFmtId="0" fontId="0" fillId="0" borderId="0" xfId="0"/>
    <xf numFmtId="0" fontId="3" fillId="0" borderId="0" xfId="2"/>
    <xf numFmtId="43" fontId="0" fillId="0" borderId="0" xfId="1" applyFont="1"/>
    <xf numFmtId="164" fontId="0" fillId="0" borderId="0" xfId="1" applyNumberFormat="1" applyFont="1"/>
    <xf numFmtId="0" fontId="3" fillId="0" borderId="0" xfId="2" applyFill="1"/>
    <xf numFmtId="0" fontId="0" fillId="0" borderId="0" xfId="1" applyNumberFormat="1" applyFont="1"/>
    <xf numFmtId="0" fontId="4" fillId="0" borderId="0" xfId="2" applyFont="1" applyFill="1"/>
    <xf numFmtId="0" fontId="0" fillId="0" borderId="0" xfId="0" quotePrefix="1"/>
    <xf numFmtId="0" fontId="5" fillId="0" borderId="0" xfId="0" applyFont="1"/>
    <xf numFmtId="0" fontId="0" fillId="0" borderId="0" xfId="0" applyAlignment="1">
      <alignment wrapText="1"/>
    </xf>
    <xf numFmtId="0" fontId="6" fillId="0" borderId="0" xfId="0" applyFont="1" applyAlignment="1">
      <alignment vertical="center" wrapText="1"/>
    </xf>
    <xf numFmtId="9" fontId="0" fillId="0" borderId="0" xfId="4" applyFont="1"/>
    <xf numFmtId="0" fontId="1" fillId="0" borderId="0" xfId="5" applyFill="1"/>
    <xf numFmtId="0" fontId="1" fillId="0" borderId="0" xfId="5"/>
    <xf numFmtId="0" fontId="0" fillId="0" borderId="0" xfId="0" applyAlignment="1">
      <alignment horizontal="left" wrapText="1"/>
    </xf>
  </cellXfs>
  <cellStyles count="6">
    <cellStyle name="Comma" xfId="1" builtinId="3"/>
    <cellStyle name="Comma 2" xfId="3"/>
    <cellStyle name="Normal" xfId="0" builtinId="0"/>
    <cellStyle name="Normal 2" xfId="2"/>
    <cellStyle name="Normal 2 2" xfId="5"/>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5.xml"/><Relationship Id="rId1" Type="http://schemas.microsoft.com/office/2011/relationships/chartStyle" Target="style5.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6.xml"/><Relationship Id="rId1" Type="http://schemas.microsoft.com/office/2011/relationships/chartStyle" Target="style6.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and Synthetic Model, All Lags</a:t>
            </a:r>
            <a:endParaRPr lang="en-US" sz="1600"/>
          </a:p>
        </c:rich>
      </c:tx>
      <c:overlay val="0"/>
    </c:title>
    <c:autoTitleDeleted val="0"/>
    <c:plotArea>
      <c:layout/>
      <c:lineChart>
        <c:grouping val="standard"/>
        <c:varyColors val="0"/>
        <c:ser>
          <c:idx val="0"/>
          <c:order val="0"/>
          <c:tx>
            <c:strRef>
              <c:f>'All Lags Figure'!$B$1</c:f>
              <c:strCache>
                <c:ptCount val="1"/>
                <c:pt idx="0">
                  <c:v>Actual</c:v>
                </c:pt>
              </c:strCache>
            </c:strRef>
          </c:tx>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97.708965535275624</c:v>
                </c:pt>
                <c:pt idx="1">
                  <c:v>91.918563342915164</c:v>
                </c:pt>
                <c:pt idx="2">
                  <c:v>84.223903071688255</c:v>
                </c:pt>
                <c:pt idx="3">
                  <c:v>75.606255293678274</c:v>
                </c:pt>
                <c:pt idx="4">
                  <c:v>82.378530772984959</c:v>
                </c:pt>
                <c:pt idx="5">
                  <c:v>76.883436639036518</c:v>
                </c:pt>
                <c:pt idx="6">
                  <c:v>82.528887840453535</c:v>
                </c:pt>
                <c:pt idx="7">
                  <c:v>78.837783748895163</c:v>
                </c:pt>
                <c:pt idx="8">
                  <c:v>72.843341156840339</c:v>
                </c:pt>
                <c:pt idx="9">
                  <c:v>67.269096925883787</c:v>
                </c:pt>
                <c:pt idx="10">
                  <c:v>61.437021262463524</c:v>
                </c:pt>
                <c:pt idx="11">
                  <c:v>55.606319896469365</c:v>
                </c:pt>
                <c:pt idx="12">
                  <c:v>61.992700091650477</c:v>
                </c:pt>
                <c:pt idx="13">
                  <c:v>61.078052662196555</c:v>
                </c:pt>
                <c:pt idx="14">
                  <c:v>56.156026905227911</c:v>
                </c:pt>
                <c:pt idx="15">
                  <c:v>49.405147969082471</c:v>
                </c:pt>
                <c:pt idx="16">
                  <c:v>53.002406531959423</c:v>
                </c:pt>
                <c:pt idx="17">
                  <c:v>50.149199432780733</c:v>
                </c:pt>
                <c:pt idx="18">
                  <c:v>55.31100967527891</c:v>
                </c:pt>
                <c:pt idx="19">
                  <c:v>51.737504729317145</c:v>
                </c:pt>
                <c:pt idx="20">
                  <c:v>56.744725829048541</c:v>
                </c:pt>
                <c:pt idx="21">
                  <c:v>55.437297854950884</c:v>
                </c:pt>
                <c:pt idx="22">
                  <c:v>47.05625150199922</c:v>
                </c:pt>
                <c:pt idx="23">
                  <c:v>48.635616547471727</c:v>
                </c:pt>
                <c:pt idx="24">
                  <c:v>48.574928219750305</c:v>
                </c:pt>
                <c:pt idx="25">
                  <c:v>46.828955222736113</c:v>
                </c:pt>
                <c:pt idx="26">
                  <c:v>41.239074322220411</c:v>
                </c:pt>
                <c:pt idx="27">
                  <c:v>35.687047597093624</c:v>
                </c:pt>
                <c:pt idx="28">
                  <c:v>37.343574978876859</c:v>
                </c:pt>
                <c:pt idx="29">
                  <c:v>36.105493225477403</c:v>
                </c:pt>
                <c:pt idx="30">
                  <c:v>35.354858473510824</c:v>
                </c:pt>
                <c:pt idx="31">
                  <c:v>30.708893698829343</c:v>
                </c:pt>
                <c:pt idx="32">
                  <c:v>30.569797701900821</c:v>
                </c:pt>
                <c:pt idx="33">
                  <c:v>28.993344591071942</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75867160934780065"/>
          <c:y val="0.14573125353001762"/>
          <c:w val="0.10359715344860243"/>
          <c:h val="7.6299212598425203E-2"/>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789747650258803E-2"/>
          <c:y val="0.20398242539431791"/>
          <c:w val="0.92637850994882609"/>
          <c:h val="0.60150223385086277"/>
        </c:manualLayout>
      </c:layout>
      <c:lineChart>
        <c:grouping val="standard"/>
        <c:varyColors val="0"/>
        <c:ser>
          <c:idx val="0"/>
          <c:order val="0"/>
          <c:tx>
            <c:strRef>
              <c:f>'Original Figures'!$D$1</c:f>
              <c:strCache>
                <c:ptCount val="1"/>
                <c:pt idx="0">
                  <c:v>Difference</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Figures'!$D$2:$D$35</c:f>
              <c:numCache>
                <c:formatCode>0%</c:formatCode>
                <c:ptCount val="34"/>
                <c:pt idx="0">
                  <c:v>6.632817182046731E-2</c:v>
                </c:pt>
                <c:pt idx="1">
                  <c:v>7.5432185301382241E-3</c:v>
                </c:pt>
                <c:pt idx="2">
                  <c:v>-5.9568682507019508E-2</c:v>
                </c:pt>
                <c:pt idx="3">
                  <c:v>2.204634812867202E-4</c:v>
                </c:pt>
                <c:pt idx="4">
                  <c:v>-4.4290443613425753E-2</c:v>
                </c:pt>
                <c:pt idx="5">
                  <c:v>-6.7486301691948372E-2</c:v>
                </c:pt>
                <c:pt idx="6">
                  <c:v>-0.12691591065399141</c:v>
                </c:pt>
                <c:pt idx="7">
                  <c:v>-0.18838028238999313</c:v>
                </c:pt>
                <c:pt idx="8">
                  <c:v>-3.0251351498769984E-3</c:v>
                </c:pt>
                <c:pt idx="9">
                  <c:v>-9.0308836652286794E-3</c:v>
                </c:pt>
                <c:pt idx="10">
                  <c:v>-8.0262592543102005E-3</c:v>
                </c:pt>
                <c:pt idx="11">
                  <c:v>-6.4248797199965013E-3</c:v>
                </c:pt>
                <c:pt idx="12">
                  <c:v>-0.11805317805875515</c:v>
                </c:pt>
                <c:pt idx="13">
                  <c:v>-0.15048415005703517</c:v>
                </c:pt>
                <c:pt idx="14">
                  <c:v>-0.13064097841520417</c:v>
                </c:pt>
                <c:pt idx="15">
                  <c:v>9.4672957921740734E-3</c:v>
                </c:pt>
                <c:pt idx="16">
                  <c:v>-9.4667534140294995E-2</c:v>
                </c:pt>
                <c:pt idx="17">
                  <c:v>1.2216423393650363E-2</c:v>
                </c:pt>
                <c:pt idx="18">
                  <c:v>5.2004994930972569E-2</c:v>
                </c:pt>
                <c:pt idx="19">
                  <c:v>3.4194439152341327E-2</c:v>
                </c:pt>
                <c:pt idx="20">
                  <c:v>-6.9860577127641987E-2</c:v>
                </c:pt>
                <c:pt idx="21">
                  <c:v>-5.5962722431170245E-2</c:v>
                </c:pt>
                <c:pt idx="22">
                  <c:v>-5.1676566194450088E-2</c:v>
                </c:pt>
                <c:pt idx="23">
                  <c:v>-1.4235545583060937E-2</c:v>
                </c:pt>
                <c:pt idx="24">
                  <c:v>6.3110392247298461E-2</c:v>
                </c:pt>
                <c:pt idx="25">
                  <c:v>8.0811988414540695E-2</c:v>
                </c:pt>
                <c:pt idx="26">
                  <c:v>0.16899683572943408</c:v>
                </c:pt>
                <c:pt idx="27">
                  <c:v>0.15430068823611823</c:v>
                </c:pt>
                <c:pt idx="28">
                  <c:v>9.1471169571723701E-2</c:v>
                </c:pt>
                <c:pt idx="29">
                  <c:v>0.17550063223827636</c:v>
                </c:pt>
                <c:pt idx="30">
                  <c:v>-2.7447569457118796E-2</c:v>
                </c:pt>
                <c:pt idx="31">
                  <c:v>-4.8308125088460517E-2</c:v>
                </c:pt>
                <c:pt idx="32">
                  <c:v>0.13126608698985365</c:v>
                </c:pt>
                <c:pt idx="33">
                  <c:v>-4.2807644162381843E-2</c:v>
                </c:pt>
              </c:numCache>
            </c:numRef>
          </c:val>
          <c:smooth val="0"/>
          <c:extLst>
            <c:ext xmlns:c16="http://schemas.microsoft.com/office/drawing/2014/chart" uri="{C3380CC4-5D6E-409C-BE32-E72D297353CC}">
              <c16:uniqueId val="{00000000-86A9-42E9-93FC-1291AF7FBFE5}"/>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'Placebo Figure'!$R$4</c:f>
              <c:strCache>
                <c:ptCount val="1"/>
                <c:pt idx="0">
                  <c:v>IL</c:v>
                </c:pt>
              </c:strCache>
            </c:strRef>
          </c:tx>
          <c:spPr>
            <a:ln w="38100">
              <a:solidFill>
                <a:srgbClr val="FF0000"/>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Figure'!$R$5:$R$38</c:f>
              <c:numCache>
                <c:formatCode>_(* #,##0.00_);_(* \(#,##0.00\);_(* "-"??_);_(@_)</c:formatCode>
                <c:ptCount val="34"/>
                <c:pt idx="0">
                  <c:v>6.8341087171575055</c:v>
                </c:pt>
                <c:pt idx="1">
                  <c:v>0.68228030158934416</c:v>
                </c:pt>
                <c:pt idx="2">
                  <c:v>-4.9447062338003889</c:v>
                </c:pt>
                <c:pt idx="3">
                  <c:v>1.6436183969403828E-2</c:v>
                </c:pt>
                <c:pt idx="4">
                  <c:v>-3.3303604141110554</c:v>
                </c:pt>
                <c:pt idx="5">
                  <c:v>-4.8386541493528057</c:v>
                </c:pt>
                <c:pt idx="6">
                  <c:v>-9.7696383818401955</c:v>
                </c:pt>
                <c:pt idx="7">
                  <c:v>-12.628404874703847</c:v>
                </c:pt>
                <c:pt idx="8">
                  <c:v>-0.22450367964665929</c:v>
                </c:pt>
                <c:pt idx="9">
                  <c:v>-0.589816693263856</c:v>
                </c:pt>
                <c:pt idx="10">
                  <c:v>-0.47275398173951544</c:v>
                </c:pt>
                <c:pt idx="11">
                  <c:v>-0.34818785366041993</c:v>
                </c:pt>
                <c:pt idx="12">
                  <c:v>-6.4600994846841786</c:v>
                </c:pt>
                <c:pt idx="13">
                  <c:v>-8.3621362136909738</c:v>
                </c:pt>
                <c:pt idx="14">
                  <c:v>-6.5443891799077392</c:v>
                </c:pt>
                <c:pt idx="15">
                  <c:v>0.46721825697204622</c:v>
                </c:pt>
                <c:pt idx="16">
                  <c:v>-4.4582966438611038</c:v>
                </c:pt>
                <c:pt idx="17">
                  <c:v>0.61952999885761528</c:v>
                </c:pt>
                <c:pt idx="18">
                  <c:v>2.7632058845483698</c:v>
                </c:pt>
                <c:pt idx="19">
                  <c:v>1.7499670548204449</c:v>
                </c:pt>
                <c:pt idx="20">
                  <c:v>-3.2676211958460044</c:v>
                </c:pt>
                <c:pt idx="21">
                  <c:v>-2.6320012693759054</c:v>
                </c:pt>
                <c:pt idx="22">
                  <c:v>-2.3173140561993932</c:v>
                </c:pt>
                <c:pt idx="23">
                  <c:v>-0.67406881498754956</c:v>
                </c:pt>
                <c:pt idx="24">
                  <c:v>3.1046629374031909</c:v>
                </c:pt>
                <c:pt idx="25">
                  <c:v>3.8751945794501808</c:v>
                </c:pt>
                <c:pt idx="26">
                  <c:v>7.2868210736487526</c:v>
                </c:pt>
                <c:pt idx="27">
                  <c:v>5.4508841458300594</c:v>
                </c:pt>
                <c:pt idx="28">
                  <c:v>2.9095747322571697</c:v>
                </c:pt>
                <c:pt idx="29">
                  <c:v>5.8463501773076132</c:v>
                </c:pt>
                <c:pt idx="30">
                  <c:v>-0.89201881792178028</c:v>
                </c:pt>
                <c:pt idx="31">
                  <c:v>-1.5227572021103697</c:v>
                </c:pt>
                <c:pt idx="32">
                  <c:v>4.3488298615557142</c:v>
                </c:pt>
                <c:pt idx="33">
                  <c:v>-1.2176092241134029</c:v>
                </c:pt>
              </c:numCache>
            </c:numRef>
          </c:val>
          <c:smooth val="0"/>
          <c:extLst>
            <c:ext xmlns:c16="http://schemas.microsoft.com/office/drawing/2014/chart" uri="{C3380CC4-5D6E-409C-BE32-E72D297353CC}">
              <c16:uniqueId val="{000000DD-DE9E-4313-8B0B-2DE11C1133A8}"/>
            </c:ext>
          </c:extLst>
        </c:ser>
        <c:ser>
          <c:idx val="15"/>
          <c:order val="1"/>
          <c:tx>
            <c:strRef>
              <c:f>'Placebo Figure'!$S$4</c:f>
              <c:strCache>
                <c:ptCount val="1"/>
                <c:pt idx="0">
                  <c:v>AL</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Figure'!$S$5:$S$38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E-DE9E-4313-8B0B-2DE11C1133A8}"/>
            </c:ext>
          </c:extLst>
        </c:ser>
        <c:ser>
          <c:idx val="16"/>
          <c:order val="2"/>
          <c:tx>
            <c:strRef>
              <c:f>'Placebo Figure'!$T$4</c:f>
              <c:strCache>
                <c:ptCount val="1"/>
                <c:pt idx="0">
                  <c:v>AK</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Figure'!$T$5:$T$38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3"/>
          <c:tx>
            <c:strRef>
              <c:f>'Placebo Figure'!$U$4</c:f>
              <c:strCache>
                <c:ptCount val="1"/>
                <c:pt idx="0">
                  <c:v>AZ</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Figure'!$U$5:$U$38</c:f>
              <c:numCache>
                <c:formatCode>_(* #,##0.00_);_(* \(#,##0.00\);_(* "-"??_);_(@_)</c:formatCode>
                <c:ptCount val="34"/>
                <c:pt idx="0">
                  <c:v>13.43841813650215</c:v>
                </c:pt>
                <c:pt idx="1">
                  <c:v>15.908435671008192</c:v>
                </c:pt>
                <c:pt idx="2">
                  <c:v>-6.5502244979143143</c:v>
                </c:pt>
                <c:pt idx="3">
                  <c:v>-9.4098040790413506</c:v>
                </c:pt>
                <c:pt idx="4">
                  <c:v>-22.489444745588116</c:v>
                </c:pt>
                <c:pt idx="5">
                  <c:v>-9.505089110461995</c:v>
                </c:pt>
                <c:pt idx="6">
                  <c:v>-2.8490605927800061</c:v>
                </c:pt>
                <c:pt idx="7">
                  <c:v>21.946871129330248</c:v>
                </c:pt>
                <c:pt idx="8">
                  <c:v>5.820288151880959</c:v>
                </c:pt>
                <c:pt idx="9">
                  <c:v>-2.5331098640890559</c:v>
                </c:pt>
                <c:pt idx="10">
                  <c:v>-4.4480202632257715</c:v>
                </c:pt>
                <c:pt idx="11">
                  <c:v>-10.449341061757877</c:v>
                </c:pt>
                <c:pt idx="12">
                  <c:v>-0.9743105238158023</c:v>
                </c:pt>
                <c:pt idx="13">
                  <c:v>-24.222643332905136</c:v>
                </c:pt>
                <c:pt idx="14">
                  <c:v>-3.8970415516814683</c:v>
                </c:pt>
                <c:pt idx="15">
                  <c:v>-13.65534080832731</c:v>
                </c:pt>
                <c:pt idx="16">
                  <c:v>-4.0048694245342631</c:v>
                </c:pt>
                <c:pt idx="17">
                  <c:v>0.71314144634015975</c:v>
                </c:pt>
                <c:pt idx="18">
                  <c:v>-2.1235323401924688</c:v>
                </c:pt>
                <c:pt idx="19">
                  <c:v>-8.3360738756255159E-2</c:v>
                </c:pt>
                <c:pt idx="20">
                  <c:v>9.2289192252792418</c:v>
                </c:pt>
                <c:pt idx="21">
                  <c:v>12.464765859476756</c:v>
                </c:pt>
                <c:pt idx="22">
                  <c:v>16.00302493898198</c:v>
                </c:pt>
                <c:pt idx="23">
                  <c:v>5.0329617806710303</c:v>
                </c:pt>
                <c:pt idx="24">
                  <c:v>10.248982107441407</c:v>
                </c:pt>
                <c:pt idx="25">
                  <c:v>14.818094314250629</c:v>
                </c:pt>
                <c:pt idx="26">
                  <c:v>24.884626327548176</c:v>
                </c:pt>
                <c:pt idx="27">
                  <c:v>26.182215151493438</c:v>
                </c:pt>
                <c:pt idx="28">
                  <c:v>27.22121644183062</c:v>
                </c:pt>
                <c:pt idx="29">
                  <c:v>21.131698304088786</c:v>
                </c:pt>
                <c:pt idx="30">
                  <c:v>19.958928533014841</c:v>
                </c:pt>
                <c:pt idx="31">
                  <c:v>15.549645468126982</c:v>
                </c:pt>
                <c:pt idx="32">
                  <c:v>22.343134332913905</c:v>
                </c:pt>
                <c:pt idx="33">
                  <c:v>7.8934435805422254</c:v>
                </c:pt>
              </c:numCache>
            </c:numRef>
          </c:val>
          <c:smooth val="0"/>
          <c:extLst>
            <c:ext xmlns:c16="http://schemas.microsoft.com/office/drawing/2014/chart" uri="{C3380CC4-5D6E-409C-BE32-E72D297353CC}">
              <c16:uniqueId val="{000000E0-DE9E-4313-8B0B-2DE11C1133A8}"/>
            </c:ext>
          </c:extLst>
        </c:ser>
        <c:ser>
          <c:idx val="18"/>
          <c:order val="4"/>
          <c:tx>
            <c:strRef>
              <c:f>'Placebo Figure'!$V$4</c:f>
              <c:strCache>
                <c:ptCount val="1"/>
                <c:pt idx="0">
                  <c:v>AR</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Figure'!$V$5:$V$38</c:f>
              <c:numCache>
                <c:formatCode>_(* #,##0.00_);_(* \(#,##0.00\);_(* "-"??_);_(@_)</c:formatCode>
                <c:ptCount val="34"/>
                <c:pt idx="0">
                  <c:v>-14.275534340413287</c:v>
                </c:pt>
                <c:pt idx="1">
                  <c:v>-4.1758216866583098</c:v>
                </c:pt>
                <c:pt idx="2">
                  <c:v>-4.215809894958511</c:v>
                </c:pt>
                <c:pt idx="3">
                  <c:v>3.1891493108560098</c:v>
                </c:pt>
                <c:pt idx="4">
                  <c:v>-5.4643373914586846</c:v>
                </c:pt>
                <c:pt idx="5">
                  <c:v>-9.4372317107627168</c:v>
                </c:pt>
                <c:pt idx="6">
                  <c:v>-29.961473046569154</c:v>
                </c:pt>
                <c:pt idx="7">
                  <c:v>-54.947700846241787</c:v>
                </c:pt>
                <c:pt idx="8">
                  <c:v>-12.977430742466822</c:v>
                </c:pt>
                <c:pt idx="9">
                  <c:v>-25.865898351185024</c:v>
                </c:pt>
                <c:pt idx="10">
                  <c:v>2.501319386283285</c:v>
                </c:pt>
                <c:pt idx="11">
                  <c:v>5.8555428950057831</c:v>
                </c:pt>
                <c:pt idx="12">
                  <c:v>8.0439494922757149</c:v>
                </c:pt>
                <c:pt idx="13">
                  <c:v>24.581406250945292</c:v>
                </c:pt>
                <c:pt idx="14">
                  <c:v>6.3185752878780477</c:v>
                </c:pt>
                <c:pt idx="15">
                  <c:v>15.146845726121683</c:v>
                </c:pt>
                <c:pt idx="16">
                  <c:v>10.037551874120254</c:v>
                </c:pt>
                <c:pt idx="17">
                  <c:v>2.4911748823797097</c:v>
                </c:pt>
                <c:pt idx="18">
                  <c:v>16.076954125310294</c:v>
                </c:pt>
                <c:pt idx="19">
                  <c:v>26.506910216994584</c:v>
                </c:pt>
                <c:pt idx="20">
                  <c:v>-5.807295110571431</c:v>
                </c:pt>
                <c:pt idx="21">
                  <c:v>-4.0539775909564923</c:v>
                </c:pt>
                <c:pt idx="22">
                  <c:v>-14.893109437252861</c:v>
                </c:pt>
                <c:pt idx="23">
                  <c:v>1.0537216894590529</c:v>
                </c:pt>
                <c:pt idx="24">
                  <c:v>-1.7661254787526559</c:v>
                </c:pt>
                <c:pt idx="25">
                  <c:v>-11.246268513787072</c:v>
                </c:pt>
                <c:pt idx="26">
                  <c:v>-12.751628673868254</c:v>
                </c:pt>
                <c:pt idx="27">
                  <c:v>-20.76366581604816</c:v>
                </c:pt>
                <c:pt idx="28">
                  <c:v>-27.090107323601842</c:v>
                </c:pt>
                <c:pt idx="29">
                  <c:v>-29.477019779733382</c:v>
                </c:pt>
                <c:pt idx="30">
                  <c:v>-12.603015420609154</c:v>
                </c:pt>
                <c:pt idx="31">
                  <c:v>-7.0248211159196217</c:v>
                </c:pt>
                <c:pt idx="32">
                  <c:v>-19.135126422042958</c:v>
                </c:pt>
                <c:pt idx="33">
                  <c:v>-5.3405583457788453</c:v>
                </c:pt>
              </c:numCache>
            </c:numRef>
          </c:val>
          <c:smooth val="0"/>
          <c:extLst>
            <c:ext xmlns:c16="http://schemas.microsoft.com/office/drawing/2014/chart" uri="{C3380CC4-5D6E-409C-BE32-E72D297353CC}">
              <c16:uniqueId val="{000000E1-DE9E-4313-8B0B-2DE11C1133A8}"/>
            </c:ext>
          </c:extLst>
        </c:ser>
        <c:ser>
          <c:idx val="19"/>
          <c:order val="5"/>
          <c:tx>
            <c:strRef>
              <c:f>'Placebo Figure'!$W$4</c:f>
              <c:strCache>
                <c:ptCount val="1"/>
                <c:pt idx="0">
                  <c:v>CA</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Figure'!$W$5:$W$38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6"/>
          <c:tx>
            <c:strRef>
              <c:f>'Placebo Figure'!$X$4</c:f>
              <c:strCache>
                <c:ptCount val="1"/>
                <c:pt idx="0">
                  <c:v>CO</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Figure'!$X$5:$X$38</c:f>
              <c:numCache>
                <c:formatCode>_(* #,##0.00_);_(* \(#,##0.00\);_(* "-"??_);_(@_)</c:formatCode>
                <c:ptCount val="34"/>
                <c:pt idx="0">
                  <c:v>-5.3148842198424973</c:v>
                </c:pt>
                <c:pt idx="1">
                  <c:v>-8.5412129919859581</c:v>
                </c:pt>
                <c:pt idx="2">
                  <c:v>-0.65539347815501969</c:v>
                </c:pt>
                <c:pt idx="3">
                  <c:v>6.5977515077975113</c:v>
                </c:pt>
                <c:pt idx="4">
                  <c:v>4.2846259020734578</c:v>
                </c:pt>
                <c:pt idx="5">
                  <c:v>32.339929020963609</c:v>
                </c:pt>
                <c:pt idx="6">
                  <c:v>28.337210096651688</c:v>
                </c:pt>
                <c:pt idx="7">
                  <c:v>21.685807951143943</c:v>
                </c:pt>
                <c:pt idx="8">
                  <c:v>24.152677724487148</c:v>
                </c:pt>
                <c:pt idx="9">
                  <c:v>-5.5166874517453834</c:v>
                </c:pt>
                <c:pt idx="10">
                  <c:v>2.2835888557892758</c:v>
                </c:pt>
                <c:pt idx="11">
                  <c:v>1.5308635283872718</c:v>
                </c:pt>
                <c:pt idx="12">
                  <c:v>5.2351706472109072</c:v>
                </c:pt>
                <c:pt idx="13">
                  <c:v>-1.265609512302035</c:v>
                </c:pt>
                <c:pt idx="14">
                  <c:v>2.2797955807618564</c:v>
                </c:pt>
                <c:pt idx="15">
                  <c:v>10.666934031178243</c:v>
                </c:pt>
                <c:pt idx="16">
                  <c:v>7.2659613579162396</c:v>
                </c:pt>
                <c:pt idx="17">
                  <c:v>4.9793657126429025</c:v>
                </c:pt>
                <c:pt idx="18">
                  <c:v>12.939458429173101</c:v>
                </c:pt>
                <c:pt idx="19">
                  <c:v>-8.4530665844795294</c:v>
                </c:pt>
                <c:pt idx="20">
                  <c:v>-14.254304915084504</c:v>
                </c:pt>
                <c:pt idx="21">
                  <c:v>6.9548050873891043E-2</c:v>
                </c:pt>
                <c:pt idx="22">
                  <c:v>2.4147718704625731</c:v>
                </c:pt>
                <c:pt idx="23">
                  <c:v>-1.4031635373612517</c:v>
                </c:pt>
                <c:pt idx="24">
                  <c:v>11.26160077546956</c:v>
                </c:pt>
                <c:pt idx="25">
                  <c:v>7.7858876466052607</c:v>
                </c:pt>
                <c:pt idx="26">
                  <c:v>8.3069617176079191</c:v>
                </c:pt>
                <c:pt idx="27">
                  <c:v>-2.7858513931278139</c:v>
                </c:pt>
                <c:pt idx="28">
                  <c:v>10.282766197633464</c:v>
                </c:pt>
                <c:pt idx="29">
                  <c:v>-5.0454577831260394</c:v>
                </c:pt>
                <c:pt idx="30">
                  <c:v>5.2623249757743906</c:v>
                </c:pt>
                <c:pt idx="31">
                  <c:v>4.7439643822144717</c:v>
                </c:pt>
                <c:pt idx="32">
                  <c:v>1.625842742214445</c:v>
                </c:pt>
                <c:pt idx="33">
                  <c:v>7.0165961005841382</c:v>
                </c:pt>
              </c:numCache>
            </c:numRef>
          </c:val>
          <c:smooth val="0"/>
          <c:extLst>
            <c:ext xmlns:c16="http://schemas.microsoft.com/office/drawing/2014/chart" uri="{C3380CC4-5D6E-409C-BE32-E72D297353CC}">
              <c16:uniqueId val="{000000E3-DE9E-4313-8B0B-2DE11C1133A8}"/>
            </c:ext>
          </c:extLst>
        </c:ser>
        <c:ser>
          <c:idx val="21"/>
          <c:order val="7"/>
          <c:tx>
            <c:strRef>
              <c:f>'Placebo Figure'!$Y$4</c:f>
              <c:strCache>
                <c:ptCount val="1"/>
                <c:pt idx="0">
                  <c:v>CT</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Figure'!$Y$5:$Y$38</c:f>
              <c:numCache>
                <c:formatCode>_(* #,##0.00_);_(* \(#,##0.00\);_(* "-"??_);_(@_)</c:formatCode>
                <c:ptCount val="34"/>
                <c:pt idx="0">
                  <c:v>-20.717581719509326</c:v>
                </c:pt>
                <c:pt idx="1">
                  <c:v>-0.23542943949905748</c:v>
                </c:pt>
                <c:pt idx="2">
                  <c:v>-8.4693192548002116</c:v>
                </c:pt>
                <c:pt idx="3">
                  <c:v>1.057648205460282</c:v>
                </c:pt>
                <c:pt idx="4">
                  <c:v>4.0042868931777775</c:v>
                </c:pt>
                <c:pt idx="5">
                  <c:v>-1.9260514818597585</c:v>
                </c:pt>
                <c:pt idx="6">
                  <c:v>0.51871592177121784</c:v>
                </c:pt>
                <c:pt idx="7">
                  <c:v>2.7650169158732751</c:v>
                </c:pt>
                <c:pt idx="8">
                  <c:v>-5.3108624342712574</c:v>
                </c:pt>
                <c:pt idx="9">
                  <c:v>2.8181245852465509</c:v>
                </c:pt>
                <c:pt idx="10">
                  <c:v>10.190745342697483</c:v>
                </c:pt>
                <c:pt idx="11">
                  <c:v>-10.944535461021587</c:v>
                </c:pt>
                <c:pt idx="12">
                  <c:v>1.0031161536971922</c:v>
                </c:pt>
                <c:pt idx="13">
                  <c:v>-0.24977998691610992</c:v>
                </c:pt>
                <c:pt idx="14">
                  <c:v>-7.5123921305930708</c:v>
                </c:pt>
                <c:pt idx="15">
                  <c:v>-4.4406469896784984</c:v>
                </c:pt>
                <c:pt idx="16">
                  <c:v>-6.6268321461393498</c:v>
                </c:pt>
                <c:pt idx="17">
                  <c:v>2.6868187887885142</c:v>
                </c:pt>
                <c:pt idx="18">
                  <c:v>0.47176973794194055</c:v>
                </c:pt>
                <c:pt idx="19">
                  <c:v>3.9475385165133048</c:v>
                </c:pt>
                <c:pt idx="20">
                  <c:v>10.962613487208728</c:v>
                </c:pt>
                <c:pt idx="21">
                  <c:v>6.2737772168475203</c:v>
                </c:pt>
                <c:pt idx="22">
                  <c:v>9.2920026872889139</c:v>
                </c:pt>
                <c:pt idx="23">
                  <c:v>10.537586604186799</c:v>
                </c:pt>
                <c:pt idx="24">
                  <c:v>4.7398998503922485</c:v>
                </c:pt>
                <c:pt idx="25">
                  <c:v>7.3925652941397857</c:v>
                </c:pt>
                <c:pt idx="26">
                  <c:v>8.0285981312044896</c:v>
                </c:pt>
                <c:pt idx="27">
                  <c:v>2.8865672447864199</c:v>
                </c:pt>
                <c:pt idx="28">
                  <c:v>-4.6217733142839279</c:v>
                </c:pt>
                <c:pt idx="29">
                  <c:v>3.7149161471461412</c:v>
                </c:pt>
                <c:pt idx="30">
                  <c:v>-3.9974834180611651</c:v>
                </c:pt>
                <c:pt idx="31">
                  <c:v>-12.888227502116933</c:v>
                </c:pt>
                <c:pt idx="32">
                  <c:v>-3.0250994313973933</c:v>
                </c:pt>
                <c:pt idx="33">
                  <c:v>-5.9410240282886662</c:v>
                </c:pt>
              </c:numCache>
            </c:numRef>
          </c:val>
          <c:smooth val="0"/>
          <c:extLst>
            <c:ext xmlns:c16="http://schemas.microsoft.com/office/drawing/2014/chart" uri="{C3380CC4-5D6E-409C-BE32-E72D297353CC}">
              <c16:uniqueId val="{000000E4-DE9E-4313-8B0B-2DE11C1133A8}"/>
            </c:ext>
          </c:extLst>
        </c:ser>
        <c:ser>
          <c:idx val="22"/>
          <c:order val="8"/>
          <c:tx>
            <c:strRef>
              <c:f>'Placebo Figure'!$Z$4</c:f>
              <c:strCache>
                <c:ptCount val="1"/>
                <c:pt idx="0">
                  <c:v>DE</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Figure'!$Z$5:$Z$38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9"/>
          <c:tx>
            <c:strRef>
              <c:f>'Placebo Figure'!$AA$4</c:f>
              <c:strCache>
                <c:ptCount val="1"/>
                <c:pt idx="0">
                  <c:v>DC</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Figure'!$AA$5:$AA$38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10"/>
          <c:tx>
            <c:strRef>
              <c:f>'Placebo Figure'!$AB$4</c:f>
              <c:strCache>
                <c:ptCount val="1"/>
                <c:pt idx="0">
                  <c:v>FL</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Figure'!$AB$5:$AB$38</c:f>
              <c:numCache>
                <c:formatCode>_(* #,##0.00_);_(* \(#,##0.00\);_(* "-"??_);_(@_)</c:formatCode>
                <c:ptCount val="34"/>
                <c:pt idx="0">
                  <c:v>45.966400648467243</c:v>
                </c:pt>
                <c:pt idx="1">
                  <c:v>-8.5055817180546001</c:v>
                </c:pt>
                <c:pt idx="2">
                  <c:v>-5.6383896662737243</c:v>
                </c:pt>
                <c:pt idx="3">
                  <c:v>-4.1285447878181003</c:v>
                </c:pt>
                <c:pt idx="4">
                  <c:v>-10.657371603883803</c:v>
                </c:pt>
                <c:pt idx="5">
                  <c:v>-9.759723070601467</c:v>
                </c:pt>
                <c:pt idx="6">
                  <c:v>-7.2635621108929627</c:v>
                </c:pt>
                <c:pt idx="7">
                  <c:v>8.2060032582376152</c:v>
                </c:pt>
                <c:pt idx="8">
                  <c:v>4.6803284021734726</c:v>
                </c:pt>
                <c:pt idx="9">
                  <c:v>7.7001059253234416</c:v>
                </c:pt>
                <c:pt idx="10">
                  <c:v>7.025985269137891</c:v>
                </c:pt>
                <c:pt idx="11">
                  <c:v>-0.74361128099553753</c:v>
                </c:pt>
                <c:pt idx="12">
                  <c:v>11.795855243690312</c:v>
                </c:pt>
                <c:pt idx="13">
                  <c:v>12.770534340234008</c:v>
                </c:pt>
                <c:pt idx="14">
                  <c:v>18.994278434547596</c:v>
                </c:pt>
                <c:pt idx="15">
                  <c:v>20.389194105518982</c:v>
                </c:pt>
                <c:pt idx="16">
                  <c:v>20.018138457089663</c:v>
                </c:pt>
                <c:pt idx="17">
                  <c:v>7.2857837949413806</c:v>
                </c:pt>
                <c:pt idx="18">
                  <c:v>3.1659076284995535</c:v>
                </c:pt>
                <c:pt idx="19">
                  <c:v>4.571898898575455</c:v>
                </c:pt>
                <c:pt idx="20">
                  <c:v>0.63231919966710848</c:v>
                </c:pt>
                <c:pt idx="21">
                  <c:v>3.2280404411721975</c:v>
                </c:pt>
                <c:pt idx="22">
                  <c:v>2.7346536626282614</c:v>
                </c:pt>
                <c:pt idx="23">
                  <c:v>-4.1850166780932341</c:v>
                </c:pt>
                <c:pt idx="24">
                  <c:v>8.279605935967993</c:v>
                </c:pt>
                <c:pt idx="25">
                  <c:v>4.4838266148872208</c:v>
                </c:pt>
                <c:pt idx="26">
                  <c:v>2.0370182483020471</c:v>
                </c:pt>
                <c:pt idx="27">
                  <c:v>3.394291070435429</c:v>
                </c:pt>
                <c:pt idx="28">
                  <c:v>8.2900514826178551</c:v>
                </c:pt>
                <c:pt idx="29">
                  <c:v>1.0136609489563853</c:v>
                </c:pt>
                <c:pt idx="30">
                  <c:v>6.4028822635009419</c:v>
                </c:pt>
                <c:pt idx="31">
                  <c:v>4.0199352042691316</c:v>
                </c:pt>
                <c:pt idx="32">
                  <c:v>0.35602741377260827</c:v>
                </c:pt>
                <c:pt idx="33">
                  <c:v>0.23230919055095001</c:v>
                </c:pt>
              </c:numCache>
            </c:numRef>
          </c:val>
          <c:smooth val="0"/>
          <c:extLst>
            <c:ext xmlns:c16="http://schemas.microsoft.com/office/drawing/2014/chart" uri="{C3380CC4-5D6E-409C-BE32-E72D297353CC}">
              <c16:uniqueId val="{000000E7-DE9E-4313-8B0B-2DE11C1133A8}"/>
            </c:ext>
          </c:extLst>
        </c:ser>
        <c:ser>
          <c:idx val="25"/>
          <c:order val="11"/>
          <c:tx>
            <c:strRef>
              <c:f>'Placebo Figure'!$AC$4</c:f>
              <c:strCache>
                <c:ptCount val="1"/>
                <c:pt idx="0">
                  <c:v>GA</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Figure'!$AC$5:$AC$38</c:f>
              <c:numCache>
                <c:formatCode>_(* #,##0.00_);_(* \(#,##0.00\);_(* "-"??_);_(@_)</c:formatCode>
                <c:ptCount val="34"/>
                <c:pt idx="0">
                  <c:v>-0.9564233778291964</c:v>
                </c:pt>
                <c:pt idx="1">
                  <c:v>1.8249789945912198</c:v>
                </c:pt>
                <c:pt idx="2">
                  <c:v>-5.5435348258470185</c:v>
                </c:pt>
                <c:pt idx="3">
                  <c:v>-1.0242808912153123</c:v>
                </c:pt>
                <c:pt idx="4">
                  <c:v>-18.563458070275374</c:v>
                </c:pt>
                <c:pt idx="5">
                  <c:v>-21.443260266096331</c:v>
                </c:pt>
                <c:pt idx="6">
                  <c:v>-16.187816072488204</c:v>
                </c:pt>
                <c:pt idx="7">
                  <c:v>-22.968171833781525</c:v>
                </c:pt>
                <c:pt idx="8">
                  <c:v>-10.450957233842928</c:v>
                </c:pt>
                <c:pt idx="9">
                  <c:v>-1.5446590850842767</c:v>
                </c:pt>
                <c:pt idx="10">
                  <c:v>3.4300389870622894</c:v>
                </c:pt>
                <c:pt idx="11">
                  <c:v>-2.9818429538863711</c:v>
                </c:pt>
                <c:pt idx="12">
                  <c:v>-0.44041445335096796</c:v>
                </c:pt>
                <c:pt idx="13">
                  <c:v>1.8615307908476098</c:v>
                </c:pt>
                <c:pt idx="14">
                  <c:v>-5.5310852076217998</c:v>
                </c:pt>
                <c:pt idx="15">
                  <c:v>-3.5442208172753453</c:v>
                </c:pt>
                <c:pt idx="16">
                  <c:v>4.4814528337155934</c:v>
                </c:pt>
                <c:pt idx="17">
                  <c:v>4.7117305257415865</c:v>
                </c:pt>
                <c:pt idx="18">
                  <c:v>-1.3625115116155939</c:v>
                </c:pt>
                <c:pt idx="19">
                  <c:v>4.7055868890311103</c:v>
                </c:pt>
                <c:pt idx="20">
                  <c:v>7.3644714575493708</c:v>
                </c:pt>
                <c:pt idx="21">
                  <c:v>4.9006057452061214</c:v>
                </c:pt>
                <c:pt idx="22">
                  <c:v>-1.879270371318853</c:v>
                </c:pt>
                <c:pt idx="23">
                  <c:v>-3.535634732543258</c:v>
                </c:pt>
                <c:pt idx="24">
                  <c:v>-4.8684332796256058</c:v>
                </c:pt>
                <c:pt idx="25">
                  <c:v>-7.2091647780325729</c:v>
                </c:pt>
                <c:pt idx="26">
                  <c:v>-7.5825355452252552</c:v>
                </c:pt>
                <c:pt idx="27">
                  <c:v>-0.34988298125426809</c:v>
                </c:pt>
                <c:pt idx="28">
                  <c:v>4.7704511416668538</c:v>
                </c:pt>
                <c:pt idx="29">
                  <c:v>6.456028586399043</c:v>
                </c:pt>
                <c:pt idx="30">
                  <c:v>4.3384575292293448</c:v>
                </c:pt>
                <c:pt idx="31">
                  <c:v>10.93283026420977</c:v>
                </c:pt>
                <c:pt idx="32">
                  <c:v>9.9448134278645739</c:v>
                </c:pt>
                <c:pt idx="33">
                  <c:v>-0.65383164837840013</c:v>
                </c:pt>
              </c:numCache>
            </c:numRef>
          </c:val>
          <c:smooth val="0"/>
          <c:extLst>
            <c:ext xmlns:c16="http://schemas.microsoft.com/office/drawing/2014/chart" uri="{C3380CC4-5D6E-409C-BE32-E72D297353CC}">
              <c16:uniqueId val="{000000E8-DE9E-4313-8B0B-2DE11C1133A8}"/>
            </c:ext>
          </c:extLst>
        </c:ser>
        <c:ser>
          <c:idx val="26"/>
          <c:order val="12"/>
          <c:tx>
            <c:strRef>
              <c:f>'Placebo Figure'!$AD$4</c:f>
              <c:strCache>
                <c:ptCount val="1"/>
                <c:pt idx="0">
                  <c:v>HI</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Figure'!$AD$5:$AD$38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3"/>
          <c:tx>
            <c:strRef>
              <c:f>'Placebo Figure'!$AE$4</c:f>
              <c:strCache>
                <c:ptCount val="1"/>
                <c:pt idx="0">
                  <c:v>ID</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Figure'!$AE$5:$AE$38</c:f>
              <c:numCache>
                <c:formatCode>_(* #,##0.00_);_(* \(#,##0.00\);_(* "-"??_);_(@_)</c:formatCode>
                <c:ptCount val="34"/>
                <c:pt idx="0">
                  <c:v>44.362652261042967</c:v>
                </c:pt>
                <c:pt idx="1">
                  <c:v>-1.1870204161823494</c:v>
                </c:pt>
                <c:pt idx="2">
                  <c:v>28.078324248781428</c:v>
                </c:pt>
                <c:pt idx="3">
                  <c:v>0.15626599747520231</c:v>
                </c:pt>
                <c:pt idx="4">
                  <c:v>-1.5914490631985245</c:v>
                </c:pt>
                <c:pt idx="5">
                  <c:v>-26.569145120447502</c:v>
                </c:pt>
                <c:pt idx="6">
                  <c:v>9.1464844444999471</c:v>
                </c:pt>
                <c:pt idx="7">
                  <c:v>10.287008990417235</c:v>
                </c:pt>
                <c:pt idx="8">
                  <c:v>-9.6003459475468844</c:v>
                </c:pt>
                <c:pt idx="9">
                  <c:v>0.23722894582078879</c:v>
                </c:pt>
                <c:pt idx="10">
                  <c:v>-10.565568118181545</c:v>
                </c:pt>
                <c:pt idx="11">
                  <c:v>-3.4552069791971007</c:v>
                </c:pt>
                <c:pt idx="12">
                  <c:v>2.3148463696998078</c:v>
                </c:pt>
                <c:pt idx="13">
                  <c:v>3.0773337584832916</c:v>
                </c:pt>
                <c:pt idx="14">
                  <c:v>13.36750210612081</c:v>
                </c:pt>
                <c:pt idx="15">
                  <c:v>0.60549433555934229</c:v>
                </c:pt>
                <c:pt idx="16">
                  <c:v>1.1150261798320571</c:v>
                </c:pt>
                <c:pt idx="17">
                  <c:v>3.6131448268861277</c:v>
                </c:pt>
                <c:pt idx="18">
                  <c:v>-9.901839803205803</c:v>
                </c:pt>
                <c:pt idx="19">
                  <c:v>7.457274023181526</c:v>
                </c:pt>
                <c:pt idx="20">
                  <c:v>22.888134481036104</c:v>
                </c:pt>
                <c:pt idx="21">
                  <c:v>2.9730356345680775</c:v>
                </c:pt>
                <c:pt idx="22">
                  <c:v>6.88610771248932</c:v>
                </c:pt>
                <c:pt idx="23">
                  <c:v>8.1749021774157882</c:v>
                </c:pt>
                <c:pt idx="24">
                  <c:v>-4.8657066145096906</c:v>
                </c:pt>
                <c:pt idx="25">
                  <c:v>7.6851392805110663</c:v>
                </c:pt>
                <c:pt idx="26">
                  <c:v>-7.8745952123426832</c:v>
                </c:pt>
                <c:pt idx="27">
                  <c:v>12.226106264279224</c:v>
                </c:pt>
                <c:pt idx="28">
                  <c:v>7.0099094955367036</c:v>
                </c:pt>
                <c:pt idx="29">
                  <c:v>23.194963432615623</c:v>
                </c:pt>
                <c:pt idx="30">
                  <c:v>14.920763533154968</c:v>
                </c:pt>
                <c:pt idx="31">
                  <c:v>6.2827089095662814</c:v>
                </c:pt>
                <c:pt idx="32">
                  <c:v>16.263269571936689</c:v>
                </c:pt>
                <c:pt idx="33">
                  <c:v>4.2297983782191295</c:v>
                </c:pt>
              </c:numCache>
            </c:numRef>
          </c:val>
          <c:smooth val="0"/>
          <c:extLst>
            <c:ext xmlns:c16="http://schemas.microsoft.com/office/drawing/2014/chart" uri="{C3380CC4-5D6E-409C-BE32-E72D297353CC}">
              <c16:uniqueId val="{000000EA-DE9E-4313-8B0B-2DE11C1133A8}"/>
            </c:ext>
          </c:extLst>
        </c:ser>
        <c:ser>
          <c:idx val="8"/>
          <c:order val="14"/>
          <c:tx>
            <c:strRef>
              <c:f>'Placebo Figure'!$AF$4</c:f>
              <c:strCache>
                <c:ptCount val="1"/>
                <c:pt idx="0">
                  <c:v>IN</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Figure'!$AF$5:$AF$38</c:f>
              <c:numCache>
                <c:formatCode>_(* #,##0.00_);_(* \(#,##0.00\);_(* "-"??_);_(@_)</c:formatCode>
                <c:ptCount val="34"/>
                <c:pt idx="0">
                  <c:v>6.5783960963017307</c:v>
                </c:pt>
                <c:pt idx="1">
                  <c:v>-0.2397129037490231</c:v>
                </c:pt>
                <c:pt idx="2">
                  <c:v>-1.2947443792654667</c:v>
                </c:pt>
                <c:pt idx="3">
                  <c:v>5.5991590670600999</c:v>
                </c:pt>
                <c:pt idx="4">
                  <c:v>4.6744394239794929</c:v>
                </c:pt>
                <c:pt idx="5">
                  <c:v>6.5261751842626836</c:v>
                </c:pt>
                <c:pt idx="6">
                  <c:v>12.017355402349494</c:v>
                </c:pt>
                <c:pt idx="7">
                  <c:v>24.308092179126106</c:v>
                </c:pt>
                <c:pt idx="8">
                  <c:v>-4.2652532101783436</c:v>
                </c:pt>
                <c:pt idx="9">
                  <c:v>-8.8630595200811513</c:v>
                </c:pt>
                <c:pt idx="10">
                  <c:v>7.5702737376559526</c:v>
                </c:pt>
                <c:pt idx="11">
                  <c:v>4.6875074986019172</c:v>
                </c:pt>
                <c:pt idx="12">
                  <c:v>3.6008241295348853</c:v>
                </c:pt>
                <c:pt idx="13">
                  <c:v>-0.8572941396778333</c:v>
                </c:pt>
                <c:pt idx="14">
                  <c:v>1.4793160971748875</c:v>
                </c:pt>
                <c:pt idx="15">
                  <c:v>2.3592704110342311</c:v>
                </c:pt>
                <c:pt idx="16">
                  <c:v>-5.9298167798260693</c:v>
                </c:pt>
                <c:pt idx="17">
                  <c:v>1.2360633263597265</c:v>
                </c:pt>
                <c:pt idx="18">
                  <c:v>11.096056368842255</c:v>
                </c:pt>
                <c:pt idx="19">
                  <c:v>2.5471399567322806</c:v>
                </c:pt>
                <c:pt idx="20">
                  <c:v>22.093785446486436</c:v>
                </c:pt>
                <c:pt idx="21">
                  <c:v>26.37712168507278</c:v>
                </c:pt>
                <c:pt idx="22">
                  <c:v>16.371748642995954</c:v>
                </c:pt>
                <c:pt idx="23">
                  <c:v>7.958135029184632</c:v>
                </c:pt>
                <c:pt idx="24">
                  <c:v>9.2961136033409275</c:v>
                </c:pt>
                <c:pt idx="25">
                  <c:v>16.134506950038485</c:v>
                </c:pt>
                <c:pt idx="26">
                  <c:v>18.738619473879226</c:v>
                </c:pt>
                <c:pt idx="27">
                  <c:v>16.230900655500591</c:v>
                </c:pt>
                <c:pt idx="28">
                  <c:v>14.486757208942436</c:v>
                </c:pt>
                <c:pt idx="29">
                  <c:v>16.126316040754318</c:v>
                </c:pt>
                <c:pt idx="30">
                  <c:v>10.9291522676358</c:v>
                </c:pt>
                <c:pt idx="31">
                  <c:v>2.2672734303341713</c:v>
                </c:pt>
                <c:pt idx="32">
                  <c:v>15.399136827909388</c:v>
                </c:pt>
                <c:pt idx="33">
                  <c:v>10.897770152951125</c:v>
                </c:pt>
              </c:numCache>
            </c:numRef>
          </c:val>
          <c:smooth val="0"/>
          <c:extLst>
            <c:ext xmlns:c16="http://schemas.microsoft.com/office/drawing/2014/chart" uri="{C3380CC4-5D6E-409C-BE32-E72D297353CC}">
              <c16:uniqueId val="{000000C4-DE9E-4313-8B0B-2DE11C1133A8}"/>
            </c:ext>
          </c:extLst>
        </c:ser>
        <c:ser>
          <c:idx val="9"/>
          <c:order val="15"/>
          <c:tx>
            <c:strRef>
              <c:f>'Placebo Figure'!$AG$4</c:f>
              <c:strCache>
                <c:ptCount val="1"/>
                <c:pt idx="0">
                  <c:v>IA</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Figure'!$AG$5:$AG$38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6"/>
          <c:tx>
            <c:strRef>
              <c:f>'Placebo Figure'!$AH$4</c:f>
              <c:strCache>
                <c:ptCount val="1"/>
                <c:pt idx="0">
                  <c:v>KS</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Figure'!$AH$5:$AH$38</c:f>
              <c:numCache>
                <c:formatCode>_(* #,##0.00_);_(* \(#,##0.00\);_(* "-"??_);_(@_)</c:formatCode>
                <c:ptCount val="34"/>
                <c:pt idx="0">
                  <c:v>-8.3349386841291562</c:v>
                </c:pt>
                <c:pt idx="1">
                  <c:v>3.3960066048166482</c:v>
                </c:pt>
                <c:pt idx="2">
                  <c:v>-8.7055295807658695</c:v>
                </c:pt>
                <c:pt idx="3">
                  <c:v>-2.5244373773603002</c:v>
                </c:pt>
                <c:pt idx="4">
                  <c:v>2.6442426133144181</c:v>
                </c:pt>
                <c:pt idx="5">
                  <c:v>-0.25113030233114841</c:v>
                </c:pt>
                <c:pt idx="6">
                  <c:v>8.6418503997265361</c:v>
                </c:pt>
                <c:pt idx="7">
                  <c:v>15.371868357760832</c:v>
                </c:pt>
                <c:pt idx="8">
                  <c:v>-10.718234079831745</c:v>
                </c:pt>
                <c:pt idx="9">
                  <c:v>0.78832420058461139</c:v>
                </c:pt>
                <c:pt idx="10">
                  <c:v>-9.5172717919922434</c:v>
                </c:pt>
                <c:pt idx="11">
                  <c:v>2.216531356680207</c:v>
                </c:pt>
                <c:pt idx="12">
                  <c:v>-5.4669085329805966</c:v>
                </c:pt>
                <c:pt idx="13">
                  <c:v>-21.391766495071352</c:v>
                </c:pt>
                <c:pt idx="14">
                  <c:v>-15.745885320939124</c:v>
                </c:pt>
                <c:pt idx="15">
                  <c:v>4.0940476537798531</c:v>
                </c:pt>
                <c:pt idx="16">
                  <c:v>-2.4495159678394884E-2</c:v>
                </c:pt>
                <c:pt idx="17">
                  <c:v>-1.5364910268544918</c:v>
                </c:pt>
                <c:pt idx="18">
                  <c:v>6.6589313973963726</c:v>
                </c:pt>
                <c:pt idx="19">
                  <c:v>-4.7176822590699885</c:v>
                </c:pt>
                <c:pt idx="20">
                  <c:v>-11.173290658916812</c:v>
                </c:pt>
                <c:pt idx="21">
                  <c:v>4.2352695572844823E-2</c:v>
                </c:pt>
                <c:pt idx="22">
                  <c:v>18.089956938638352</c:v>
                </c:pt>
                <c:pt idx="23">
                  <c:v>17.284090063185431</c:v>
                </c:pt>
                <c:pt idx="24">
                  <c:v>5.4759052545705345</c:v>
                </c:pt>
                <c:pt idx="25">
                  <c:v>15.701129086664878</c:v>
                </c:pt>
                <c:pt idx="26">
                  <c:v>-8.159197932400275</c:v>
                </c:pt>
                <c:pt idx="27">
                  <c:v>1.8809693074217648</c:v>
                </c:pt>
                <c:pt idx="28">
                  <c:v>-12.082062312401831</c:v>
                </c:pt>
                <c:pt idx="29">
                  <c:v>-3.6043511499883607</c:v>
                </c:pt>
                <c:pt idx="30">
                  <c:v>4.8946858441922814</c:v>
                </c:pt>
                <c:pt idx="31">
                  <c:v>-2.882000671888818</c:v>
                </c:pt>
                <c:pt idx="32">
                  <c:v>4.0014783735387027</c:v>
                </c:pt>
                <c:pt idx="33">
                  <c:v>6.9253460424079094</c:v>
                </c:pt>
              </c:numCache>
            </c:numRef>
          </c:val>
          <c:smooth val="0"/>
          <c:extLst>
            <c:ext xmlns:c16="http://schemas.microsoft.com/office/drawing/2014/chart" uri="{C3380CC4-5D6E-409C-BE32-E72D297353CC}">
              <c16:uniqueId val="{000000C8-DE9E-4313-8B0B-2DE11C1133A8}"/>
            </c:ext>
          </c:extLst>
        </c:ser>
        <c:ser>
          <c:idx val="11"/>
          <c:order val="17"/>
          <c:tx>
            <c:strRef>
              <c:f>'Placebo Figure'!$AI$4</c:f>
              <c:strCache>
                <c:ptCount val="1"/>
                <c:pt idx="0">
                  <c:v>KY</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Figure'!$AI$5:$AI$38</c:f>
              <c:numCache>
                <c:formatCode>_(* #,##0.00_);_(* \(#,##0.00\);_(* "-"??_);_(@_)</c:formatCode>
                <c:ptCount val="34"/>
                <c:pt idx="0">
                  <c:v>1.3463268260238692</c:v>
                </c:pt>
                <c:pt idx="1">
                  <c:v>-3.3748499390640063</c:v>
                </c:pt>
                <c:pt idx="2">
                  <c:v>-2.0348475118225906</c:v>
                </c:pt>
                <c:pt idx="3">
                  <c:v>3.6569633721228456</c:v>
                </c:pt>
                <c:pt idx="4">
                  <c:v>-0.50539586027298355</c:v>
                </c:pt>
                <c:pt idx="5">
                  <c:v>3.1082886380318087</c:v>
                </c:pt>
                <c:pt idx="6">
                  <c:v>-2.8404865588527173</c:v>
                </c:pt>
                <c:pt idx="7">
                  <c:v>3.467850774541148</c:v>
                </c:pt>
                <c:pt idx="8">
                  <c:v>17.662630853010342</c:v>
                </c:pt>
                <c:pt idx="9">
                  <c:v>-0.38929377410568122</c:v>
                </c:pt>
                <c:pt idx="10">
                  <c:v>3.4066374610119965</c:v>
                </c:pt>
                <c:pt idx="11">
                  <c:v>-1.8050169501293567</c:v>
                </c:pt>
                <c:pt idx="12">
                  <c:v>9.2467516878969036</c:v>
                </c:pt>
                <c:pt idx="13">
                  <c:v>6.4153514358622488</c:v>
                </c:pt>
                <c:pt idx="14">
                  <c:v>6.2524154600396287</c:v>
                </c:pt>
                <c:pt idx="15">
                  <c:v>4.327918759372551</c:v>
                </c:pt>
                <c:pt idx="16">
                  <c:v>0.97207191629422596</c:v>
                </c:pt>
                <c:pt idx="17">
                  <c:v>2.6772477212944068</c:v>
                </c:pt>
                <c:pt idx="18">
                  <c:v>14.789135093451478</c:v>
                </c:pt>
                <c:pt idx="19">
                  <c:v>19.197295841877349</c:v>
                </c:pt>
                <c:pt idx="20">
                  <c:v>1.2357608056845493</c:v>
                </c:pt>
                <c:pt idx="21">
                  <c:v>14.032141734787729</c:v>
                </c:pt>
                <c:pt idx="22">
                  <c:v>1.7942336398846237</c:v>
                </c:pt>
                <c:pt idx="23">
                  <c:v>5.5057162171578966</c:v>
                </c:pt>
                <c:pt idx="24">
                  <c:v>18.619832189870067</c:v>
                </c:pt>
                <c:pt idx="25">
                  <c:v>12.170056834293064</c:v>
                </c:pt>
                <c:pt idx="26">
                  <c:v>22.580867153010331</c:v>
                </c:pt>
                <c:pt idx="27">
                  <c:v>10.176295290875714</c:v>
                </c:pt>
                <c:pt idx="28">
                  <c:v>12.549387065519113</c:v>
                </c:pt>
                <c:pt idx="29">
                  <c:v>10.829669008671772</c:v>
                </c:pt>
                <c:pt idx="30">
                  <c:v>20.712172045023181</c:v>
                </c:pt>
                <c:pt idx="31">
                  <c:v>16.520476492587477</c:v>
                </c:pt>
                <c:pt idx="32">
                  <c:v>10.127965651918203</c:v>
                </c:pt>
                <c:pt idx="33">
                  <c:v>3.5514638057065895</c:v>
                </c:pt>
              </c:numCache>
            </c:numRef>
          </c:val>
          <c:smooth val="0"/>
          <c:extLst>
            <c:ext xmlns:c16="http://schemas.microsoft.com/office/drawing/2014/chart" uri="{C3380CC4-5D6E-409C-BE32-E72D297353CC}">
              <c16:uniqueId val="{000000CA-DE9E-4313-8B0B-2DE11C1133A8}"/>
            </c:ext>
          </c:extLst>
        </c:ser>
        <c:ser>
          <c:idx val="12"/>
          <c:order val="18"/>
          <c:tx>
            <c:strRef>
              <c:f>'Placebo Figure'!$AJ$4</c:f>
              <c:strCache>
                <c:ptCount val="1"/>
                <c:pt idx="0">
                  <c:v>LA</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Figure'!$AJ$5:$AJ$38</c:f>
              <c:numCache>
                <c:formatCode>_(* #,##0.00_);_(* \(#,##0.00\);_(* "-"??_);_(@_)</c:formatCode>
                <c:ptCount val="34"/>
                <c:pt idx="0">
                  <c:v>-8.3093809735146351</c:v>
                </c:pt>
                <c:pt idx="1">
                  <c:v>11.449350495240651</c:v>
                </c:pt>
                <c:pt idx="2">
                  <c:v>-3.0599669571529375</c:v>
                </c:pt>
                <c:pt idx="3">
                  <c:v>8.6073814600240439</c:v>
                </c:pt>
                <c:pt idx="4">
                  <c:v>20.545830921037123</c:v>
                </c:pt>
                <c:pt idx="5">
                  <c:v>16.8064289027825</c:v>
                </c:pt>
                <c:pt idx="6">
                  <c:v>3.618869413912762</c:v>
                </c:pt>
                <c:pt idx="7">
                  <c:v>-0.72117705940399901</c:v>
                </c:pt>
                <c:pt idx="8">
                  <c:v>-19.962881196988747</c:v>
                </c:pt>
                <c:pt idx="9">
                  <c:v>-8.8304641394643113</c:v>
                </c:pt>
                <c:pt idx="10">
                  <c:v>-10.451544767420273</c:v>
                </c:pt>
                <c:pt idx="11">
                  <c:v>-11.392300621082541</c:v>
                </c:pt>
                <c:pt idx="12">
                  <c:v>-18.658807675819844</c:v>
                </c:pt>
                <c:pt idx="13">
                  <c:v>-19.6979490283411</c:v>
                </c:pt>
                <c:pt idx="14">
                  <c:v>-11.693779015331529</c:v>
                </c:pt>
                <c:pt idx="15">
                  <c:v>-16.858246453921311</c:v>
                </c:pt>
                <c:pt idx="16">
                  <c:v>-14.162034858600236</c:v>
                </c:pt>
                <c:pt idx="17">
                  <c:v>-20.594290617736988</c:v>
                </c:pt>
                <c:pt idx="18">
                  <c:v>-30.068506021052599</c:v>
                </c:pt>
                <c:pt idx="19">
                  <c:v>-15.950672604958527</c:v>
                </c:pt>
                <c:pt idx="20">
                  <c:v>-12.519312804215588</c:v>
                </c:pt>
                <c:pt idx="21">
                  <c:v>-19.580595107981935</c:v>
                </c:pt>
                <c:pt idx="22">
                  <c:v>-4.6769914661126677</c:v>
                </c:pt>
                <c:pt idx="23">
                  <c:v>-20.075043721590191</c:v>
                </c:pt>
                <c:pt idx="24">
                  <c:v>-26.319135940866545</c:v>
                </c:pt>
                <c:pt idx="25">
                  <c:v>-27.340878659742884</c:v>
                </c:pt>
                <c:pt idx="26">
                  <c:v>-36.746856494573876</c:v>
                </c:pt>
                <c:pt idx="27">
                  <c:v>-15.217435247905087</c:v>
                </c:pt>
                <c:pt idx="28">
                  <c:v>-0.85522498238788103</c:v>
                </c:pt>
                <c:pt idx="29">
                  <c:v>-5.3966482482792344</c:v>
                </c:pt>
                <c:pt idx="30">
                  <c:v>-3.1102808861760423</c:v>
                </c:pt>
                <c:pt idx="31">
                  <c:v>-5.3542994464805815</c:v>
                </c:pt>
                <c:pt idx="32">
                  <c:v>-9.5653012976981699</c:v>
                </c:pt>
                <c:pt idx="33">
                  <c:v>-11.398822607588954</c:v>
                </c:pt>
              </c:numCache>
            </c:numRef>
          </c:val>
          <c:smooth val="0"/>
          <c:extLst>
            <c:ext xmlns:c16="http://schemas.microsoft.com/office/drawing/2014/chart" uri="{C3380CC4-5D6E-409C-BE32-E72D297353CC}">
              <c16:uniqueId val="{000000CC-DE9E-4313-8B0B-2DE11C1133A8}"/>
            </c:ext>
          </c:extLst>
        </c:ser>
        <c:ser>
          <c:idx val="13"/>
          <c:order val="19"/>
          <c:tx>
            <c:strRef>
              <c:f>'Placebo Figure'!$AK$4</c:f>
              <c:strCache>
                <c:ptCount val="1"/>
                <c:pt idx="0">
                  <c:v>ME</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Figure'!$AK$5:$AK$38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E-DE9E-4313-8B0B-2DE11C1133A8}"/>
            </c:ext>
          </c:extLst>
        </c:ser>
        <c:ser>
          <c:idx val="0"/>
          <c:order val="20"/>
          <c:tx>
            <c:strRef>
              <c:f>'Placebo Figure'!$AL$4</c:f>
              <c:strCache>
                <c:ptCount val="1"/>
                <c:pt idx="0">
                  <c:v>MD</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Figure'!$AL$5:$AL$38</c:f>
              <c:numCache>
                <c:formatCode>_(* #,##0.00_);_(* \(#,##0.00\);_(* "-"??_);_(@_)</c:formatCode>
                <c:ptCount val="34"/>
                <c:pt idx="0">
                  <c:v>6.6037632677762304</c:v>
                </c:pt>
                <c:pt idx="1">
                  <c:v>-0.84332401684150682</c:v>
                </c:pt>
                <c:pt idx="2">
                  <c:v>7.7814802352804691</c:v>
                </c:pt>
                <c:pt idx="3">
                  <c:v>-1.7298314105573809</c:v>
                </c:pt>
                <c:pt idx="4">
                  <c:v>-11.05048977478873</c:v>
                </c:pt>
                <c:pt idx="5">
                  <c:v>4.2067171079906984E-2</c:v>
                </c:pt>
                <c:pt idx="6">
                  <c:v>3.8965235944488086</c:v>
                </c:pt>
                <c:pt idx="7">
                  <c:v>8.459881428279914</c:v>
                </c:pt>
                <c:pt idx="8">
                  <c:v>8.1837379184435122</c:v>
                </c:pt>
                <c:pt idx="9">
                  <c:v>5.1394808906479739</c:v>
                </c:pt>
                <c:pt idx="10">
                  <c:v>-2.2805672870163107</c:v>
                </c:pt>
                <c:pt idx="11">
                  <c:v>4.3594195631158073</c:v>
                </c:pt>
                <c:pt idx="12">
                  <c:v>-0.45693735728491447</c:v>
                </c:pt>
                <c:pt idx="13">
                  <c:v>-3.5262985420558834</c:v>
                </c:pt>
                <c:pt idx="14">
                  <c:v>9.5227678684750572</c:v>
                </c:pt>
                <c:pt idx="15">
                  <c:v>-3.340297325848951</c:v>
                </c:pt>
                <c:pt idx="16">
                  <c:v>-0.81573665511314175</c:v>
                </c:pt>
                <c:pt idx="17">
                  <c:v>-0.79331692859341274</c:v>
                </c:pt>
                <c:pt idx="18">
                  <c:v>6.0570132518478204</c:v>
                </c:pt>
                <c:pt idx="19">
                  <c:v>2.4930143354140455</c:v>
                </c:pt>
                <c:pt idx="20">
                  <c:v>1.6747854942877893</c:v>
                </c:pt>
                <c:pt idx="21">
                  <c:v>0.73762299734880798</c:v>
                </c:pt>
                <c:pt idx="22">
                  <c:v>-6.2213102864916436</c:v>
                </c:pt>
                <c:pt idx="23">
                  <c:v>4.7389503379235975</c:v>
                </c:pt>
                <c:pt idx="24">
                  <c:v>-0.1563435745310926</c:v>
                </c:pt>
                <c:pt idx="25">
                  <c:v>3.9042793105181772</c:v>
                </c:pt>
                <c:pt idx="26">
                  <c:v>3.4780246096488554</c:v>
                </c:pt>
                <c:pt idx="27">
                  <c:v>-2.8878039302071556</c:v>
                </c:pt>
                <c:pt idx="28">
                  <c:v>2.2783747226640116</c:v>
                </c:pt>
                <c:pt idx="29">
                  <c:v>-1.2197916703371448</c:v>
                </c:pt>
                <c:pt idx="30">
                  <c:v>1.2613463695743121</c:v>
                </c:pt>
                <c:pt idx="31">
                  <c:v>6.0975889937253669</c:v>
                </c:pt>
                <c:pt idx="32">
                  <c:v>7.5052212196169421</c:v>
                </c:pt>
                <c:pt idx="33">
                  <c:v>-1.97120562006603</c:v>
                </c:pt>
              </c:numCache>
            </c:numRef>
          </c:val>
          <c:smooth val="0"/>
          <c:extLst>
            <c:ext xmlns:c16="http://schemas.microsoft.com/office/drawing/2014/chart" uri="{C3380CC4-5D6E-409C-BE32-E72D297353CC}">
              <c16:uniqueId val="{000000D0-DE9E-4313-8B0B-2DE11C1133A8}"/>
            </c:ext>
          </c:extLst>
        </c:ser>
        <c:ser>
          <c:idx val="4"/>
          <c:order val="21"/>
          <c:tx>
            <c:strRef>
              <c:f>'Placebo Figure'!$AM$4</c:f>
              <c:strCache>
                <c:ptCount val="1"/>
                <c:pt idx="0">
                  <c:v>MA</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Figure'!$AM$5:$AM$38</c:f>
              <c:numCache>
                <c:formatCode>_(* #,##0.00_);_(* \(#,##0.00\);_(* "-"??_);_(@_)</c:formatCode>
                <c:ptCount val="34"/>
                <c:pt idx="0">
                  <c:v>2.4506737190677086</c:v>
                </c:pt>
                <c:pt idx="1">
                  <c:v>-1.1144462632728391</c:v>
                </c:pt>
                <c:pt idx="2">
                  <c:v>-6.8484100665955339</c:v>
                </c:pt>
                <c:pt idx="3">
                  <c:v>-1.733803287606861</c:v>
                </c:pt>
                <c:pt idx="4">
                  <c:v>5.7057491176237818</c:v>
                </c:pt>
                <c:pt idx="5">
                  <c:v>-5.2696775831861942E-3</c:v>
                </c:pt>
                <c:pt idx="6">
                  <c:v>0.55330684745058534</c:v>
                </c:pt>
                <c:pt idx="7">
                  <c:v>-7.7598670031875372</c:v>
                </c:pt>
                <c:pt idx="8">
                  <c:v>-3.7775967030029278</c:v>
                </c:pt>
                <c:pt idx="9">
                  <c:v>0.3970320392454596</c:v>
                </c:pt>
                <c:pt idx="10">
                  <c:v>-2.9341167646634858</c:v>
                </c:pt>
                <c:pt idx="11">
                  <c:v>2.1517064396903152</c:v>
                </c:pt>
                <c:pt idx="12">
                  <c:v>6.534164185723057</c:v>
                </c:pt>
                <c:pt idx="13">
                  <c:v>6.9658799475291744</c:v>
                </c:pt>
                <c:pt idx="14">
                  <c:v>6.4825549088709522</c:v>
                </c:pt>
                <c:pt idx="15">
                  <c:v>7.2252428253705148</c:v>
                </c:pt>
                <c:pt idx="16">
                  <c:v>10.12822576740291</c:v>
                </c:pt>
                <c:pt idx="17">
                  <c:v>7.3309056460857391</c:v>
                </c:pt>
                <c:pt idx="18">
                  <c:v>6.2524800341634545</c:v>
                </c:pt>
                <c:pt idx="19">
                  <c:v>4.9001691877492703</c:v>
                </c:pt>
                <c:pt idx="20">
                  <c:v>1.9143922145303804</c:v>
                </c:pt>
                <c:pt idx="21">
                  <c:v>3.7714382870035479</c:v>
                </c:pt>
                <c:pt idx="22">
                  <c:v>6.4151176957238931</c:v>
                </c:pt>
                <c:pt idx="23">
                  <c:v>4.9184100134880282</c:v>
                </c:pt>
                <c:pt idx="24">
                  <c:v>11.181835361639969</c:v>
                </c:pt>
                <c:pt idx="25">
                  <c:v>7.0207247517828364</c:v>
                </c:pt>
                <c:pt idx="26">
                  <c:v>5.7905322137230542</c:v>
                </c:pt>
                <c:pt idx="27">
                  <c:v>8.5844167188042775</c:v>
                </c:pt>
                <c:pt idx="28">
                  <c:v>8.3712839114014059</c:v>
                </c:pt>
                <c:pt idx="29">
                  <c:v>9.2095178843010217</c:v>
                </c:pt>
                <c:pt idx="30">
                  <c:v>8.6246182036120445</c:v>
                </c:pt>
                <c:pt idx="31">
                  <c:v>2.6317366064176895</c:v>
                </c:pt>
                <c:pt idx="32">
                  <c:v>-2.0774575659743277</c:v>
                </c:pt>
                <c:pt idx="33">
                  <c:v>9.7677884696167894</c:v>
                </c:pt>
              </c:numCache>
            </c:numRef>
          </c:val>
          <c:smooth val="0"/>
          <c:extLst>
            <c:ext xmlns:c16="http://schemas.microsoft.com/office/drawing/2014/chart" uri="{C3380CC4-5D6E-409C-BE32-E72D297353CC}">
              <c16:uniqueId val="{000000D2-DE9E-4313-8B0B-2DE11C1133A8}"/>
            </c:ext>
          </c:extLst>
        </c:ser>
        <c:ser>
          <c:idx val="6"/>
          <c:order val="22"/>
          <c:tx>
            <c:strRef>
              <c:f>'Placebo Figure'!$AN$4</c:f>
              <c:strCache>
                <c:ptCount val="1"/>
                <c:pt idx="0">
                  <c:v>MI</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Figure'!$AN$5:$AN$38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4-DE9E-4313-8B0B-2DE11C1133A8}"/>
            </c:ext>
          </c:extLst>
        </c:ser>
        <c:ser>
          <c:idx val="7"/>
          <c:order val="23"/>
          <c:tx>
            <c:strRef>
              <c:f>'Placebo Figure'!$AO$4</c:f>
              <c:strCache>
                <c:ptCount val="1"/>
                <c:pt idx="0">
                  <c:v>MN</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Figure'!$AO$5:$AO$38</c:f>
              <c:numCache>
                <c:formatCode>_(* #,##0.00_);_(* \(#,##0.00\);_(* "-"??_);_(@_)</c:formatCode>
                <c:ptCount val="34"/>
                <c:pt idx="0">
                  <c:v>5.8908854043693282</c:v>
                </c:pt>
                <c:pt idx="1">
                  <c:v>-0.78783369872326148</c:v>
                </c:pt>
                <c:pt idx="2">
                  <c:v>-14.806651051912922</c:v>
                </c:pt>
                <c:pt idx="3">
                  <c:v>2.069820311589865</c:v>
                </c:pt>
                <c:pt idx="4">
                  <c:v>5.5188666010508314</c:v>
                </c:pt>
                <c:pt idx="5">
                  <c:v>12.374257494229823</c:v>
                </c:pt>
                <c:pt idx="6">
                  <c:v>4.8555825742369052</c:v>
                </c:pt>
                <c:pt idx="7">
                  <c:v>-16.82928268564865</c:v>
                </c:pt>
                <c:pt idx="8">
                  <c:v>1.8606184539748938</c:v>
                </c:pt>
                <c:pt idx="9">
                  <c:v>2.8366464448481565</c:v>
                </c:pt>
                <c:pt idx="10">
                  <c:v>-13.793348443869036</c:v>
                </c:pt>
                <c:pt idx="11">
                  <c:v>-3.3243547932215733</c:v>
                </c:pt>
                <c:pt idx="12">
                  <c:v>-11.831402844109107</c:v>
                </c:pt>
                <c:pt idx="13">
                  <c:v>-12.941293789481279</c:v>
                </c:pt>
                <c:pt idx="14">
                  <c:v>-1.0106086847372353</c:v>
                </c:pt>
                <c:pt idx="15">
                  <c:v>3.5620046219264623</c:v>
                </c:pt>
                <c:pt idx="16">
                  <c:v>-10.960184226860292</c:v>
                </c:pt>
                <c:pt idx="17">
                  <c:v>1.6477423514515976</c:v>
                </c:pt>
                <c:pt idx="18">
                  <c:v>-13.791806850349531</c:v>
                </c:pt>
                <c:pt idx="19">
                  <c:v>-2.665521378730773</c:v>
                </c:pt>
                <c:pt idx="20">
                  <c:v>-8.3200056906207465</c:v>
                </c:pt>
                <c:pt idx="21">
                  <c:v>-10.110636139870621</c:v>
                </c:pt>
                <c:pt idx="22">
                  <c:v>2.1619409835693659</c:v>
                </c:pt>
                <c:pt idx="23">
                  <c:v>0.54705418506273418</c:v>
                </c:pt>
                <c:pt idx="24">
                  <c:v>1.1876579719682923</c:v>
                </c:pt>
                <c:pt idx="25">
                  <c:v>-0.91915927669106168</c:v>
                </c:pt>
                <c:pt idx="26">
                  <c:v>0.44274469246374792</c:v>
                </c:pt>
                <c:pt idx="27">
                  <c:v>11.365608770574909</c:v>
                </c:pt>
                <c:pt idx="28">
                  <c:v>3.7127367704670178</c:v>
                </c:pt>
                <c:pt idx="29">
                  <c:v>7.1686017690808512</c:v>
                </c:pt>
                <c:pt idx="30">
                  <c:v>10.589663361315615</c:v>
                </c:pt>
                <c:pt idx="31">
                  <c:v>13.414464774541557</c:v>
                </c:pt>
                <c:pt idx="32">
                  <c:v>11.674366760416888</c:v>
                </c:pt>
                <c:pt idx="33">
                  <c:v>9.7101756182382815</c:v>
                </c:pt>
              </c:numCache>
            </c:numRef>
          </c:val>
          <c:smooth val="0"/>
          <c:extLst>
            <c:ext xmlns:c16="http://schemas.microsoft.com/office/drawing/2014/chart" uri="{C3380CC4-5D6E-409C-BE32-E72D297353CC}">
              <c16:uniqueId val="{000000D6-DE9E-4313-8B0B-2DE11C1133A8}"/>
            </c:ext>
          </c:extLst>
        </c:ser>
        <c:ser>
          <c:idx val="3"/>
          <c:order val="24"/>
          <c:tx>
            <c:strRef>
              <c:f>'Placebo Figure'!$AP$4</c:f>
              <c:strCache>
                <c:ptCount val="1"/>
                <c:pt idx="0">
                  <c:v>MS</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Figure'!$AP$5:$AP$38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8-DE9E-4313-8B0B-2DE11C1133A8}"/>
            </c:ext>
          </c:extLst>
        </c:ser>
        <c:ser>
          <c:idx val="5"/>
          <c:order val="25"/>
          <c:tx>
            <c:strRef>
              <c:f>'Placebo Figure'!$AQ$4</c:f>
              <c:strCache>
                <c:ptCount val="1"/>
                <c:pt idx="0">
                  <c:v>MO</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Figure'!$AQ$5:$AQ$38</c:f>
              <c:numCache>
                <c:formatCode>_(* #,##0.00_);_(* \(#,##0.00\);_(* "-"??_);_(@_)</c:formatCode>
                <c:ptCount val="34"/>
                <c:pt idx="0">
                  <c:v>23.05784983036574</c:v>
                </c:pt>
                <c:pt idx="1">
                  <c:v>3.2685022688383469</c:v>
                </c:pt>
                <c:pt idx="2">
                  <c:v>14.880439266562462</c:v>
                </c:pt>
                <c:pt idx="3">
                  <c:v>4.9760533329390455</c:v>
                </c:pt>
                <c:pt idx="4">
                  <c:v>-11.425546290411148</c:v>
                </c:pt>
                <c:pt idx="5">
                  <c:v>-9.4910301413619891</c:v>
                </c:pt>
                <c:pt idx="6">
                  <c:v>-9.4107890618033707</c:v>
                </c:pt>
                <c:pt idx="7">
                  <c:v>-8.4362563939066604</c:v>
                </c:pt>
                <c:pt idx="8">
                  <c:v>-2.681660589587409</c:v>
                </c:pt>
                <c:pt idx="9">
                  <c:v>-4.7635448936489411</c:v>
                </c:pt>
                <c:pt idx="10">
                  <c:v>-11.413300853746478</c:v>
                </c:pt>
                <c:pt idx="11">
                  <c:v>-12.458486708055716</c:v>
                </c:pt>
                <c:pt idx="12">
                  <c:v>-33.542179153300822</c:v>
                </c:pt>
                <c:pt idx="13">
                  <c:v>-28.10484693327453</c:v>
                </c:pt>
                <c:pt idx="14">
                  <c:v>-27.682757718139328</c:v>
                </c:pt>
                <c:pt idx="15">
                  <c:v>-15.20566365798004</c:v>
                </c:pt>
                <c:pt idx="16">
                  <c:v>-9.7910451586358249</c:v>
                </c:pt>
                <c:pt idx="17">
                  <c:v>3.1722074709250592</c:v>
                </c:pt>
                <c:pt idx="18">
                  <c:v>-7.4720755947055295</c:v>
                </c:pt>
                <c:pt idx="19">
                  <c:v>-16.750316717661917</c:v>
                </c:pt>
                <c:pt idx="20">
                  <c:v>-14.994193406892009</c:v>
                </c:pt>
                <c:pt idx="21">
                  <c:v>-12.045577022945508</c:v>
                </c:pt>
                <c:pt idx="22">
                  <c:v>-6.5541539697733242</c:v>
                </c:pt>
                <c:pt idx="23">
                  <c:v>-12.818408322345931</c:v>
                </c:pt>
                <c:pt idx="24">
                  <c:v>-3.867587565764552</c:v>
                </c:pt>
                <c:pt idx="25">
                  <c:v>5.1907727538491599</c:v>
                </c:pt>
                <c:pt idx="26">
                  <c:v>3.6727494716615183</c:v>
                </c:pt>
                <c:pt idx="27">
                  <c:v>-2.7252228846919024</c:v>
                </c:pt>
                <c:pt idx="28">
                  <c:v>-2.9436171189445304</c:v>
                </c:pt>
                <c:pt idx="29">
                  <c:v>-1.9932574559788918</c:v>
                </c:pt>
                <c:pt idx="30">
                  <c:v>-7.7251834227354266</c:v>
                </c:pt>
                <c:pt idx="31">
                  <c:v>-1.6258067034868873</c:v>
                </c:pt>
                <c:pt idx="32">
                  <c:v>9.1484052973100916</c:v>
                </c:pt>
                <c:pt idx="33">
                  <c:v>0.80191449569610995</c:v>
                </c:pt>
              </c:numCache>
            </c:numRef>
          </c:val>
          <c:smooth val="0"/>
          <c:extLst>
            <c:ext xmlns:c16="http://schemas.microsoft.com/office/drawing/2014/chart" uri="{C3380CC4-5D6E-409C-BE32-E72D297353CC}">
              <c16:uniqueId val="{000000DA-DE9E-4313-8B0B-2DE11C1133A8}"/>
            </c:ext>
          </c:extLst>
        </c:ser>
        <c:ser>
          <c:idx val="1"/>
          <c:order val="26"/>
          <c:tx>
            <c:strRef>
              <c:f>'Placebo Figure'!$AR$4</c:f>
              <c:strCache>
                <c:ptCount val="1"/>
                <c:pt idx="0">
                  <c:v>MT</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Figure'!$AR$5:$AR$38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C-DE9E-4313-8B0B-2DE11C1133A8}"/>
            </c:ext>
          </c:extLst>
        </c:ser>
        <c:ser>
          <c:idx val="2"/>
          <c:order val="27"/>
          <c:tx>
            <c:strRef>
              <c:f>'Placebo Figure'!$AS$4</c:f>
              <c:strCache>
                <c:ptCount val="1"/>
                <c:pt idx="0">
                  <c:v>NE</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Figure'!$AS$5:$AS$38</c:f>
              <c:numCache>
                <c:formatCode>_(* #,##0.00_);_(* \(#,##0.00\);_(* "-"??_);_(@_)</c:formatCode>
                <c:ptCount val="34"/>
                <c:pt idx="0">
                  <c:v>26.454281396581791</c:v>
                </c:pt>
                <c:pt idx="1">
                  <c:v>12.938474355905782</c:v>
                </c:pt>
                <c:pt idx="2">
                  <c:v>8.2869973994093016</c:v>
                </c:pt>
                <c:pt idx="3">
                  <c:v>7.4041504376509693</c:v>
                </c:pt>
                <c:pt idx="4">
                  <c:v>-9.3941544037079439</c:v>
                </c:pt>
                <c:pt idx="5">
                  <c:v>1.3601699038190418</c:v>
                </c:pt>
                <c:pt idx="6">
                  <c:v>-9.897962627292145</c:v>
                </c:pt>
                <c:pt idx="7">
                  <c:v>-16.945075913099572</c:v>
                </c:pt>
                <c:pt idx="8">
                  <c:v>14.121980711934157</c:v>
                </c:pt>
                <c:pt idx="9">
                  <c:v>-1.5808616353751859</c:v>
                </c:pt>
                <c:pt idx="10">
                  <c:v>3.451669044807204</c:v>
                </c:pt>
                <c:pt idx="11">
                  <c:v>-2.5206836653524078</c:v>
                </c:pt>
                <c:pt idx="12">
                  <c:v>-5.6188696362369228</c:v>
                </c:pt>
                <c:pt idx="13">
                  <c:v>1.4192783055477776</c:v>
                </c:pt>
                <c:pt idx="14">
                  <c:v>6.4981013565557078</c:v>
                </c:pt>
                <c:pt idx="15">
                  <c:v>-6.9514435381279327</c:v>
                </c:pt>
                <c:pt idx="16">
                  <c:v>-13.520459106075577</c:v>
                </c:pt>
                <c:pt idx="17">
                  <c:v>-9.9038097687298432</c:v>
                </c:pt>
                <c:pt idx="18">
                  <c:v>-5.1697943490580656</c:v>
                </c:pt>
                <c:pt idx="19">
                  <c:v>3.1716406283521792</c:v>
                </c:pt>
                <c:pt idx="20">
                  <c:v>-8.076928679656703</c:v>
                </c:pt>
                <c:pt idx="21">
                  <c:v>-11.566292414499912</c:v>
                </c:pt>
                <c:pt idx="22">
                  <c:v>-6.6318993958702777</c:v>
                </c:pt>
                <c:pt idx="23">
                  <c:v>-0.40324007954950503</c:v>
                </c:pt>
                <c:pt idx="24">
                  <c:v>2.6836466986424057</c:v>
                </c:pt>
                <c:pt idx="25">
                  <c:v>-3.1886486340226838</c:v>
                </c:pt>
                <c:pt idx="26">
                  <c:v>8.8577544374857098</c:v>
                </c:pt>
                <c:pt idx="27">
                  <c:v>-1.3201387218941818</c:v>
                </c:pt>
                <c:pt idx="28">
                  <c:v>10.856752851395868</c:v>
                </c:pt>
                <c:pt idx="29">
                  <c:v>14.319106412585825</c:v>
                </c:pt>
                <c:pt idx="30">
                  <c:v>-0.47422810212083277</c:v>
                </c:pt>
                <c:pt idx="31">
                  <c:v>6.4053069763758685</c:v>
                </c:pt>
                <c:pt idx="32">
                  <c:v>-2.1291461962391622</c:v>
                </c:pt>
                <c:pt idx="33">
                  <c:v>-4.6893023863958661</c:v>
                </c:pt>
              </c:numCache>
            </c:numRef>
          </c:val>
          <c:smooth val="0"/>
          <c:extLst>
            <c:ext xmlns:c16="http://schemas.microsoft.com/office/drawing/2014/chart" uri="{C3380CC4-5D6E-409C-BE32-E72D297353CC}">
              <c16:uniqueId val="{000000EB-DE9E-4313-8B0B-2DE11C1133A8}"/>
            </c:ext>
          </c:extLst>
        </c:ser>
        <c:ser>
          <c:idx val="28"/>
          <c:order val="28"/>
          <c:tx>
            <c:strRef>
              <c:f>'Placebo Figure'!$AT$4</c:f>
              <c:strCache>
                <c:ptCount val="1"/>
                <c:pt idx="0">
                  <c:v>NV</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Figure'!$AT$5:$AT$38</c:f>
              <c:numCache>
                <c:formatCode>_(* #,##0.00_);_(* \(#,##0.00\);_(* "-"??_);_(@_)</c:formatCode>
                <c:ptCount val="34"/>
                <c:pt idx="0">
                  <c:v>-42.797877540579066</c:v>
                </c:pt>
                <c:pt idx="1">
                  <c:v>2.8829388156736968</c:v>
                </c:pt>
                <c:pt idx="2">
                  <c:v>2.9954840385926218E-2</c:v>
                </c:pt>
                <c:pt idx="3">
                  <c:v>-6.8704530349350534</c:v>
                </c:pt>
                <c:pt idx="4">
                  <c:v>15.039861864352133</c:v>
                </c:pt>
                <c:pt idx="5">
                  <c:v>-15.114657799131237</c:v>
                </c:pt>
                <c:pt idx="6">
                  <c:v>-10.74614283425035</c:v>
                </c:pt>
                <c:pt idx="7">
                  <c:v>-47.972825996112078</c:v>
                </c:pt>
                <c:pt idx="8">
                  <c:v>-39.732567529426888</c:v>
                </c:pt>
                <c:pt idx="9">
                  <c:v>-11.239928426221013</c:v>
                </c:pt>
                <c:pt idx="10">
                  <c:v>-8.6663276306353509</c:v>
                </c:pt>
                <c:pt idx="11">
                  <c:v>10.065543392556719</c:v>
                </c:pt>
                <c:pt idx="12">
                  <c:v>-24.66332443873398</c:v>
                </c:pt>
                <c:pt idx="13">
                  <c:v>-12.347056326689199</c:v>
                </c:pt>
                <c:pt idx="14">
                  <c:v>-11.462084330560174</c:v>
                </c:pt>
                <c:pt idx="15">
                  <c:v>-4.7289140638895333</c:v>
                </c:pt>
                <c:pt idx="16">
                  <c:v>-6.2480921769747511</c:v>
                </c:pt>
                <c:pt idx="17">
                  <c:v>2.4801165636745282</c:v>
                </c:pt>
                <c:pt idx="18">
                  <c:v>6.5464059844089206</c:v>
                </c:pt>
                <c:pt idx="19">
                  <c:v>25.267399905715138</c:v>
                </c:pt>
                <c:pt idx="20">
                  <c:v>20.841180230490863</c:v>
                </c:pt>
                <c:pt idx="21">
                  <c:v>11.633651411102619</c:v>
                </c:pt>
                <c:pt idx="22">
                  <c:v>10.446682608744595</c:v>
                </c:pt>
                <c:pt idx="23">
                  <c:v>9.9326916824793443</c:v>
                </c:pt>
                <c:pt idx="24">
                  <c:v>-5.2079167289775796</c:v>
                </c:pt>
                <c:pt idx="25">
                  <c:v>7.7751383287250064</c:v>
                </c:pt>
                <c:pt idx="26">
                  <c:v>4.0133027141564526</c:v>
                </c:pt>
                <c:pt idx="27">
                  <c:v>16.304309610859491</c:v>
                </c:pt>
                <c:pt idx="28">
                  <c:v>10.57212648447603</c:v>
                </c:pt>
                <c:pt idx="29">
                  <c:v>14.383277630258817</c:v>
                </c:pt>
                <c:pt idx="30">
                  <c:v>6.2417843764706049</c:v>
                </c:pt>
                <c:pt idx="31">
                  <c:v>8.4049625002080575</c:v>
                </c:pt>
                <c:pt idx="32">
                  <c:v>4.1992752812802792</c:v>
                </c:pt>
                <c:pt idx="33">
                  <c:v>0.84460731386570842</c:v>
                </c:pt>
              </c:numCache>
            </c:numRef>
          </c:val>
          <c:smooth val="0"/>
          <c:extLst>
            <c:ext xmlns:c16="http://schemas.microsoft.com/office/drawing/2014/chart" uri="{C3380CC4-5D6E-409C-BE32-E72D297353CC}">
              <c16:uniqueId val="{000000EC-DE9E-4313-8B0B-2DE11C1133A8}"/>
            </c:ext>
          </c:extLst>
        </c:ser>
        <c:ser>
          <c:idx val="29"/>
          <c:order val="29"/>
          <c:tx>
            <c:strRef>
              <c:f>'Placebo Figure'!$AU$4</c:f>
              <c:strCache>
                <c:ptCount val="1"/>
                <c:pt idx="0">
                  <c:v>NH</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Figure'!$AU$5:$AU$38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D-DE9E-4313-8B0B-2DE11C1133A8}"/>
            </c:ext>
          </c:extLst>
        </c:ser>
        <c:ser>
          <c:idx val="30"/>
          <c:order val="30"/>
          <c:tx>
            <c:strRef>
              <c:f>'Placebo Figure'!$AV$4</c:f>
              <c:strCache>
                <c:ptCount val="1"/>
                <c:pt idx="0">
                  <c:v>NJ</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Figure'!$AV$5:$AV$38</c:f>
              <c:numCache>
                <c:formatCode>_(* #,##0.00_);_(* \(#,##0.00\);_(* "-"??_);_(@_)</c:formatCode>
                <c:ptCount val="34"/>
                <c:pt idx="0">
                  <c:v>15.195219020824879</c:v>
                </c:pt>
                <c:pt idx="1">
                  <c:v>20.824878447456285</c:v>
                </c:pt>
                <c:pt idx="2">
                  <c:v>26.686702767619863</c:v>
                </c:pt>
                <c:pt idx="3">
                  <c:v>22.680866095470265</c:v>
                </c:pt>
                <c:pt idx="4">
                  <c:v>23.266104108188301</c:v>
                </c:pt>
                <c:pt idx="5">
                  <c:v>22.561158402822912</c:v>
                </c:pt>
                <c:pt idx="6">
                  <c:v>14.451608876697719</c:v>
                </c:pt>
                <c:pt idx="7">
                  <c:v>22.012849512975663</c:v>
                </c:pt>
                <c:pt idx="8">
                  <c:v>19.924806110793725</c:v>
                </c:pt>
                <c:pt idx="9">
                  <c:v>10.111984011018649</c:v>
                </c:pt>
                <c:pt idx="10">
                  <c:v>13.344599210540764</c:v>
                </c:pt>
                <c:pt idx="11">
                  <c:v>9.2687041615135968</c:v>
                </c:pt>
                <c:pt idx="12">
                  <c:v>-0.34695040085352957</c:v>
                </c:pt>
                <c:pt idx="13">
                  <c:v>3.6675846786238253</c:v>
                </c:pt>
                <c:pt idx="14">
                  <c:v>0.83940904005430639</c:v>
                </c:pt>
                <c:pt idx="15">
                  <c:v>4.6479053708026186</c:v>
                </c:pt>
                <c:pt idx="16">
                  <c:v>-5.9379090089350939E-2</c:v>
                </c:pt>
                <c:pt idx="17">
                  <c:v>0.11559495760593563</c:v>
                </c:pt>
                <c:pt idx="18">
                  <c:v>0.49143272917717695</c:v>
                </c:pt>
                <c:pt idx="19">
                  <c:v>6.1119771999074146</c:v>
                </c:pt>
                <c:pt idx="20">
                  <c:v>7.2396287578158081</c:v>
                </c:pt>
                <c:pt idx="21">
                  <c:v>5.6050303101073951</c:v>
                </c:pt>
                <c:pt idx="22">
                  <c:v>5.2179948397679254</c:v>
                </c:pt>
                <c:pt idx="23">
                  <c:v>1.8574955902295187</c:v>
                </c:pt>
                <c:pt idx="24">
                  <c:v>-3.5722659958992153</c:v>
                </c:pt>
                <c:pt idx="25">
                  <c:v>-0.15352270565927029</c:v>
                </c:pt>
                <c:pt idx="26">
                  <c:v>0.41828752728179097</c:v>
                </c:pt>
                <c:pt idx="27">
                  <c:v>0.63408151618205011</c:v>
                </c:pt>
                <c:pt idx="28">
                  <c:v>-2.1735995687777176</c:v>
                </c:pt>
                <c:pt idx="29">
                  <c:v>-5.5711752793285996</c:v>
                </c:pt>
                <c:pt idx="30">
                  <c:v>-1.9133294699713588</c:v>
                </c:pt>
                <c:pt idx="31">
                  <c:v>4.7953981265891343</c:v>
                </c:pt>
                <c:pt idx="32">
                  <c:v>6.2589006120106205</c:v>
                </c:pt>
                <c:pt idx="33">
                  <c:v>-0.58893238019663841</c:v>
                </c:pt>
              </c:numCache>
            </c:numRef>
          </c:val>
          <c:smooth val="0"/>
          <c:extLst>
            <c:ext xmlns:c16="http://schemas.microsoft.com/office/drawing/2014/chart" uri="{C3380CC4-5D6E-409C-BE32-E72D297353CC}">
              <c16:uniqueId val="{000000EE-DE9E-4313-8B0B-2DE11C1133A8}"/>
            </c:ext>
          </c:extLst>
        </c:ser>
        <c:ser>
          <c:idx val="31"/>
          <c:order val="31"/>
          <c:tx>
            <c:strRef>
              <c:f>'Placebo Figure'!$AW$4</c:f>
              <c:strCache>
                <c:ptCount val="1"/>
                <c:pt idx="0">
                  <c:v>NM</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Figure'!$AW$5:$AW$38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2"/>
          <c:tx>
            <c:strRef>
              <c:f>'Placebo Figure'!$AX$4</c:f>
              <c:strCache>
                <c:ptCount val="1"/>
                <c:pt idx="0">
                  <c:v>NY</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Figure'!$AX$5:$AX$38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3"/>
          <c:tx>
            <c:strRef>
              <c:f>'Placebo Figure'!$AY$4</c:f>
              <c:strCache>
                <c:ptCount val="1"/>
                <c:pt idx="0">
                  <c:v>NC</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Figure'!$AY$5:$AY$38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1-DE9E-4313-8B0B-2DE11C1133A8}"/>
            </c:ext>
          </c:extLst>
        </c:ser>
        <c:ser>
          <c:idx val="34"/>
          <c:order val="34"/>
          <c:tx>
            <c:strRef>
              <c:f>'Placebo Figure'!$AZ$4</c:f>
              <c:strCache>
                <c:ptCount val="1"/>
                <c:pt idx="0">
                  <c:v>ND</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Figure'!$AZ$5:$AZ$38</c:f>
              <c:numCache>
                <c:formatCode>_(* #,##0.00_);_(* \(#,##0.00\);_(* "-"??_);_(@_)</c:formatCode>
                <c:ptCount val="34"/>
                <c:pt idx="0">
                  <c:v>-10.417918019811623</c:v>
                </c:pt>
                <c:pt idx="1">
                  <c:v>-12.566731129481923</c:v>
                </c:pt>
                <c:pt idx="2">
                  <c:v>16.163168766070157</c:v>
                </c:pt>
                <c:pt idx="3">
                  <c:v>13.14942983299261</c:v>
                </c:pt>
                <c:pt idx="4">
                  <c:v>10.363875844632275</c:v>
                </c:pt>
                <c:pt idx="5">
                  <c:v>-11.297412129351869</c:v>
                </c:pt>
                <c:pt idx="6">
                  <c:v>11.160681424371433</c:v>
                </c:pt>
                <c:pt idx="7">
                  <c:v>31.021205359138548</c:v>
                </c:pt>
                <c:pt idx="8">
                  <c:v>-28.688837119261734</c:v>
                </c:pt>
                <c:pt idx="9">
                  <c:v>3.1418126127391588</c:v>
                </c:pt>
                <c:pt idx="10">
                  <c:v>10.445338375575375</c:v>
                </c:pt>
                <c:pt idx="11">
                  <c:v>2.6022139536507893</c:v>
                </c:pt>
                <c:pt idx="12">
                  <c:v>6.2980675465951208</c:v>
                </c:pt>
                <c:pt idx="13">
                  <c:v>23.454967958969064</c:v>
                </c:pt>
                <c:pt idx="14">
                  <c:v>-11.05871797335567</c:v>
                </c:pt>
                <c:pt idx="15">
                  <c:v>8.6309519247151911</c:v>
                </c:pt>
                <c:pt idx="16">
                  <c:v>12.431034519977402</c:v>
                </c:pt>
                <c:pt idx="17">
                  <c:v>-7.4992126428696793</c:v>
                </c:pt>
                <c:pt idx="18">
                  <c:v>-3.8168768696777988</c:v>
                </c:pt>
                <c:pt idx="19">
                  <c:v>-7.8134698924259283</c:v>
                </c:pt>
                <c:pt idx="20">
                  <c:v>-4.2652695810829755</c:v>
                </c:pt>
                <c:pt idx="21">
                  <c:v>-10.123943866346963</c:v>
                </c:pt>
                <c:pt idx="22">
                  <c:v>-2.589181804069085</c:v>
                </c:pt>
                <c:pt idx="23">
                  <c:v>-13.795658560411539</c:v>
                </c:pt>
                <c:pt idx="24">
                  <c:v>-5.3854364523431286</c:v>
                </c:pt>
                <c:pt idx="25">
                  <c:v>-16.15294604562223</c:v>
                </c:pt>
                <c:pt idx="26">
                  <c:v>-13.943691556050908</c:v>
                </c:pt>
                <c:pt idx="27">
                  <c:v>-17.130811102106236</c:v>
                </c:pt>
                <c:pt idx="28">
                  <c:v>-13.002163541386835</c:v>
                </c:pt>
                <c:pt idx="29">
                  <c:v>-36.948258639313281</c:v>
                </c:pt>
                <c:pt idx="30">
                  <c:v>-53.990574087947607</c:v>
                </c:pt>
                <c:pt idx="31">
                  <c:v>-50.239443226018921</c:v>
                </c:pt>
                <c:pt idx="32">
                  <c:v>-37.686459108954296</c:v>
                </c:pt>
                <c:pt idx="33">
                  <c:v>-26.009745852206834</c:v>
                </c:pt>
              </c:numCache>
            </c:numRef>
          </c:val>
          <c:smooth val="0"/>
          <c:extLst>
            <c:ext xmlns:c16="http://schemas.microsoft.com/office/drawing/2014/chart" uri="{C3380CC4-5D6E-409C-BE32-E72D297353CC}">
              <c16:uniqueId val="{000000F2-DE9E-4313-8B0B-2DE11C1133A8}"/>
            </c:ext>
          </c:extLst>
        </c:ser>
        <c:ser>
          <c:idx val="35"/>
          <c:order val="35"/>
          <c:tx>
            <c:strRef>
              <c:f>'Placebo Figure'!$BA$4</c:f>
              <c:strCache>
                <c:ptCount val="1"/>
                <c:pt idx="0">
                  <c:v>OH</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Figure'!$BA$5:$BA$38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3-DE9E-4313-8B0B-2DE11C1133A8}"/>
            </c:ext>
          </c:extLst>
        </c:ser>
        <c:ser>
          <c:idx val="36"/>
          <c:order val="36"/>
          <c:tx>
            <c:strRef>
              <c:f>'Placebo Figure'!$BB$4</c:f>
              <c:strCache>
                <c:ptCount val="1"/>
                <c:pt idx="0">
                  <c:v>OK</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Figure'!$BB$5:$BB$38</c:f>
              <c:numCache>
                <c:formatCode>_(* #,##0.00_);_(* \(#,##0.00\);_(* "-"??_);_(@_)</c:formatCode>
                <c:ptCount val="34"/>
                <c:pt idx="0">
                  <c:v>-42.357169149909168</c:v>
                </c:pt>
                <c:pt idx="1">
                  <c:v>-0.25434317763028957</c:v>
                </c:pt>
                <c:pt idx="2">
                  <c:v>0.41635459524513863</c:v>
                </c:pt>
                <c:pt idx="3">
                  <c:v>-0.39904594473227917</c:v>
                </c:pt>
                <c:pt idx="4">
                  <c:v>9.1469446488190442</c:v>
                </c:pt>
                <c:pt idx="5">
                  <c:v>21.472802472999319</c:v>
                </c:pt>
                <c:pt idx="6">
                  <c:v>7.7788963608327322</c:v>
                </c:pt>
                <c:pt idx="7">
                  <c:v>-2.7160931495018303</c:v>
                </c:pt>
                <c:pt idx="8">
                  <c:v>28.480710170697421</c:v>
                </c:pt>
                <c:pt idx="9">
                  <c:v>4.4667854126601014</c:v>
                </c:pt>
                <c:pt idx="10">
                  <c:v>-1.6865056977621862</c:v>
                </c:pt>
                <c:pt idx="11">
                  <c:v>-0.4953430448040308</c:v>
                </c:pt>
                <c:pt idx="12">
                  <c:v>-4.2511201172601432</c:v>
                </c:pt>
                <c:pt idx="13">
                  <c:v>-17.256565115530975</c:v>
                </c:pt>
                <c:pt idx="14">
                  <c:v>-1.840327513491502</c:v>
                </c:pt>
                <c:pt idx="15">
                  <c:v>-26.383459044154733</c:v>
                </c:pt>
                <c:pt idx="16">
                  <c:v>-14.348999684443697</c:v>
                </c:pt>
                <c:pt idx="17">
                  <c:v>-1.1101757309006643</c:v>
                </c:pt>
                <c:pt idx="18">
                  <c:v>7.7863651313236915</c:v>
                </c:pt>
                <c:pt idx="19">
                  <c:v>-6.3471716202911921</c:v>
                </c:pt>
                <c:pt idx="20">
                  <c:v>1.6988287825370207</c:v>
                </c:pt>
                <c:pt idx="21">
                  <c:v>-2.3046991373121273</c:v>
                </c:pt>
                <c:pt idx="22">
                  <c:v>-7.3368264565942809</c:v>
                </c:pt>
                <c:pt idx="23">
                  <c:v>-11.038067896151915</c:v>
                </c:pt>
                <c:pt idx="24">
                  <c:v>-6.281737114477437</c:v>
                </c:pt>
                <c:pt idx="25">
                  <c:v>-5.8785426517715678</c:v>
                </c:pt>
                <c:pt idx="26">
                  <c:v>-15.90927058714442</c:v>
                </c:pt>
                <c:pt idx="27">
                  <c:v>-18.57164352259133</c:v>
                </c:pt>
                <c:pt idx="28">
                  <c:v>-19.426093786023557</c:v>
                </c:pt>
                <c:pt idx="29">
                  <c:v>-10.71501992555568</c:v>
                </c:pt>
                <c:pt idx="30">
                  <c:v>1.8402789692117949</c:v>
                </c:pt>
                <c:pt idx="31">
                  <c:v>12.407544090820011</c:v>
                </c:pt>
                <c:pt idx="32">
                  <c:v>14.696528523927554</c:v>
                </c:pt>
                <c:pt idx="33">
                  <c:v>8.4836055975756608</c:v>
                </c:pt>
              </c:numCache>
            </c:numRef>
          </c:val>
          <c:smooth val="0"/>
          <c:extLst>
            <c:ext xmlns:c16="http://schemas.microsoft.com/office/drawing/2014/chart" uri="{C3380CC4-5D6E-409C-BE32-E72D297353CC}">
              <c16:uniqueId val="{000000F4-DE9E-4313-8B0B-2DE11C1133A8}"/>
            </c:ext>
          </c:extLst>
        </c:ser>
        <c:ser>
          <c:idx val="37"/>
          <c:order val="37"/>
          <c:tx>
            <c:strRef>
              <c:f>'Placebo Figure'!$BC$4</c:f>
              <c:strCache>
                <c:ptCount val="1"/>
                <c:pt idx="0">
                  <c:v>OR</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Figure'!$BC$5:$BC$38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5-DE9E-4313-8B0B-2DE11C1133A8}"/>
            </c:ext>
          </c:extLst>
        </c:ser>
        <c:ser>
          <c:idx val="38"/>
          <c:order val="38"/>
          <c:tx>
            <c:strRef>
              <c:f>'Placebo Figure'!$BD$4</c:f>
              <c:strCache>
                <c:ptCount val="1"/>
                <c:pt idx="0">
                  <c:v>PA</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Figure'!$BD$5:$BD$38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6-DE9E-4313-8B0B-2DE11C1133A8}"/>
            </c:ext>
          </c:extLst>
        </c:ser>
        <c:ser>
          <c:idx val="39"/>
          <c:order val="39"/>
          <c:tx>
            <c:strRef>
              <c:f>'Placebo Figure'!$BE$4</c:f>
              <c:strCache>
                <c:ptCount val="1"/>
                <c:pt idx="0">
                  <c:v>RI</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Figure'!$BE$5:$BE$38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40"/>
          <c:tx>
            <c:strRef>
              <c:f>'Placebo Figure'!$BF$4</c:f>
              <c:strCache>
                <c:ptCount val="1"/>
                <c:pt idx="0">
                  <c:v>SC</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Figure'!$BF$5:$BF$38</c:f>
              <c:numCache>
                <c:formatCode>_(* #,##0.00_);_(* \(#,##0.00\);_(* "-"??_);_(@_)</c:formatCode>
                <c:ptCount val="34"/>
                <c:pt idx="0">
                  <c:v>41.75111826043576</c:v>
                </c:pt>
                <c:pt idx="1">
                  <c:v>-3.5937409847974777</c:v>
                </c:pt>
                <c:pt idx="2">
                  <c:v>5.3572002798318863</c:v>
                </c:pt>
                <c:pt idx="3">
                  <c:v>-30.348048312589526</c:v>
                </c:pt>
                <c:pt idx="4">
                  <c:v>-65.071246353909373</c:v>
                </c:pt>
                <c:pt idx="5">
                  <c:v>-64.395659137517214</c:v>
                </c:pt>
                <c:pt idx="6">
                  <c:v>-31.381467124447227</c:v>
                </c:pt>
                <c:pt idx="7">
                  <c:v>-20.067600416950881</c:v>
                </c:pt>
                <c:pt idx="8">
                  <c:v>-25.659952370915562</c:v>
                </c:pt>
                <c:pt idx="9">
                  <c:v>-13.027849490754306</c:v>
                </c:pt>
                <c:pt idx="10">
                  <c:v>12.019088899251074</c:v>
                </c:pt>
                <c:pt idx="11">
                  <c:v>13.991477317176759</c:v>
                </c:pt>
                <c:pt idx="12">
                  <c:v>30.110531952232122</c:v>
                </c:pt>
                <c:pt idx="13">
                  <c:v>13.770128134638071</c:v>
                </c:pt>
                <c:pt idx="14">
                  <c:v>-3.8004436646588147</c:v>
                </c:pt>
                <c:pt idx="15">
                  <c:v>-1.3409517123363912</c:v>
                </c:pt>
                <c:pt idx="16">
                  <c:v>-1.3387762010097504</c:v>
                </c:pt>
                <c:pt idx="17">
                  <c:v>-8.8094166130758822</c:v>
                </c:pt>
                <c:pt idx="18">
                  <c:v>-23.052562028169632</c:v>
                </c:pt>
                <c:pt idx="19">
                  <c:v>-54.431358876172453</c:v>
                </c:pt>
                <c:pt idx="20">
                  <c:v>-41.747167415451258</c:v>
                </c:pt>
                <c:pt idx="21">
                  <c:v>-32.468378776684403</c:v>
                </c:pt>
                <c:pt idx="22">
                  <c:v>-41.05036350665614</c:v>
                </c:pt>
                <c:pt idx="23">
                  <c:v>-52.089009841438383</c:v>
                </c:pt>
                <c:pt idx="24">
                  <c:v>-40.364058804698288</c:v>
                </c:pt>
                <c:pt idx="25">
                  <c:v>-54.613963584415615</c:v>
                </c:pt>
                <c:pt idx="26">
                  <c:v>-39.177946746349335</c:v>
                </c:pt>
                <c:pt idx="27">
                  <c:v>-29.012415325269103</c:v>
                </c:pt>
                <c:pt idx="28">
                  <c:v>-20.660787413362414</c:v>
                </c:pt>
                <c:pt idx="29">
                  <c:v>-9.8145610536448658</c:v>
                </c:pt>
                <c:pt idx="30">
                  <c:v>-21.157269657123834</c:v>
                </c:pt>
                <c:pt idx="31">
                  <c:v>-11.302210623398423</c:v>
                </c:pt>
                <c:pt idx="32">
                  <c:v>-7.3437768151052296</c:v>
                </c:pt>
                <c:pt idx="33">
                  <c:v>-8.0511381383985281</c:v>
                </c:pt>
              </c:numCache>
            </c:numRef>
          </c:val>
          <c:smooth val="0"/>
          <c:extLst>
            <c:ext xmlns:c16="http://schemas.microsoft.com/office/drawing/2014/chart" uri="{C3380CC4-5D6E-409C-BE32-E72D297353CC}">
              <c16:uniqueId val="{000000F8-DE9E-4313-8B0B-2DE11C1133A8}"/>
            </c:ext>
          </c:extLst>
        </c:ser>
        <c:ser>
          <c:idx val="41"/>
          <c:order val="41"/>
          <c:tx>
            <c:strRef>
              <c:f>'Placebo Figure'!$BG$4</c:f>
              <c:strCache>
                <c:ptCount val="1"/>
                <c:pt idx="0">
                  <c:v>SD</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Figure'!$BG$5:$BG$38</c:f>
              <c:numCache>
                <c:formatCode>_(* #,##0.00_);_(* \(#,##0.00\);_(* "-"??_);_(@_)</c:formatCode>
                <c:ptCount val="34"/>
                <c:pt idx="0">
                  <c:v>6.2093836277199443</c:v>
                </c:pt>
                <c:pt idx="1">
                  <c:v>1.0999342521245126</c:v>
                </c:pt>
                <c:pt idx="2">
                  <c:v>-1.1091665328422096</c:v>
                </c:pt>
                <c:pt idx="3">
                  <c:v>-0.41751175672288809</c:v>
                </c:pt>
                <c:pt idx="4">
                  <c:v>39.183825720101595</c:v>
                </c:pt>
                <c:pt idx="5">
                  <c:v>36.711629945784807</c:v>
                </c:pt>
                <c:pt idx="6">
                  <c:v>19.339116988703609</c:v>
                </c:pt>
                <c:pt idx="7">
                  <c:v>-12.77179217140656</c:v>
                </c:pt>
                <c:pt idx="8">
                  <c:v>3.7831778172403574</c:v>
                </c:pt>
                <c:pt idx="9">
                  <c:v>-5.3248368203639984</c:v>
                </c:pt>
                <c:pt idx="10">
                  <c:v>-27.449263143353164</c:v>
                </c:pt>
                <c:pt idx="11">
                  <c:v>5.1675310714927036</c:v>
                </c:pt>
                <c:pt idx="12">
                  <c:v>-34.167052945122123</c:v>
                </c:pt>
                <c:pt idx="13">
                  <c:v>-33.804531994974241</c:v>
                </c:pt>
                <c:pt idx="14">
                  <c:v>-4.7789981181267649</c:v>
                </c:pt>
                <c:pt idx="15">
                  <c:v>-3.5373586797504686</c:v>
                </c:pt>
                <c:pt idx="16">
                  <c:v>-17.173973901662976</c:v>
                </c:pt>
                <c:pt idx="17">
                  <c:v>-6.9536536102532409</c:v>
                </c:pt>
                <c:pt idx="18">
                  <c:v>-14.487759472103789</c:v>
                </c:pt>
                <c:pt idx="19">
                  <c:v>-16.106523617054336</c:v>
                </c:pt>
                <c:pt idx="20">
                  <c:v>-28.227299480931833</c:v>
                </c:pt>
                <c:pt idx="21">
                  <c:v>-27.313120881444775</c:v>
                </c:pt>
                <c:pt idx="22">
                  <c:v>-10.644371286616661</c:v>
                </c:pt>
                <c:pt idx="23">
                  <c:v>-13.242069144325797</c:v>
                </c:pt>
                <c:pt idx="24">
                  <c:v>-26.896592316916212</c:v>
                </c:pt>
                <c:pt idx="25">
                  <c:v>22.149501091917045</c:v>
                </c:pt>
                <c:pt idx="26">
                  <c:v>20.446530470508151</c:v>
                </c:pt>
                <c:pt idx="27">
                  <c:v>6.288618351391051</c:v>
                </c:pt>
                <c:pt idx="28">
                  <c:v>17.706033759168349</c:v>
                </c:pt>
                <c:pt idx="29">
                  <c:v>24.799621314741671</c:v>
                </c:pt>
                <c:pt idx="30">
                  <c:v>15.031199836812448</c:v>
                </c:pt>
                <c:pt idx="31">
                  <c:v>12.133325981267262</c:v>
                </c:pt>
                <c:pt idx="32">
                  <c:v>-2.9481984711310361</c:v>
                </c:pt>
                <c:pt idx="33">
                  <c:v>2.4014871087274514</c:v>
                </c:pt>
              </c:numCache>
            </c:numRef>
          </c:val>
          <c:smooth val="0"/>
          <c:extLst>
            <c:ext xmlns:c16="http://schemas.microsoft.com/office/drawing/2014/chart" uri="{C3380CC4-5D6E-409C-BE32-E72D297353CC}">
              <c16:uniqueId val="{000000F9-DE9E-4313-8B0B-2DE11C1133A8}"/>
            </c:ext>
          </c:extLst>
        </c:ser>
        <c:ser>
          <c:idx val="42"/>
          <c:order val="42"/>
          <c:tx>
            <c:strRef>
              <c:f>'Placebo Figure'!$BH$4</c:f>
              <c:strCache>
                <c:ptCount val="1"/>
                <c:pt idx="0">
                  <c:v>TN</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Figure'!$BH$5:$BH$38</c:f>
              <c:numCache>
                <c:formatCode>_(* #,##0.00_);_(* \(#,##0.00\);_(* "-"??_);_(@_)</c:formatCode>
                <c:ptCount val="34"/>
                <c:pt idx="0">
                  <c:v>16.09035098226741</c:v>
                </c:pt>
                <c:pt idx="1">
                  <c:v>-4.0581230678071734</c:v>
                </c:pt>
                <c:pt idx="2">
                  <c:v>-2.3047412014420843</c:v>
                </c:pt>
                <c:pt idx="3">
                  <c:v>-0.26351958126724639</c:v>
                </c:pt>
                <c:pt idx="4">
                  <c:v>-18.055614418699406</c:v>
                </c:pt>
                <c:pt idx="5">
                  <c:v>-13.982913515064865</c:v>
                </c:pt>
                <c:pt idx="6">
                  <c:v>-8.075558980635833</c:v>
                </c:pt>
                <c:pt idx="7">
                  <c:v>4.3570621528488118</c:v>
                </c:pt>
                <c:pt idx="8">
                  <c:v>5.8431651268620044</c:v>
                </c:pt>
                <c:pt idx="9">
                  <c:v>-2.0040927211084636</c:v>
                </c:pt>
                <c:pt idx="10">
                  <c:v>-10.917878171312623</c:v>
                </c:pt>
                <c:pt idx="11">
                  <c:v>-7.9243291111197323</c:v>
                </c:pt>
                <c:pt idx="12">
                  <c:v>2.9097541300870944</c:v>
                </c:pt>
                <c:pt idx="13">
                  <c:v>-6.5749777604651172</c:v>
                </c:pt>
                <c:pt idx="14">
                  <c:v>3.5708226278075017</c:v>
                </c:pt>
                <c:pt idx="15">
                  <c:v>0.62908395648264559</c:v>
                </c:pt>
                <c:pt idx="16">
                  <c:v>-0.4308218422011123</c:v>
                </c:pt>
                <c:pt idx="17">
                  <c:v>-1.2720626045847894</c:v>
                </c:pt>
                <c:pt idx="18">
                  <c:v>7.651936357433442</c:v>
                </c:pt>
                <c:pt idx="19">
                  <c:v>-5.8256164265912957</c:v>
                </c:pt>
                <c:pt idx="20">
                  <c:v>11.288703717582393</c:v>
                </c:pt>
                <c:pt idx="21">
                  <c:v>10.140839549421798</c:v>
                </c:pt>
                <c:pt idx="22">
                  <c:v>-5.1032607188972179</c:v>
                </c:pt>
                <c:pt idx="23">
                  <c:v>8.5885258158668876</c:v>
                </c:pt>
                <c:pt idx="24">
                  <c:v>3.857233878079569</c:v>
                </c:pt>
                <c:pt idx="25">
                  <c:v>7.6828528108308092</c:v>
                </c:pt>
                <c:pt idx="26">
                  <c:v>19.037352103623562</c:v>
                </c:pt>
                <c:pt idx="27">
                  <c:v>10.384200322732795</c:v>
                </c:pt>
                <c:pt idx="28">
                  <c:v>6.0151000980113167</c:v>
                </c:pt>
                <c:pt idx="29">
                  <c:v>16.232532288995571</c:v>
                </c:pt>
                <c:pt idx="30">
                  <c:v>8.0384324974147603</c:v>
                </c:pt>
                <c:pt idx="31">
                  <c:v>10.993380783475004</c:v>
                </c:pt>
                <c:pt idx="32">
                  <c:v>14.995157471275888</c:v>
                </c:pt>
                <c:pt idx="33">
                  <c:v>13.316003787622321</c:v>
                </c:pt>
              </c:numCache>
            </c:numRef>
          </c:val>
          <c:smooth val="0"/>
          <c:extLst>
            <c:ext xmlns:c16="http://schemas.microsoft.com/office/drawing/2014/chart" uri="{C3380CC4-5D6E-409C-BE32-E72D297353CC}">
              <c16:uniqueId val="{000000FA-DE9E-4313-8B0B-2DE11C1133A8}"/>
            </c:ext>
          </c:extLst>
        </c:ser>
        <c:ser>
          <c:idx val="43"/>
          <c:order val="43"/>
          <c:tx>
            <c:strRef>
              <c:f>'Placebo Figure'!$BI$4</c:f>
              <c:strCache>
                <c:ptCount val="1"/>
                <c:pt idx="0">
                  <c:v>TX</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Figure'!$BI$5:$BI$38</c:f>
              <c:numCache>
                <c:formatCode>_(* #,##0.00_);_(* \(#,##0.00\);_(* "-"??_);_(@_)</c:formatCode>
                <c:ptCount val="34"/>
                <c:pt idx="0">
                  <c:v>-53.547835705103353</c:v>
                </c:pt>
                <c:pt idx="1">
                  <c:v>-8.0578811321174726</c:v>
                </c:pt>
                <c:pt idx="2">
                  <c:v>-28.157024644315243</c:v>
                </c:pt>
                <c:pt idx="3">
                  <c:v>0.23061963361215021</c:v>
                </c:pt>
                <c:pt idx="4">
                  <c:v>26.106363293365575</c:v>
                </c:pt>
                <c:pt idx="5">
                  <c:v>39.162325265351683</c:v>
                </c:pt>
                <c:pt idx="6">
                  <c:v>10.209921128989663</c:v>
                </c:pt>
                <c:pt idx="7">
                  <c:v>6.0007846514054108</c:v>
                </c:pt>
                <c:pt idx="8">
                  <c:v>11.131227438454516</c:v>
                </c:pt>
                <c:pt idx="9">
                  <c:v>10.032670616055839</c:v>
                </c:pt>
                <c:pt idx="10">
                  <c:v>-0.66931755782206892</c:v>
                </c:pt>
                <c:pt idx="11">
                  <c:v>-5.5386813073710073</c:v>
                </c:pt>
                <c:pt idx="12">
                  <c:v>-17.014319382724352</c:v>
                </c:pt>
                <c:pt idx="13">
                  <c:v>-8.671386240166612</c:v>
                </c:pt>
                <c:pt idx="14">
                  <c:v>-10.440769983688369</c:v>
                </c:pt>
                <c:pt idx="15">
                  <c:v>-2.1760502022516448</c:v>
                </c:pt>
                <c:pt idx="16">
                  <c:v>-3.1468771339859813</c:v>
                </c:pt>
                <c:pt idx="17">
                  <c:v>0.87664039938317728</c:v>
                </c:pt>
                <c:pt idx="18">
                  <c:v>6.1352379816526081</c:v>
                </c:pt>
                <c:pt idx="19">
                  <c:v>11.289169378869701</c:v>
                </c:pt>
                <c:pt idx="20">
                  <c:v>0.77283942800931982</c:v>
                </c:pt>
                <c:pt idx="21">
                  <c:v>7.9476967584923841</c:v>
                </c:pt>
                <c:pt idx="22">
                  <c:v>14.918896340532228</c:v>
                </c:pt>
                <c:pt idx="23">
                  <c:v>17.272568584303372</c:v>
                </c:pt>
                <c:pt idx="24">
                  <c:v>17.639204088482074</c:v>
                </c:pt>
                <c:pt idx="25">
                  <c:v>18.215792806586251</c:v>
                </c:pt>
                <c:pt idx="26">
                  <c:v>16.435988072771579</c:v>
                </c:pt>
                <c:pt idx="27">
                  <c:v>5.0478056436986662</c:v>
                </c:pt>
                <c:pt idx="28">
                  <c:v>2.2637782421952579</c:v>
                </c:pt>
                <c:pt idx="29">
                  <c:v>-9.5919867817428894</c:v>
                </c:pt>
                <c:pt idx="30">
                  <c:v>-2.2086555873102043</c:v>
                </c:pt>
                <c:pt idx="31">
                  <c:v>-5.7085562730208039</c:v>
                </c:pt>
                <c:pt idx="32">
                  <c:v>-12.163251085439697</c:v>
                </c:pt>
                <c:pt idx="33">
                  <c:v>-4.5265828703122679</c:v>
                </c:pt>
              </c:numCache>
            </c:numRef>
          </c:val>
          <c:smooth val="0"/>
          <c:extLst>
            <c:ext xmlns:c16="http://schemas.microsoft.com/office/drawing/2014/chart" uri="{C3380CC4-5D6E-409C-BE32-E72D297353CC}">
              <c16:uniqueId val="{000000FB-DE9E-4313-8B0B-2DE11C1133A8}"/>
            </c:ext>
          </c:extLst>
        </c:ser>
        <c:ser>
          <c:idx val="44"/>
          <c:order val="44"/>
          <c:tx>
            <c:strRef>
              <c:f>'Placebo Figure'!$BJ$4</c:f>
              <c:strCache>
                <c:ptCount val="1"/>
                <c:pt idx="0">
                  <c:v>UT</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Figure'!$BJ$5:$BJ$38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5"/>
          <c:tx>
            <c:strRef>
              <c:f>'Placebo Figure'!$BK$4</c:f>
              <c:strCache>
                <c:ptCount val="1"/>
                <c:pt idx="0">
                  <c:v>VT</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Figure'!$BK$5:$BK$38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D-DE9E-4313-8B0B-2DE11C1133A8}"/>
            </c:ext>
          </c:extLst>
        </c:ser>
        <c:ser>
          <c:idx val="46"/>
          <c:order val="46"/>
          <c:tx>
            <c:strRef>
              <c:f>'Placebo Figure'!$BL$4</c:f>
              <c:strCache>
                <c:ptCount val="1"/>
                <c:pt idx="0">
                  <c:v>VA</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Figure'!$BL$5:$BL$38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E-DE9E-4313-8B0B-2DE11C1133A8}"/>
            </c:ext>
          </c:extLst>
        </c:ser>
        <c:ser>
          <c:idx val="47"/>
          <c:order val="47"/>
          <c:tx>
            <c:strRef>
              <c:f>'Placebo Figure'!$BM$4</c:f>
              <c:strCache>
                <c:ptCount val="1"/>
                <c:pt idx="0">
                  <c:v>WA</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Figure'!$BM$5:$BM$38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F-DE9E-4313-8B0B-2DE11C1133A8}"/>
            </c:ext>
          </c:extLst>
        </c:ser>
        <c:ser>
          <c:idx val="48"/>
          <c:order val="48"/>
          <c:tx>
            <c:strRef>
              <c:f>'Placebo Figure'!$BN$4</c:f>
              <c:strCache>
                <c:ptCount val="1"/>
                <c:pt idx="0">
                  <c:v>WV</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Figure'!$BN$5:$BN$38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0-DE9E-4313-8B0B-2DE11C1133A8}"/>
            </c:ext>
          </c:extLst>
        </c:ser>
        <c:ser>
          <c:idx val="49"/>
          <c:order val="49"/>
          <c:tx>
            <c:strRef>
              <c:f>'Placebo Figure'!$BO$4</c:f>
              <c:strCache>
                <c:ptCount val="1"/>
                <c:pt idx="0">
                  <c:v>WI</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Figure'!$BO$5:$BO$38</c:f>
              <c:numCache>
                <c:formatCode>_(* #,##0.00_);_(* \(#,##0.00\);_(* "-"??_);_(@_)</c:formatCode>
                <c:ptCount val="34"/>
                <c:pt idx="0">
                  <c:v>11.730264304787852</c:v>
                </c:pt>
                <c:pt idx="1">
                  <c:v>0.61748175994580379</c:v>
                </c:pt>
                <c:pt idx="2">
                  <c:v>-4.0239801819552667</c:v>
                </c:pt>
                <c:pt idx="3">
                  <c:v>-0.53716655656899093</c:v>
                </c:pt>
                <c:pt idx="4">
                  <c:v>4.7090215957723558</c:v>
                </c:pt>
                <c:pt idx="5">
                  <c:v>-8.0990921560442075</c:v>
                </c:pt>
                <c:pt idx="6">
                  <c:v>-5.6584617595945019</c:v>
                </c:pt>
                <c:pt idx="7">
                  <c:v>8.2247524915146641</c:v>
                </c:pt>
                <c:pt idx="8">
                  <c:v>5.1727174650295638</c:v>
                </c:pt>
                <c:pt idx="9">
                  <c:v>2.0838833734160289</c:v>
                </c:pt>
                <c:pt idx="10">
                  <c:v>5.6326575759158004</c:v>
                </c:pt>
                <c:pt idx="11">
                  <c:v>-0.83000082895523519</c:v>
                </c:pt>
                <c:pt idx="12">
                  <c:v>2.2107719814812299</c:v>
                </c:pt>
                <c:pt idx="13">
                  <c:v>2.3357752070296556</c:v>
                </c:pt>
                <c:pt idx="14">
                  <c:v>3.8324901652231347</c:v>
                </c:pt>
                <c:pt idx="15">
                  <c:v>6.6488928496255539</c:v>
                </c:pt>
                <c:pt idx="16">
                  <c:v>13.375112757785246</c:v>
                </c:pt>
                <c:pt idx="17">
                  <c:v>0.2022869125539728</c:v>
                </c:pt>
                <c:pt idx="18">
                  <c:v>0.24129383291437989</c:v>
                </c:pt>
                <c:pt idx="19">
                  <c:v>-1.9901394807675388</c:v>
                </c:pt>
                <c:pt idx="20">
                  <c:v>-6.9379943852254655</c:v>
                </c:pt>
                <c:pt idx="21">
                  <c:v>-7.0007822614570614</c:v>
                </c:pt>
                <c:pt idx="22">
                  <c:v>-3.5794571431324584</c:v>
                </c:pt>
                <c:pt idx="23">
                  <c:v>-2.5435067527723731</c:v>
                </c:pt>
                <c:pt idx="24">
                  <c:v>-6.3697593759570736</c:v>
                </c:pt>
                <c:pt idx="25">
                  <c:v>-1.4935934586901567</c:v>
                </c:pt>
                <c:pt idx="26">
                  <c:v>13.644205864693504</c:v>
                </c:pt>
                <c:pt idx="27">
                  <c:v>10.218046554655302</c:v>
                </c:pt>
                <c:pt idx="28">
                  <c:v>7.2093071139534004</c:v>
                </c:pt>
                <c:pt idx="29">
                  <c:v>7.4861086432065349</c:v>
                </c:pt>
                <c:pt idx="30">
                  <c:v>8.1821854109875858</c:v>
                </c:pt>
                <c:pt idx="31">
                  <c:v>7.3787782639556099</c:v>
                </c:pt>
                <c:pt idx="32">
                  <c:v>8.9159011622541584</c:v>
                </c:pt>
                <c:pt idx="33">
                  <c:v>3.610073690651916</c:v>
                </c:pt>
              </c:numCache>
            </c:numRef>
          </c:val>
          <c:smooth val="0"/>
          <c:extLst>
            <c:ext xmlns:c16="http://schemas.microsoft.com/office/drawing/2014/chart" uri="{C3380CC4-5D6E-409C-BE32-E72D297353CC}">
              <c16:uniqueId val="{00000101-DE9E-4313-8B0B-2DE11C1133A8}"/>
            </c:ext>
          </c:extLst>
        </c:ser>
        <c:ser>
          <c:idx val="50"/>
          <c:order val="50"/>
          <c:tx>
            <c:strRef>
              <c:f>'Placebo Figure'!$BP$4</c:f>
              <c:strCache>
                <c:ptCount val="1"/>
                <c:pt idx="0">
                  <c:v>WY</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Figure'!$BP$5:$BP$38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2-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Figure'!$S$4</c:f>
              <c:strCache>
                <c:ptCount val="1"/>
                <c:pt idx="0">
                  <c:v>AL</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Figure'!$S$5:$S$38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E-DE9E-4313-8B0B-2DE11C1133A8}"/>
            </c:ext>
          </c:extLst>
        </c:ser>
        <c:ser>
          <c:idx val="16"/>
          <c:order val="1"/>
          <c:tx>
            <c:strRef>
              <c:f>'Placebo Figure'!$T$4</c:f>
              <c:strCache>
                <c:ptCount val="1"/>
                <c:pt idx="0">
                  <c:v>AK</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Figure'!$T$5:$T$38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2"/>
          <c:tx>
            <c:strRef>
              <c:f>'Placebo Figure'!$U$4</c:f>
              <c:strCache>
                <c:ptCount val="1"/>
                <c:pt idx="0">
                  <c:v>AZ</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Figure'!$U$5:$U$38</c:f>
              <c:numCache>
                <c:formatCode>_(* #,##0.00_);_(* \(#,##0.00\);_(* "-"??_);_(@_)</c:formatCode>
                <c:ptCount val="34"/>
                <c:pt idx="0">
                  <c:v>13.43841813650215</c:v>
                </c:pt>
                <c:pt idx="1">
                  <c:v>15.908435671008192</c:v>
                </c:pt>
                <c:pt idx="2">
                  <c:v>-6.5502244979143143</c:v>
                </c:pt>
                <c:pt idx="3">
                  <c:v>-9.4098040790413506</c:v>
                </c:pt>
                <c:pt idx="4">
                  <c:v>-22.489444745588116</c:v>
                </c:pt>
                <c:pt idx="5">
                  <c:v>-9.505089110461995</c:v>
                </c:pt>
                <c:pt idx="6">
                  <c:v>-2.8490605927800061</c:v>
                </c:pt>
                <c:pt idx="7">
                  <c:v>21.946871129330248</c:v>
                </c:pt>
                <c:pt idx="8">
                  <c:v>5.820288151880959</c:v>
                </c:pt>
                <c:pt idx="9">
                  <c:v>-2.5331098640890559</c:v>
                </c:pt>
                <c:pt idx="10">
                  <c:v>-4.4480202632257715</c:v>
                </c:pt>
                <c:pt idx="11">
                  <c:v>-10.449341061757877</c:v>
                </c:pt>
                <c:pt idx="12">
                  <c:v>-0.9743105238158023</c:v>
                </c:pt>
                <c:pt idx="13">
                  <c:v>-24.222643332905136</c:v>
                </c:pt>
                <c:pt idx="14">
                  <c:v>-3.8970415516814683</c:v>
                </c:pt>
                <c:pt idx="15">
                  <c:v>-13.65534080832731</c:v>
                </c:pt>
                <c:pt idx="16">
                  <c:v>-4.0048694245342631</c:v>
                </c:pt>
                <c:pt idx="17">
                  <c:v>0.71314144634015975</c:v>
                </c:pt>
                <c:pt idx="18">
                  <c:v>-2.1235323401924688</c:v>
                </c:pt>
                <c:pt idx="19">
                  <c:v>-8.3360738756255159E-2</c:v>
                </c:pt>
                <c:pt idx="20">
                  <c:v>9.2289192252792418</c:v>
                </c:pt>
                <c:pt idx="21">
                  <c:v>12.464765859476756</c:v>
                </c:pt>
                <c:pt idx="22">
                  <c:v>16.00302493898198</c:v>
                </c:pt>
                <c:pt idx="23">
                  <c:v>5.0329617806710303</c:v>
                </c:pt>
                <c:pt idx="24">
                  <c:v>10.248982107441407</c:v>
                </c:pt>
                <c:pt idx="25">
                  <c:v>14.818094314250629</c:v>
                </c:pt>
                <c:pt idx="26">
                  <c:v>24.884626327548176</c:v>
                </c:pt>
                <c:pt idx="27">
                  <c:v>26.182215151493438</c:v>
                </c:pt>
                <c:pt idx="28">
                  <c:v>27.22121644183062</c:v>
                </c:pt>
                <c:pt idx="29">
                  <c:v>21.131698304088786</c:v>
                </c:pt>
                <c:pt idx="30">
                  <c:v>19.958928533014841</c:v>
                </c:pt>
                <c:pt idx="31">
                  <c:v>15.549645468126982</c:v>
                </c:pt>
                <c:pt idx="32">
                  <c:v>22.343134332913905</c:v>
                </c:pt>
                <c:pt idx="33">
                  <c:v>7.8934435805422254</c:v>
                </c:pt>
              </c:numCache>
            </c:numRef>
          </c:val>
          <c:smooth val="0"/>
          <c:extLst>
            <c:ext xmlns:c16="http://schemas.microsoft.com/office/drawing/2014/chart" uri="{C3380CC4-5D6E-409C-BE32-E72D297353CC}">
              <c16:uniqueId val="{000000E0-DE9E-4313-8B0B-2DE11C1133A8}"/>
            </c:ext>
          </c:extLst>
        </c:ser>
        <c:ser>
          <c:idx val="18"/>
          <c:order val="3"/>
          <c:tx>
            <c:strRef>
              <c:f>'Placebo Figure'!$V$4</c:f>
              <c:strCache>
                <c:ptCount val="1"/>
                <c:pt idx="0">
                  <c:v>AR</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Figure'!$V$5:$V$38</c:f>
              <c:numCache>
                <c:formatCode>_(* #,##0.00_);_(* \(#,##0.00\);_(* "-"??_);_(@_)</c:formatCode>
                <c:ptCount val="34"/>
                <c:pt idx="0">
                  <c:v>-14.275534340413287</c:v>
                </c:pt>
                <c:pt idx="1">
                  <c:v>-4.1758216866583098</c:v>
                </c:pt>
                <c:pt idx="2">
                  <c:v>-4.215809894958511</c:v>
                </c:pt>
                <c:pt idx="3">
                  <c:v>3.1891493108560098</c:v>
                </c:pt>
                <c:pt idx="4">
                  <c:v>-5.4643373914586846</c:v>
                </c:pt>
                <c:pt idx="5">
                  <c:v>-9.4372317107627168</c:v>
                </c:pt>
                <c:pt idx="6">
                  <c:v>-29.961473046569154</c:v>
                </c:pt>
                <c:pt idx="7">
                  <c:v>-54.947700846241787</c:v>
                </c:pt>
                <c:pt idx="8">
                  <c:v>-12.977430742466822</c:v>
                </c:pt>
                <c:pt idx="9">
                  <c:v>-25.865898351185024</c:v>
                </c:pt>
                <c:pt idx="10">
                  <c:v>2.501319386283285</c:v>
                </c:pt>
                <c:pt idx="11">
                  <c:v>5.8555428950057831</c:v>
                </c:pt>
                <c:pt idx="12">
                  <c:v>8.0439494922757149</c:v>
                </c:pt>
                <c:pt idx="13">
                  <c:v>24.581406250945292</c:v>
                </c:pt>
                <c:pt idx="14">
                  <c:v>6.3185752878780477</c:v>
                </c:pt>
                <c:pt idx="15">
                  <c:v>15.146845726121683</c:v>
                </c:pt>
                <c:pt idx="16">
                  <c:v>10.037551874120254</c:v>
                </c:pt>
                <c:pt idx="17">
                  <c:v>2.4911748823797097</c:v>
                </c:pt>
                <c:pt idx="18">
                  <c:v>16.076954125310294</c:v>
                </c:pt>
                <c:pt idx="19">
                  <c:v>26.506910216994584</c:v>
                </c:pt>
                <c:pt idx="20">
                  <c:v>-5.807295110571431</c:v>
                </c:pt>
                <c:pt idx="21">
                  <c:v>-4.0539775909564923</c:v>
                </c:pt>
                <c:pt idx="22">
                  <c:v>-14.893109437252861</c:v>
                </c:pt>
                <c:pt idx="23">
                  <c:v>1.0537216894590529</c:v>
                </c:pt>
                <c:pt idx="24">
                  <c:v>-1.7661254787526559</c:v>
                </c:pt>
                <c:pt idx="25">
                  <c:v>-11.246268513787072</c:v>
                </c:pt>
                <c:pt idx="26">
                  <c:v>-12.751628673868254</c:v>
                </c:pt>
                <c:pt idx="27">
                  <c:v>-20.76366581604816</c:v>
                </c:pt>
                <c:pt idx="28">
                  <c:v>-27.090107323601842</c:v>
                </c:pt>
                <c:pt idx="29">
                  <c:v>-29.477019779733382</c:v>
                </c:pt>
                <c:pt idx="30">
                  <c:v>-12.603015420609154</c:v>
                </c:pt>
                <c:pt idx="31">
                  <c:v>-7.0248211159196217</c:v>
                </c:pt>
                <c:pt idx="32">
                  <c:v>-19.135126422042958</c:v>
                </c:pt>
                <c:pt idx="33">
                  <c:v>-5.3405583457788453</c:v>
                </c:pt>
              </c:numCache>
            </c:numRef>
          </c:val>
          <c:smooth val="0"/>
          <c:extLst>
            <c:ext xmlns:c16="http://schemas.microsoft.com/office/drawing/2014/chart" uri="{C3380CC4-5D6E-409C-BE32-E72D297353CC}">
              <c16:uniqueId val="{000000E1-DE9E-4313-8B0B-2DE11C1133A8}"/>
            </c:ext>
          </c:extLst>
        </c:ser>
        <c:ser>
          <c:idx val="19"/>
          <c:order val="4"/>
          <c:tx>
            <c:strRef>
              <c:f>'Placebo Figure'!$W$4</c:f>
              <c:strCache>
                <c:ptCount val="1"/>
                <c:pt idx="0">
                  <c:v>CA</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Figure'!$W$5:$W$38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5"/>
          <c:tx>
            <c:strRef>
              <c:f>'Placebo Figure'!$X$4</c:f>
              <c:strCache>
                <c:ptCount val="1"/>
                <c:pt idx="0">
                  <c:v>CO</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Figure'!$X$5:$X$38</c:f>
              <c:numCache>
                <c:formatCode>_(* #,##0.00_);_(* \(#,##0.00\);_(* "-"??_);_(@_)</c:formatCode>
                <c:ptCount val="34"/>
                <c:pt idx="0">
                  <c:v>-5.3148842198424973</c:v>
                </c:pt>
                <c:pt idx="1">
                  <c:v>-8.5412129919859581</c:v>
                </c:pt>
                <c:pt idx="2">
                  <c:v>-0.65539347815501969</c:v>
                </c:pt>
                <c:pt idx="3">
                  <c:v>6.5977515077975113</c:v>
                </c:pt>
                <c:pt idx="4">
                  <c:v>4.2846259020734578</c:v>
                </c:pt>
                <c:pt idx="5">
                  <c:v>32.339929020963609</c:v>
                </c:pt>
                <c:pt idx="6">
                  <c:v>28.337210096651688</c:v>
                </c:pt>
                <c:pt idx="7">
                  <c:v>21.685807951143943</c:v>
                </c:pt>
                <c:pt idx="8">
                  <c:v>24.152677724487148</c:v>
                </c:pt>
                <c:pt idx="9">
                  <c:v>-5.5166874517453834</c:v>
                </c:pt>
                <c:pt idx="10">
                  <c:v>2.2835888557892758</c:v>
                </c:pt>
                <c:pt idx="11">
                  <c:v>1.5308635283872718</c:v>
                </c:pt>
                <c:pt idx="12">
                  <c:v>5.2351706472109072</c:v>
                </c:pt>
                <c:pt idx="13">
                  <c:v>-1.265609512302035</c:v>
                </c:pt>
                <c:pt idx="14">
                  <c:v>2.2797955807618564</c:v>
                </c:pt>
                <c:pt idx="15">
                  <c:v>10.666934031178243</c:v>
                </c:pt>
                <c:pt idx="16">
                  <c:v>7.2659613579162396</c:v>
                </c:pt>
                <c:pt idx="17">
                  <c:v>4.9793657126429025</c:v>
                </c:pt>
                <c:pt idx="18">
                  <c:v>12.939458429173101</c:v>
                </c:pt>
                <c:pt idx="19">
                  <c:v>-8.4530665844795294</c:v>
                </c:pt>
                <c:pt idx="20">
                  <c:v>-14.254304915084504</c:v>
                </c:pt>
                <c:pt idx="21">
                  <c:v>6.9548050873891043E-2</c:v>
                </c:pt>
                <c:pt idx="22">
                  <c:v>2.4147718704625731</c:v>
                </c:pt>
                <c:pt idx="23">
                  <c:v>-1.4031635373612517</c:v>
                </c:pt>
                <c:pt idx="24">
                  <c:v>11.26160077546956</c:v>
                </c:pt>
                <c:pt idx="25">
                  <c:v>7.7858876466052607</c:v>
                </c:pt>
                <c:pt idx="26">
                  <c:v>8.3069617176079191</c:v>
                </c:pt>
                <c:pt idx="27">
                  <c:v>-2.7858513931278139</c:v>
                </c:pt>
                <c:pt idx="28">
                  <c:v>10.282766197633464</c:v>
                </c:pt>
                <c:pt idx="29">
                  <c:v>-5.0454577831260394</c:v>
                </c:pt>
                <c:pt idx="30">
                  <c:v>5.2623249757743906</c:v>
                </c:pt>
                <c:pt idx="31">
                  <c:v>4.7439643822144717</c:v>
                </c:pt>
                <c:pt idx="32">
                  <c:v>1.625842742214445</c:v>
                </c:pt>
                <c:pt idx="33">
                  <c:v>7.0165961005841382</c:v>
                </c:pt>
              </c:numCache>
            </c:numRef>
          </c:val>
          <c:smooth val="0"/>
          <c:extLst>
            <c:ext xmlns:c16="http://schemas.microsoft.com/office/drawing/2014/chart" uri="{C3380CC4-5D6E-409C-BE32-E72D297353CC}">
              <c16:uniqueId val="{000000E3-DE9E-4313-8B0B-2DE11C1133A8}"/>
            </c:ext>
          </c:extLst>
        </c:ser>
        <c:ser>
          <c:idx val="21"/>
          <c:order val="6"/>
          <c:tx>
            <c:strRef>
              <c:f>'Placebo Figure'!$Y$4</c:f>
              <c:strCache>
                <c:ptCount val="1"/>
                <c:pt idx="0">
                  <c:v>CT</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Figure'!$Y$5:$Y$38</c:f>
              <c:numCache>
                <c:formatCode>_(* #,##0.00_);_(* \(#,##0.00\);_(* "-"??_);_(@_)</c:formatCode>
                <c:ptCount val="34"/>
                <c:pt idx="0">
                  <c:v>-20.717581719509326</c:v>
                </c:pt>
                <c:pt idx="1">
                  <c:v>-0.23542943949905748</c:v>
                </c:pt>
                <c:pt idx="2">
                  <c:v>-8.4693192548002116</c:v>
                </c:pt>
                <c:pt idx="3">
                  <c:v>1.057648205460282</c:v>
                </c:pt>
                <c:pt idx="4">
                  <c:v>4.0042868931777775</c:v>
                </c:pt>
                <c:pt idx="5">
                  <c:v>-1.9260514818597585</c:v>
                </c:pt>
                <c:pt idx="6">
                  <c:v>0.51871592177121784</c:v>
                </c:pt>
                <c:pt idx="7">
                  <c:v>2.7650169158732751</c:v>
                </c:pt>
                <c:pt idx="8">
                  <c:v>-5.3108624342712574</c:v>
                </c:pt>
                <c:pt idx="9">
                  <c:v>2.8181245852465509</c:v>
                </c:pt>
                <c:pt idx="10">
                  <c:v>10.190745342697483</c:v>
                </c:pt>
                <c:pt idx="11">
                  <c:v>-10.944535461021587</c:v>
                </c:pt>
                <c:pt idx="12">
                  <c:v>1.0031161536971922</c:v>
                </c:pt>
                <c:pt idx="13">
                  <c:v>-0.24977998691610992</c:v>
                </c:pt>
                <c:pt idx="14">
                  <c:v>-7.5123921305930708</c:v>
                </c:pt>
                <c:pt idx="15">
                  <c:v>-4.4406469896784984</c:v>
                </c:pt>
                <c:pt idx="16">
                  <c:v>-6.6268321461393498</c:v>
                </c:pt>
                <c:pt idx="17">
                  <c:v>2.6868187887885142</c:v>
                </c:pt>
                <c:pt idx="18">
                  <c:v>0.47176973794194055</c:v>
                </c:pt>
                <c:pt idx="19">
                  <c:v>3.9475385165133048</c:v>
                </c:pt>
                <c:pt idx="20">
                  <c:v>10.962613487208728</c:v>
                </c:pt>
                <c:pt idx="21">
                  <c:v>6.2737772168475203</c:v>
                </c:pt>
                <c:pt idx="22">
                  <c:v>9.2920026872889139</c:v>
                </c:pt>
                <c:pt idx="23">
                  <c:v>10.537586604186799</c:v>
                </c:pt>
                <c:pt idx="24">
                  <c:v>4.7398998503922485</c:v>
                </c:pt>
                <c:pt idx="25">
                  <c:v>7.3925652941397857</c:v>
                </c:pt>
                <c:pt idx="26">
                  <c:v>8.0285981312044896</c:v>
                </c:pt>
                <c:pt idx="27">
                  <c:v>2.8865672447864199</c:v>
                </c:pt>
                <c:pt idx="28">
                  <c:v>-4.6217733142839279</c:v>
                </c:pt>
                <c:pt idx="29">
                  <c:v>3.7149161471461412</c:v>
                </c:pt>
                <c:pt idx="30">
                  <c:v>-3.9974834180611651</c:v>
                </c:pt>
                <c:pt idx="31">
                  <c:v>-12.888227502116933</c:v>
                </c:pt>
                <c:pt idx="32">
                  <c:v>-3.0250994313973933</c:v>
                </c:pt>
                <c:pt idx="33">
                  <c:v>-5.9410240282886662</c:v>
                </c:pt>
              </c:numCache>
            </c:numRef>
          </c:val>
          <c:smooth val="0"/>
          <c:extLst>
            <c:ext xmlns:c16="http://schemas.microsoft.com/office/drawing/2014/chart" uri="{C3380CC4-5D6E-409C-BE32-E72D297353CC}">
              <c16:uniqueId val="{000000E4-DE9E-4313-8B0B-2DE11C1133A8}"/>
            </c:ext>
          </c:extLst>
        </c:ser>
        <c:ser>
          <c:idx val="22"/>
          <c:order val="7"/>
          <c:tx>
            <c:strRef>
              <c:f>'Placebo Figure'!$Z$4</c:f>
              <c:strCache>
                <c:ptCount val="1"/>
                <c:pt idx="0">
                  <c:v>DE</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Figure'!$Z$5:$Z$38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8"/>
          <c:tx>
            <c:strRef>
              <c:f>'Placebo Figure'!$AA$4</c:f>
              <c:strCache>
                <c:ptCount val="1"/>
                <c:pt idx="0">
                  <c:v>DC</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Figure'!$AA$5:$AA$38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9"/>
          <c:tx>
            <c:strRef>
              <c:f>'Placebo Figure'!$AB$4</c:f>
              <c:strCache>
                <c:ptCount val="1"/>
                <c:pt idx="0">
                  <c:v>FL</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Figure'!$AB$5:$AB$38</c:f>
              <c:numCache>
                <c:formatCode>_(* #,##0.00_);_(* \(#,##0.00\);_(* "-"??_);_(@_)</c:formatCode>
                <c:ptCount val="34"/>
                <c:pt idx="0">
                  <c:v>45.966400648467243</c:v>
                </c:pt>
                <c:pt idx="1">
                  <c:v>-8.5055817180546001</c:v>
                </c:pt>
                <c:pt idx="2">
                  <c:v>-5.6383896662737243</c:v>
                </c:pt>
                <c:pt idx="3">
                  <c:v>-4.1285447878181003</c:v>
                </c:pt>
                <c:pt idx="4">
                  <c:v>-10.657371603883803</c:v>
                </c:pt>
                <c:pt idx="5">
                  <c:v>-9.759723070601467</c:v>
                </c:pt>
                <c:pt idx="6">
                  <c:v>-7.2635621108929627</c:v>
                </c:pt>
                <c:pt idx="7">
                  <c:v>8.2060032582376152</c:v>
                </c:pt>
                <c:pt idx="8">
                  <c:v>4.6803284021734726</c:v>
                </c:pt>
                <c:pt idx="9">
                  <c:v>7.7001059253234416</c:v>
                </c:pt>
                <c:pt idx="10">
                  <c:v>7.025985269137891</c:v>
                </c:pt>
                <c:pt idx="11">
                  <c:v>-0.74361128099553753</c:v>
                </c:pt>
                <c:pt idx="12">
                  <c:v>11.795855243690312</c:v>
                </c:pt>
                <c:pt idx="13">
                  <c:v>12.770534340234008</c:v>
                </c:pt>
                <c:pt idx="14">
                  <c:v>18.994278434547596</c:v>
                </c:pt>
                <c:pt idx="15">
                  <c:v>20.389194105518982</c:v>
                </c:pt>
                <c:pt idx="16">
                  <c:v>20.018138457089663</c:v>
                </c:pt>
                <c:pt idx="17">
                  <c:v>7.2857837949413806</c:v>
                </c:pt>
                <c:pt idx="18">
                  <c:v>3.1659076284995535</c:v>
                </c:pt>
                <c:pt idx="19">
                  <c:v>4.571898898575455</c:v>
                </c:pt>
                <c:pt idx="20">
                  <c:v>0.63231919966710848</c:v>
                </c:pt>
                <c:pt idx="21">
                  <c:v>3.2280404411721975</c:v>
                </c:pt>
                <c:pt idx="22">
                  <c:v>2.7346536626282614</c:v>
                </c:pt>
                <c:pt idx="23">
                  <c:v>-4.1850166780932341</c:v>
                </c:pt>
                <c:pt idx="24">
                  <c:v>8.279605935967993</c:v>
                </c:pt>
                <c:pt idx="25">
                  <c:v>4.4838266148872208</c:v>
                </c:pt>
                <c:pt idx="26">
                  <c:v>2.0370182483020471</c:v>
                </c:pt>
                <c:pt idx="27">
                  <c:v>3.394291070435429</c:v>
                </c:pt>
                <c:pt idx="28">
                  <c:v>8.2900514826178551</c:v>
                </c:pt>
                <c:pt idx="29">
                  <c:v>1.0136609489563853</c:v>
                </c:pt>
                <c:pt idx="30">
                  <c:v>6.4028822635009419</c:v>
                </c:pt>
                <c:pt idx="31">
                  <c:v>4.0199352042691316</c:v>
                </c:pt>
                <c:pt idx="32">
                  <c:v>0.35602741377260827</c:v>
                </c:pt>
                <c:pt idx="33">
                  <c:v>0.23230919055095001</c:v>
                </c:pt>
              </c:numCache>
            </c:numRef>
          </c:val>
          <c:smooth val="0"/>
          <c:extLst>
            <c:ext xmlns:c16="http://schemas.microsoft.com/office/drawing/2014/chart" uri="{C3380CC4-5D6E-409C-BE32-E72D297353CC}">
              <c16:uniqueId val="{000000E7-DE9E-4313-8B0B-2DE11C1133A8}"/>
            </c:ext>
          </c:extLst>
        </c:ser>
        <c:ser>
          <c:idx val="25"/>
          <c:order val="10"/>
          <c:tx>
            <c:strRef>
              <c:f>'Placebo Figure'!$AC$4</c:f>
              <c:strCache>
                <c:ptCount val="1"/>
                <c:pt idx="0">
                  <c:v>GA</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Figure'!$AC$5:$AC$38</c:f>
              <c:numCache>
                <c:formatCode>_(* #,##0.00_);_(* \(#,##0.00\);_(* "-"??_);_(@_)</c:formatCode>
                <c:ptCount val="34"/>
                <c:pt idx="0">
                  <c:v>-0.9564233778291964</c:v>
                </c:pt>
                <c:pt idx="1">
                  <c:v>1.8249789945912198</c:v>
                </c:pt>
                <c:pt idx="2">
                  <c:v>-5.5435348258470185</c:v>
                </c:pt>
                <c:pt idx="3">
                  <c:v>-1.0242808912153123</c:v>
                </c:pt>
                <c:pt idx="4">
                  <c:v>-18.563458070275374</c:v>
                </c:pt>
                <c:pt idx="5">
                  <c:v>-21.443260266096331</c:v>
                </c:pt>
                <c:pt idx="6">
                  <c:v>-16.187816072488204</c:v>
                </c:pt>
                <c:pt idx="7">
                  <c:v>-22.968171833781525</c:v>
                </c:pt>
                <c:pt idx="8">
                  <c:v>-10.450957233842928</c:v>
                </c:pt>
                <c:pt idx="9">
                  <c:v>-1.5446590850842767</c:v>
                </c:pt>
                <c:pt idx="10">
                  <c:v>3.4300389870622894</c:v>
                </c:pt>
                <c:pt idx="11">
                  <c:v>-2.9818429538863711</c:v>
                </c:pt>
                <c:pt idx="12">
                  <c:v>-0.44041445335096796</c:v>
                </c:pt>
                <c:pt idx="13">
                  <c:v>1.8615307908476098</c:v>
                </c:pt>
                <c:pt idx="14">
                  <c:v>-5.5310852076217998</c:v>
                </c:pt>
                <c:pt idx="15">
                  <c:v>-3.5442208172753453</c:v>
                </c:pt>
                <c:pt idx="16">
                  <c:v>4.4814528337155934</c:v>
                </c:pt>
                <c:pt idx="17">
                  <c:v>4.7117305257415865</c:v>
                </c:pt>
                <c:pt idx="18">
                  <c:v>-1.3625115116155939</c:v>
                </c:pt>
                <c:pt idx="19">
                  <c:v>4.7055868890311103</c:v>
                </c:pt>
                <c:pt idx="20">
                  <c:v>7.3644714575493708</c:v>
                </c:pt>
                <c:pt idx="21">
                  <c:v>4.9006057452061214</c:v>
                </c:pt>
                <c:pt idx="22">
                  <c:v>-1.879270371318853</c:v>
                </c:pt>
                <c:pt idx="23">
                  <c:v>-3.535634732543258</c:v>
                </c:pt>
                <c:pt idx="24">
                  <c:v>-4.8684332796256058</c:v>
                </c:pt>
                <c:pt idx="25">
                  <c:v>-7.2091647780325729</c:v>
                </c:pt>
                <c:pt idx="26">
                  <c:v>-7.5825355452252552</c:v>
                </c:pt>
                <c:pt idx="27">
                  <c:v>-0.34988298125426809</c:v>
                </c:pt>
                <c:pt idx="28">
                  <c:v>4.7704511416668538</c:v>
                </c:pt>
                <c:pt idx="29">
                  <c:v>6.456028586399043</c:v>
                </c:pt>
                <c:pt idx="30">
                  <c:v>4.3384575292293448</c:v>
                </c:pt>
                <c:pt idx="31">
                  <c:v>10.93283026420977</c:v>
                </c:pt>
                <c:pt idx="32">
                  <c:v>9.9448134278645739</c:v>
                </c:pt>
                <c:pt idx="33">
                  <c:v>-0.65383164837840013</c:v>
                </c:pt>
              </c:numCache>
            </c:numRef>
          </c:val>
          <c:smooth val="0"/>
          <c:extLst>
            <c:ext xmlns:c16="http://schemas.microsoft.com/office/drawing/2014/chart" uri="{C3380CC4-5D6E-409C-BE32-E72D297353CC}">
              <c16:uniqueId val="{000000E8-DE9E-4313-8B0B-2DE11C1133A8}"/>
            </c:ext>
          </c:extLst>
        </c:ser>
        <c:ser>
          <c:idx val="26"/>
          <c:order val="11"/>
          <c:tx>
            <c:strRef>
              <c:f>'Placebo Figure'!$AD$4</c:f>
              <c:strCache>
                <c:ptCount val="1"/>
                <c:pt idx="0">
                  <c:v>HI</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Figure'!$AD$5:$AD$38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2"/>
          <c:tx>
            <c:strRef>
              <c:f>'Placebo Figure'!$AE$4</c:f>
              <c:strCache>
                <c:ptCount val="1"/>
                <c:pt idx="0">
                  <c:v>ID</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Figure'!$AE$5:$AE$38</c:f>
              <c:numCache>
                <c:formatCode>_(* #,##0.00_);_(* \(#,##0.00\);_(* "-"??_);_(@_)</c:formatCode>
                <c:ptCount val="34"/>
                <c:pt idx="0">
                  <c:v>44.362652261042967</c:v>
                </c:pt>
                <c:pt idx="1">
                  <c:v>-1.1870204161823494</c:v>
                </c:pt>
                <c:pt idx="2">
                  <c:v>28.078324248781428</c:v>
                </c:pt>
                <c:pt idx="3">
                  <c:v>0.15626599747520231</c:v>
                </c:pt>
                <c:pt idx="4">
                  <c:v>-1.5914490631985245</c:v>
                </c:pt>
                <c:pt idx="5">
                  <c:v>-26.569145120447502</c:v>
                </c:pt>
                <c:pt idx="6">
                  <c:v>9.1464844444999471</c:v>
                </c:pt>
                <c:pt idx="7">
                  <c:v>10.287008990417235</c:v>
                </c:pt>
                <c:pt idx="8">
                  <c:v>-9.6003459475468844</c:v>
                </c:pt>
                <c:pt idx="9">
                  <c:v>0.23722894582078879</c:v>
                </c:pt>
                <c:pt idx="10">
                  <c:v>-10.565568118181545</c:v>
                </c:pt>
                <c:pt idx="11">
                  <c:v>-3.4552069791971007</c:v>
                </c:pt>
                <c:pt idx="12">
                  <c:v>2.3148463696998078</c:v>
                </c:pt>
                <c:pt idx="13">
                  <c:v>3.0773337584832916</c:v>
                </c:pt>
                <c:pt idx="14">
                  <c:v>13.36750210612081</c:v>
                </c:pt>
                <c:pt idx="15">
                  <c:v>0.60549433555934229</c:v>
                </c:pt>
                <c:pt idx="16">
                  <c:v>1.1150261798320571</c:v>
                </c:pt>
                <c:pt idx="17">
                  <c:v>3.6131448268861277</c:v>
                </c:pt>
                <c:pt idx="18">
                  <c:v>-9.901839803205803</c:v>
                </c:pt>
                <c:pt idx="19">
                  <c:v>7.457274023181526</c:v>
                </c:pt>
                <c:pt idx="20">
                  <c:v>22.888134481036104</c:v>
                </c:pt>
                <c:pt idx="21">
                  <c:v>2.9730356345680775</c:v>
                </c:pt>
                <c:pt idx="22">
                  <c:v>6.88610771248932</c:v>
                </c:pt>
                <c:pt idx="23">
                  <c:v>8.1749021774157882</c:v>
                </c:pt>
                <c:pt idx="24">
                  <c:v>-4.8657066145096906</c:v>
                </c:pt>
                <c:pt idx="25">
                  <c:v>7.6851392805110663</c:v>
                </c:pt>
                <c:pt idx="26">
                  <c:v>-7.8745952123426832</c:v>
                </c:pt>
                <c:pt idx="27">
                  <c:v>12.226106264279224</c:v>
                </c:pt>
                <c:pt idx="28">
                  <c:v>7.0099094955367036</c:v>
                </c:pt>
                <c:pt idx="29">
                  <c:v>23.194963432615623</c:v>
                </c:pt>
                <c:pt idx="30">
                  <c:v>14.920763533154968</c:v>
                </c:pt>
                <c:pt idx="31">
                  <c:v>6.2827089095662814</c:v>
                </c:pt>
                <c:pt idx="32">
                  <c:v>16.263269571936689</c:v>
                </c:pt>
                <c:pt idx="33">
                  <c:v>4.2297983782191295</c:v>
                </c:pt>
              </c:numCache>
            </c:numRef>
          </c:val>
          <c:smooth val="0"/>
          <c:extLst>
            <c:ext xmlns:c16="http://schemas.microsoft.com/office/drawing/2014/chart" uri="{C3380CC4-5D6E-409C-BE32-E72D297353CC}">
              <c16:uniqueId val="{000000EA-DE9E-4313-8B0B-2DE11C1133A8}"/>
            </c:ext>
          </c:extLst>
        </c:ser>
        <c:ser>
          <c:idx val="8"/>
          <c:order val="13"/>
          <c:tx>
            <c:strRef>
              <c:f>'Placebo Figure'!$AF$4</c:f>
              <c:strCache>
                <c:ptCount val="1"/>
                <c:pt idx="0">
                  <c:v>IN</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Figure'!$AF$5:$AF$38</c:f>
              <c:numCache>
                <c:formatCode>_(* #,##0.00_);_(* \(#,##0.00\);_(* "-"??_);_(@_)</c:formatCode>
                <c:ptCount val="34"/>
                <c:pt idx="0">
                  <c:v>6.5783960963017307</c:v>
                </c:pt>
                <c:pt idx="1">
                  <c:v>-0.2397129037490231</c:v>
                </c:pt>
                <c:pt idx="2">
                  <c:v>-1.2947443792654667</c:v>
                </c:pt>
                <c:pt idx="3">
                  <c:v>5.5991590670600999</c:v>
                </c:pt>
                <c:pt idx="4">
                  <c:v>4.6744394239794929</c:v>
                </c:pt>
                <c:pt idx="5">
                  <c:v>6.5261751842626836</c:v>
                </c:pt>
                <c:pt idx="6">
                  <c:v>12.017355402349494</c:v>
                </c:pt>
                <c:pt idx="7">
                  <c:v>24.308092179126106</c:v>
                </c:pt>
                <c:pt idx="8">
                  <c:v>-4.2652532101783436</c:v>
                </c:pt>
                <c:pt idx="9">
                  <c:v>-8.8630595200811513</c:v>
                </c:pt>
                <c:pt idx="10">
                  <c:v>7.5702737376559526</c:v>
                </c:pt>
                <c:pt idx="11">
                  <c:v>4.6875074986019172</c:v>
                </c:pt>
                <c:pt idx="12">
                  <c:v>3.6008241295348853</c:v>
                </c:pt>
                <c:pt idx="13">
                  <c:v>-0.8572941396778333</c:v>
                </c:pt>
                <c:pt idx="14">
                  <c:v>1.4793160971748875</c:v>
                </c:pt>
                <c:pt idx="15">
                  <c:v>2.3592704110342311</c:v>
                </c:pt>
                <c:pt idx="16">
                  <c:v>-5.9298167798260693</c:v>
                </c:pt>
                <c:pt idx="17">
                  <c:v>1.2360633263597265</c:v>
                </c:pt>
                <c:pt idx="18">
                  <c:v>11.096056368842255</c:v>
                </c:pt>
                <c:pt idx="19">
                  <c:v>2.5471399567322806</c:v>
                </c:pt>
                <c:pt idx="20">
                  <c:v>22.093785446486436</c:v>
                </c:pt>
                <c:pt idx="21">
                  <c:v>26.37712168507278</c:v>
                </c:pt>
                <c:pt idx="22">
                  <c:v>16.371748642995954</c:v>
                </c:pt>
                <c:pt idx="23">
                  <c:v>7.958135029184632</c:v>
                </c:pt>
                <c:pt idx="24">
                  <c:v>9.2961136033409275</c:v>
                </c:pt>
                <c:pt idx="25">
                  <c:v>16.134506950038485</c:v>
                </c:pt>
                <c:pt idx="26">
                  <c:v>18.738619473879226</c:v>
                </c:pt>
                <c:pt idx="27">
                  <c:v>16.230900655500591</c:v>
                </c:pt>
                <c:pt idx="28">
                  <c:v>14.486757208942436</c:v>
                </c:pt>
                <c:pt idx="29">
                  <c:v>16.126316040754318</c:v>
                </c:pt>
                <c:pt idx="30">
                  <c:v>10.9291522676358</c:v>
                </c:pt>
                <c:pt idx="31">
                  <c:v>2.2672734303341713</c:v>
                </c:pt>
                <c:pt idx="32">
                  <c:v>15.399136827909388</c:v>
                </c:pt>
                <c:pt idx="33">
                  <c:v>10.897770152951125</c:v>
                </c:pt>
              </c:numCache>
            </c:numRef>
          </c:val>
          <c:smooth val="0"/>
          <c:extLst>
            <c:ext xmlns:c16="http://schemas.microsoft.com/office/drawing/2014/chart" uri="{C3380CC4-5D6E-409C-BE32-E72D297353CC}">
              <c16:uniqueId val="{000000C4-DE9E-4313-8B0B-2DE11C1133A8}"/>
            </c:ext>
          </c:extLst>
        </c:ser>
        <c:ser>
          <c:idx val="9"/>
          <c:order val="14"/>
          <c:tx>
            <c:strRef>
              <c:f>'Placebo Figure'!$AG$4</c:f>
              <c:strCache>
                <c:ptCount val="1"/>
                <c:pt idx="0">
                  <c:v>IA</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Figure'!$AG$5:$AG$38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5"/>
          <c:tx>
            <c:strRef>
              <c:f>'Placebo Figure'!$AH$4</c:f>
              <c:strCache>
                <c:ptCount val="1"/>
                <c:pt idx="0">
                  <c:v>KS</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Figure'!$AH$5:$AH$38</c:f>
              <c:numCache>
                <c:formatCode>_(* #,##0.00_);_(* \(#,##0.00\);_(* "-"??_);_(@_)</c:formatCode>
                <c:ptCount val="34"/>
                <c:pt idx="0">
                  <c:v>-8.3349386841291562</c:v>
                </c:pt>
                <c:pt idx="1">
                  <c:v>3.3960066048166482</c:v>
                </c:pt>
                <c:pt idx="2">
                  <c:v>-8.7055295807658695</c:v>
                </c:pt>
                <c:pt idx="3">
                  <c:v>-2.5244373773603002</c:v>
                </c:pt>
                <c:pt idx="4">
                  <c:v>2.6442426133144181</c:v>
                </c:pt>
                <c:pt idx="5">
                  <c:v>-0.25113030233114841</c:v>
                </c:pt>
                <c:pt idx="6">
                  <c:v>8.6418503997265361</c:v>
                </c:pt>
                <c:pt idx="7">
                  <c:v>15.371868357760832</c:v>
                </c:pt>
                <c:pt idx="8">
                  <c:v>-10.718234079831745</c:v>
                </c:pt>
                <c:pt idx="9">
                  <c:v>0.78832420058461139</c:v>
                </c:pt>
                <c:pt idx="10">
                  <c:v>-9.5172717919922434</c:v>
                </c:pt>
                <c:pt idx="11">
                  <c:v>2.216531356680207</c:v>
                </c:pt>
                <c:pt idx="12">
                  <c:v>-5.4669085329805966</c:v>
                </c:pt>
                <c:pt idx="13">
                  <c:v>-21.391766495071352</c:v>
                </c:pt>
                <c:pt idx="14">
                  <c:v>-15.745885320939124</c:v>
                </c:pt>
                <c:pt idx="15">
                  <c:v>4.0940476537798531</c:v>
                </c:pt>
                <c:pt idx="16">
                  <c:v>-2.4495159678394884E-2</c:v>
                </c:pt>
                <c:pt idx="17">
                  <c:v>-1.5364910268544918</c:v>
                </c:pt>
                <c:pt idx="18">
                  <c:v>6.6589313973963726</c:v>
                </c:pt>
                <c:pt idx="19">
                  <c:v>-4.7176822590699885</c:v>
                </c:pt>
                <c:pt idx="20">
                  <c:v>-11.173290658916812</c:v>
                </c:pt>
                <c:pt idx="21">
                  <c:v>4.2352695572844823E-2</c:v>
                </c:pt>
                <c:pt idx="22">
                  <c:v>18.089956938638352</c:v>
                </c:pt>
                <c:pt idx="23">
                  <c:v>17.284090063185431</c:v>
                </c:pt>
                <c:pt idx="24">
                  <c:v>5.4759052545705345</c:v>
                </c:pt>
                <c:pt idx="25">
                  <c:v>15.701129086664878</c:v>
                </c:pt>
                <c:pt idx="26">
                  <c:v>-8.159197932400275</c:v>
                </c:pt>
                <c:pt idx="27">
                  <c:v>1.8809693074217648</c:v>
                </c:pt>
                <c:pt idx="28">
                  <c:v>-12.082062312401831</c:v>
                </c:pt>
                <c:pt idx="29">
                  <c:v>-3.6043511499883607</c:v>
                </c:pt>
                <c:pt idx="30">
                  <c:v>4.8946858441922814</c:v>
                </c:pt>
                <c:pt idx="31">
                  <c:v>-2.882000671888818</c:v>
                </c:pt>
                <c:pt idx="32">
                  <c:v>4.0014783735387027</c:v>
                </c:pt>
                <c:pt idx="33">
                  <c:v>6.9253460424079094</c:v>
                </c:pt>
              </c:numCache>
            </c:numRef>
          </c:val>
          <c:smooth val="0"/>
          <c:extLst>
            <c:ext xmlns:c16="http://schemas.microsoft.com/office/drawing/2014/chart" uri="{C3380CC4-5D6E-409C-BE32-E72D297353CC}">
              <c16:uniqueId val="{000000C8-DE9E-4313-8B0B-2DE11C1133A8}"/>
            </c:ext>
          </c:extLst>
        </c:ser>
        <c:ser>
          <c:idx val="11"/>
          <c:order val="16"/>
          <c:tx>
            <c:strRef>
              <c:f>'Placebo Figure'!$AI$4</c:f>
              <c:strCache>
                <c:ptCount val="1"/>
                <c:pt idx="0">
                  <c:v>KY</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Figure'!$AI$5:$AI$38</c:f>
              <c:numCache>
                <c:formatCode>_(* #,##0.00_);_(* \(#,##0.00\);_(* "-"??_);_(@_)</c:formatCode>
                <c:ptCount val="34"/>
                <c:pt idx="0">
                  <c:v>1.3463268260238692</c:v>
                </c:pt>
                <c:pt idx="1">
                  <c:v>-3.3748499390640063</c:v>
                </c:pt>
                <c:pt idx="2">
                  <c:v>-2.0348475118225906</c:v>
                </c:pt>
                <c:pt idx="3">
                  <c:v>3.6569633721228456</c:v>
                </c:pt>
                <c:pt idx="4">
                  <c:v>-0.50539586027298355</c:v>
                </c:pt>
                <c:pt idx="5">
                  <c:v>3.1082886380318087</c:v>
                </c:pt>
                <c:pt idx="6">
                  <c:v>-2.8404865588527173</c:v>
                </c:pt>
                <c:pt idx="7">
                  <c:v>3.467850774541148</c:v>
                </c:pt>
                <c:pt idx="8">
                  <c:v>17.662630853010342</c:v>
                </c:pt>
                <c:pt idx="9">
                  <c:v>-0.38929377410568122</c:v>
                </c:pt>
                <c:pt idx="10">
                  <c:v>3.4066374610119965</c:v>
                </c:pt>
                <c:pt idx="11">
                  <c:v>-1.8050169501293567</c:v>
                </c:pt>
                <c:pt idx="12">
                  <c:v>9.2467516878969036</c:v>
                </c:pt>
                <c:pt idx="13">
                  <c:v>6.4153514358622488</c:v>
                </c:pt>
                <c:pt idx="14">
                  <c:v>6.2524154600396287</c:v>
                </c:pt>
                <c:pt idx="15">
                  <c:v>4.327918759372551</c:v>
                </c:pt>
                <c:pt idx="16">
                  <c:v>0.97207191629422596</c:v>
                </c:pt>
                <c:pt idx="17">
                  <c:v>2.6772477212944068</c:v>
                </c:pt>
                <c:pt idx="18">
                  <c:v>14.789135093451478</c:v>
                </c:pt>
                <c:pt idx="19">
                  <c:v>19.197295841877349</c:v>
                </c:pt>
                <c:pt idx="20">
                  <c:v>1.2357608056845493</c:v>
                </c:pt>
                <c:pt idx="21">
                  <c:v>14.032141734787729</c:v>
                </c:pt>
                <c:pt idx="22">
                  <c:v>1.7942336398846237</c:v>
                </c:pt>
                <c:pt idx="23">
                  <c:v>5.5057162171578966</c:v>
                </c:pt>
                <c:pt idx="24">
                  <c:v>18.619832189870067</c:v>
                </c:pt>
                <c:pt idx="25">
                  <c:v>12.170056834293064</c:v>
                </c:pt>
                <c:pt idx="26">
                  <c:v>22.580867153010331</c:v>
                </c:pt>
                <c:pt idx="27">
                  <c:v>10.176295290875714</c:v>
                </c:pt>
                <c:pt idx="28">
                  <c:v>12.549387065519113</c:v>
                </c:pt>
                <c:pt idx="29">
                  <c:v>10.829669008671772</c:v>
                </c:pt>
                <c:pt idx="30">
                  <c:v>20.712172045023181</c:v>
                </c:pt>
                <c:pt idx="31">
                  <c:v>16.520476492587477</c:v>
                </c:pt>
                <c:pt idx="32">
                  <c:v>10.127965651918203</c:v>
                </c:pt>
                <c:pt idx="33">
                  <c:v>3.5514638057065895</c:v>
                </c:pt>
              </c:numCache>
            </c:numRef>
          </c:val>
          <c:smooth val="0"/>
          <c:extLst>
            <c:ext xmlns:c16="http://schemas.microsoft.com/office/drawing/2014/chart" uri="{C3380CC4-5D6E-409C-BE32-E72D297353CC}">
              <c16:uniqueId val="{000000CA-DE9E-4313-8B0B-2DE11C1133A8}"/>
            </c:ext>
          </c:extLst>
        </c:ser>
        <c:ser>
          <c:idx val="12"/>
          <c:order val="17"/>
          <c:tx>
            <c:strRef>
              <c:f>'Placebo Figure'!$AJ$4</c:f>
              <c:strCache>
                <c:ptCount val="1"/>
                <c:pt idx="0">
                  <c:v>LA</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Figure'!$AJ$5:$AJ$38</c:f>
              <c:numCache>
                <c:formatCode>_(* #,##0.00_);_(* \(#,##0.00\);_(* "-"??_);_(@_)</c:formatCode>
                <c:ptCount val="34"/>
                <c:pt idx="0">
                  <c:v>-8.3093809735146351</c:v>
                </c:pt>
                <c:pt idx="1">
                  <c:v>11.449350495240651</c:v>
                </c:pt>
                <c:pt idx="2">
                  <c:v>-3.0599669571529375</c:v>
                </c:pt>
                <c:pt idx="3">
                  <c:v>8.6073814600240439</c:v>
                </c:pt>
                <c:pt idx="4">
                  <c:v>20.545830921037123</c:v>
                </c:pt>
                <c:pt idx="5">
                  <c:v>16.8064289027825</c:v>
                </c:pt>
                <c:pt idx="6">
                  <c:v>3.618869413912762</c:v>
                </c:pt>
                <c:pt idx="7">
                  <c:v>-0.72117705940399901</c:v>
                </c:pt>
                <c:pt idx="8">
                  <c:v>-19.962881196988747</c:v>
                </c:pt>
                <c:pt idx="9">
                  <c:v>-8.8304641394643113</c:v>
                </c:pt>
                <c:pt idx="10">
                  <c:v>-10.451544767420273</c:v>
                </c:pt>
                <c:pt idx="11">
                  <c:v>-11.392300621082541</c:v>
                </c:pt>
                <c:pt idx="12">
                  <c:v>-18.658807675819844</c:v>
                </c:pt>
                <c:pt idx="13">
                  <c:v>-19.6979490283411</c:v>
                </c:pt>
                <c:pt idx="14">
                  <c:v>-11.693779015331529</c:v>
                </c:pt>
                <c:pt idx="15">
                  <c:v>-16.858246453921311</c:v>
                </c:pt>
                <c:pt idx="16">
                  <c:v>-14.162034858600236</c:v>
                </c:pt>
                <c:pt idx="17">
                  <c:v>-20.594290617736988</c:v>
                </c:pt>
                <c:pt idx="18">
                  <c:v>-30.068506021052599</c:v>
                </c:pt>
                <c:pt idx="19">
                  <c:v>-15.950672604958527</c:v>
                </c:pt>
                <c:pt idx="20">
                  <c:v>-12.519312804215588</c:v>
                </c:pt>
                <c:pt idx="21">
                  <c:v>-19.580595107981935</c:v>
                </c:pt>
                <c:pt idx="22">
                  <c:v>-4.6769914661126677</c:v>
                </c:pt>
                <c:pt idx="23">
                  <c:v>-20.075043721590191</c:v>
                </c:pt>
                <c:pt idx="24">
                  <c:v>-26.319135940866545</c:v>
                </c:pt>
                <c:pt idx="25">
                  <c:v>-27.340878659742884</c:v>
                </c:pt>
                <c:pt idx="26">
                  <c:v>-36.746856494573876</c:v>
                </c:pt>
                <c:pt idx="27">
                  <c:v>-15.217435247905087</c:v>
                </c:pt>
                <c:pt idx="28">
                  <c:v>-0.85522498238788103</c:v>
                </c:pt>
                <c:pt idx="29">
                  <c:v>-5.3966482482792344</c:v>
                </c:pt>
                <c:pt idx="30">
                  <c:v>-3.1102808861760423</c:v>
                </c:pt>
                <c:pt idx="31">
                  <c:v>-5.3542994464805815</c:v>
                </c:pt>
                <c:pt idx="32">
                  <c:v>-9.5653012976981699</c:v>
                </c:pt>
                <c:pt idx="33">
                  <c:v>-11.398822607588954</c:v>
                </c:pt>
              </c:numCache>
            </c:numRef>
          </c:val>
          <c:smooth val="0"/>
          <c:extLst>
            <c:ext xmlns:c16="http://schemas.microsoft.com/office/drawing/2014/chart" uri="{C3380CC4-5D6E-409C-BE32-E72D297353CC}">
              <c16:uniqueId val="{000000CC-DE9E-4313-8B0B-2DE11C1133A8}"/>
            </c:ext>
          </c:extLst>
        </c:ser>
        <c:ser>
          <c:idx val="13"/>
          <c:order val="18"/>
          <c:tx>
            <c:strRef>
              <c:f>'Placebo Figure'!$AK$4</c:f>
              <c:strCache>
                <c:ptCount val="1"/>
                <c:pt idx="0">
                  <c:v>ME</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Figure'!$AK$5:$AK$38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E-DE9E-4313-8B0B-2DE11C1133A8}"/>
            </c:ext>
          </c:extLst>
        </c:ser>
        <c:ser>
          <c:idx val="0"/>
          <c:order val="19"/>
          <c:tx>
            <c:strRef>
              <c:f>'Placebo Figure'!$AL$4</c:f>
              <c:strCache>
                <c:ptCount val="1"/>
                <c:pt idx="0">
                  <c:v>MD</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Figure'!$AL$5:$AL$38</c:f>
              <c:numCache>
                <c:formatCode>_(* #,##0.00_);_(* \(#,##0.00\);_(* "-"??_);_(@_)</c:formatCode>
                <c:ptCount val="34"/>
                <c:pt idx="0">
                  <c:v>6.6037632677762304</c:v>
                </c:pt>
                <c:pt idx="1">
                  <c:v>-0.84332401684150682</c:v>
                </c:pt>
                <c:pt idx="2">
                  <c:v>7.7814802352804691</c:v>
                </c:pt>
                <c:pt idx="3">
                  <c:v>-1.7298314105573809</c:v>
                </c:pt>
                <c:pt idx="4">
                  <c:v>-11.05048977478873</c:v>
                </c:pt>
                <c:pt idx="5">
                  <c:v>4.2067171079906984E-2</c:v>
                </c:pt>
                <c:pt idx="6">
                  <c:v>3.8965235944488086</c:v>
                </c:pt>
                <c:pt idx="7">
                  <c:v>8.459881428279914</c:v>
                </c:pt>
                <c:pt idx="8">
                  <c:v>8.1837379184435122</c:v>
                </c:pt>
                <c:pt idx="9">
                  <c:v>5.1394808906479739</c:v>
                </c:pt>
                <c:pt idx="10">
                  <c:v>-2.2805672870163107</c:v>
                </c:pt>
                <c:pt idx="11">
                  <c:v>4.3594195631158073</c:v>
                </c:pt>
                <c:pt idx="12">
                  <c:v>-0.45693735728491447</c:v>
                </c:pt>
                <c:pt idx="13">
                  <c:v>-3.5262985420558834</c:v>
                </c:pt>
                <c:pt idx="14">
                  <c:v>9.5227678684750572</c:v>
                </c:pt>
                <c:pt idx="15">
                  <c:v>-3.340297325848951</c:v>
                </c:pt>
                <c:pt idx="16">
                  <c:v>-0.81573665511314175</c:v>
                </c:pt>
                <c:pt idx="17">
                  <c:v>-0.79331692859341274</c:v>
                </c:pt>
                <c:pt idx="18">
                  <c:v>6.0570132518478204</c:v>
                </c:pt>
                <c:pt idx="19">
                  <c:v>2.4930143354140455</c:v>
                </c:pt>
                <c:pt idx="20">
                  <c:v>1.6747854942877893</c:v>
                </c:pt>
                <c:pt idx="21">
                  <c:v>0.73762299734880798</c:v>
                </c:pt>
                <c:pt idx="22">
                  <c:v>-6.2213102864916436</c:v>
                </c:pt>
                <c:pt idx="23">
                  <c:v>4.7389503379235975</c:v>
                </c:pt>
                <c:pt idx="24">
                  <c:v>-0.1563435745310926</c:v>
                </c:pt>
                <c:pt idx="25">
                  <c:v>3.9042793105181772</c:v>
                </c:pt>
                <c:pt idx="26">
                  <c:v>3.4780246096488554</c:v>
                </c:pt>
                <c:pt idx="27">
                  <c:v>-2.8878039302071556</c:v>
                </c:pt>
                <c:pt idx="28">
                  <c:v>2.2783747226640116</c:v>
                </c:pt>
                <c:pt idx="29">
                  <c:v>-1.2197916703371448</c:v>
                </c:pt>
                <c:pt idx="30">
                  <c:v>1.2613463695743121</c:v>
                </c:pt>
                <c:pt idx="31">
                  <c:v>6.0975889937253669</c:v>
                </c:pt>
                <c:pt idx="32">
                  <c:v>7.5052212196169421</c:v>
                </c:pt>
                <c:pt idx="33">
                  <c:v>-1.97120562006603</c:v>
                </c:pt>
              </c:numCache>
            </c:numRef>
          </c:val>
          <c:smooth val="0"/>
          <c:extLst>
            <c:ext xmlns:c16="http://schemas.microsoft.com/office/drawing/2014/chart" uri="{C3380CC4-5D6E-409C-BE32-E72D297353CC}">
              <c16:uniqueId val="{000000D0-DE9E-4313-8B0B-2DE11C1133A8}"/>
            </c:ext>
          </c:extLst>
        </c:ser>
        <c:ser>
          <c:idx val="4"/>
          <c:order val="20"/>
          <c:tx>
            <c:strRef>
              <c:f>'Placebo Figure'!$AM$4</c:f>
              <c:strCache>
                <c:ptCount val="1"/>
                <c:pt idx="0">
                  <c:v>MA</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Figure'!$AM$5:$AM$38</c:f>
              <c:numCache>
                <c:formatCode>_(* #,##0.00_);_(* \(#,##0.00\);_(* "-"??_);_(@_)</c:formatCode>
                <c:ptCount val="34"/>
                <c:pt idx="0">
                  <c:v>2.4506737190677086</c:v>
                </c:pt>
                <c:pt idx="1">
                  <c:v>-1.1144462632728391</c:v>
                </c:pt>
                <c:pt idx="2">
                  <c:v>-6.8484100665955339</c:v>
                </c:pt>
                <c:pt idx="3">
                  <c:v>-1.733803287606861</c:v>
                </c:pt>
                <c:pt idx="4">
                  <c:v>5.7057491176237818</c:v>
                </c:pt>
                <c:pt idx="5">
                  <c:v>-5.2696775831861942E-3</c:v>
                </c:pt>
                <c:pt idx="6">
                  <c:v>0.55330684745058534</c:v>
                </c:pt>
                <c:pt idx="7">
                  <c:v>-7.7598670031875372</c:v>
                </c:pt>
                <c:pt idx="8">
                  <c:v>-3.7775967030029278</c:v>
                </c:pt>
                <c:pt idx="9">
                  <c:v>0.3970320392454596</c:v>
                </c:pt>
                <c:pt idx="10">
                  <c:v>-2.9341167646634858</c:v>
                </c:pt>
                <c:pt idx="11">
                  <c:v>2.1517064396903152</c:v>
                </c:pt>
                <c:pt idx="12">
                  <c:v>6.534164185723057</c:v>
                </c:pt>
                <c:pt idx="13">
                  <c:v>6.9658799475291744</c:v>
                </c:pt>
                <c:pt idx="14">
                  <c:v>6.4825549088709522</c:v>
                </c:pt>
                <c:pt idx="15">
                  <c:v>7.2252428253705148</c:v>
                </c:pt>
                <c:pt idx="16">
                  <c:v>10.12822576740291</c:v>
                </c:pt>
                <c:pt idx="17">
                  <c:v>7.3309056460857391</c:v>
                </c:pt>
                <c:pt idx="18">
                  <c:v>6.2524800341634545</c:v>
                </c:pt>
                <c:pt idx="19">
                  <c:v>4.9001691877492703</c:v>
                </c:pt>
                <c:pt idx="20">
                  <c:v>1.9143922145303804</c:v>
                </c:pt>
                <c:pt idx="21">
                  <c:v>3.7714382870035479</c:v>
                </c:pt>
                <c:pt idx="22">
                  <c:v>6.4151176957238931</c:v>
                </c:pt>
                <c:pt idx="23">
                  <c:v>4.9184100134880282</c:v>
                </c:pt>
                <c:pt idx="24">
                  <c:v>11.181835361639969</c:v>
                </c:pt>
                <c:pt idx="25">
                  <c:v>7.0207247517828364</c:v>
                </c:pt>
                <c:pt idx="26">
                  <c:v>5.7905322137230542</c:v>
                </c:pt>
                <c:pt idx="27">
                  <c:v>8.5844167188042775</c:v>
                </c:pt>
                <c:pt idx="28">
                  <c:v>8.3712839114014059</c:v>
                </c:pt>
                <c:pt idx="29">
                  <c:v>9.2095178843010217</c:v>
                </c:pt>
                <c:pt idx="30">
                  <c:v>8.6246182036120445</c:v>
                </c:pt>
                <c:pt idx="31">
                  <c:v>2.6317366064176895</c:v>
                </c:pt>
                <c:pt idx="32">
                  <c:v>-2.0774575659743277</c:v>
                </c:pt>
                <c:pt idx="33">
                  <c:v>9.7677884696167894</c:v>
                </c:pt>
              </c:numCache>
            </c:numRef>
          </c:val>
          <c:smooth val="0"/>
          <c:extLst>
            <c:ext xmlns:c16="http://schemas.microsoft.com/office/drawing/2014/chart" uri="{C3380CC4-5D6E-409C-BE32-E72D297353CC}">
              <c16:uniqueId val="{000000D2-DE9E-4313-8B0B-2DE11C1133A8}"/>
            </c:ext>
          </c:extLst>
        </c:ser>
        <c:ser>
          <c:idx val="6"/>
          <c:order val="21"/>
          <c:tx>
            <c:strRef>
              <c:f>'Placebo Figure'!$AN$4</c:f>
              <c:strCache>
                <c:ptCount val="1"/>
                <c:pt idx="0">
                  <c:v>MI</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Figure'!$AN$5:$AN$38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4-DE9E-4313-8B0B-2DE11C1133A8}"/>
            </c:ext>
          </c:extLst>
        </c:ser>
        <c:ser>
          <c:idx val="7"/>
          <c:order val="22"/>
          <c:tx>
            <c:strRef>
              <c:f>'Placebo Figure'!$AO$4</c:f>
              <c:strCache>
                <c:ptCount val="1"/>
                <c:pt idx="0">
                  <c:v>MN</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Figure'!$AO$5:$AO$38</c:f>
              <c:numCache>
                <c:formatCode>_(* #,##0.00_);_(* \(#,##0.00\);_(* "-"??_);_(@_)</c:formatCode>
                <c:ptCount val="34"/>
                <c:pt idx="0">
                  <c:v>5.8908854043693282</c:v>
                </c:pt>
                <c:pt idx="1">
                  <c:v>-0.78783369872326148</c:v>
                </c:pt>
                <c:pt idx="2">
                  <c:v>-14.806651051912922</c:v>
                </c:pt>
                <c:pt idx="3">
                  <c:v>2.069820311589865</c:v>
                </c:pt>
                <c:pt idx="4">
                  <c:v>5.5188666010508314</c:v>
                </c:pt>
                <c:pt idx="5">
                  <c:v>12.374257494229823</c:v>
                </c:pt>
                <c:pt idx="6">
                  <c:v>4.8555825742369052</c:v>
                </c:pt>
                <c:pt idx="7">
                  <c:v>-16.82928268564865</c:v>
                </c:pt>
                <c:pt idx="8">
                  <c:v>1.8606184539748938</c:v>
                </c:pt>
                <c:pt idx="9">
                  <c:v>2.8366464448481565</c:v>
                </c:pt>
                <c:pt idx="10">
                  <c:v>-13.793348443869036</c:v>
                </c:pt>
                <c:pt idx="11">
                  <c:v>-3.3243547932215733</c:v>
                </c:pt>
                <c:pt idx="12">
                  <c:v>-11.831402844109107</c:v>
                </c:pt>
                <c:pt idx="13">
                  <c:v>-12.941293789481279</c:v>
                </c:pt>
                <c:pt idx="14">
                  <c:v>-1.0106086847372353</c:v>
                </c:pt>
                <c:pt idx="15">
                  <c:v>3.5620046219264623</c:v>
                </c:pt>
                <c:pt idx="16">
                  <c:v>-10.960184226860292</c:v>
                </c:pt>
                <c:pt idx="17">
                  <c:v>1.6477423514515976</c:v>
                </c:pt>
                <c:pt idx="18">
                  <c:v>-13.791806850349531</c:v>
                </c:pt>
                <c:pt idx="19">
                  <c:v>-2.665521378730773</c:v>
                </c:pt>
                <c:pt idx="20">
                  <c:v>-8.3200056906207465</c:v>
                </c:pt>
                <c:pt idx="21">
                  <c:v>-10.110636139870621</c:v>
                </c:pt>
                <c:pt idx="22">
                  <c:v>2.1619409835693659</c:v>
                </c:pt>
                <c:pt idx="23">
                  <c:v>0.54705418506273418</c:v>
                </c:pt>
                <c:pt idx="24">
                  <c:v>1.1876579719682923</c:v>
                </c:pt>
                <c:pt idx="25">
                  <c:v>-0.91915927669106168</c:v>
                </c:pt>
                <c:pt idx="26">
                  <c:v>0.44274469246374792</c:v>
                </c:pt>
                <c:pt idx="27">
                  <c:v>11.365608770574909</c:v>
                </c:pt>
                <c:pt idx="28">
                  <c:v>3.7127367704670178</c:v>
                </c:pt>
                <c:pt idx="29">
                  <c:v>7.1686017690808512</c:v>
                </c:pt>
                <c:pt idx="30">
                  <c:v>10.589663361315615</c:v>
                </c:pt>
                <c:pt idx="31">
                  <c:v>13.414464774541557</c:v>
                </c:pt>
                <c:pt idx="32">
                  <c:v>11.674366760416888</c:v>
                </c:pt>
                <c:pt idx="33">
                  <c:v>9.7101756182382815</c:v>
                </c:pt>
              </c:numCache>
            </c:numRef>
          </c:val>
          <c:smooth val="0"/>
          <c:extLst>
            <c:ext xmlns:c16="http://schemas.microsoft.com/office/drawing/2014/chart" uri="{C3380CC4-5D6E-409C-BE32-E72D297353CC}">
              <c16:uniqueId val="{000000D6-DE9E-4313-8B0B-2DE11C1133A8}"/>
            </c:ext>
          </c:extLst>
        </c:ser>
        <c:ser>
          <c:idx val="3"/>
          <c:order val="23"/>
          <c:tx>
            <c:strRef>
              <c:f>'Placebo Figure'!$AP$4</c:f>
              <c:strCache>
                <c:ptCount val="1"/>
                <c:pt idx="0">
                  <c:v>MS</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Figure'!$AP$5:$AP$38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8-DE9E-4313-8B0B-2DE11C1133A8}"/>
            </c:ext>
          </c:extLst>
        </c:ser>
        <c:ser>
          <c:idx val="5"/>
          <c:order val="24"/>
          <c:tx>
            <c:strRef>
              <c:f>'Placebo Figure'!$AQ$4</c:f>
              <c:strCache>
                <c:ptCount val="1"/>
                <c:pt idx="0">
                  <c:v>MO</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Figure'!$AQ$5:$AQ$38</c:f>
              <c:numCache>
                <c:formatCode>_(* #,##0.00_);_(* \(#,##0.00\);_(* "-"??_);_(@_)</c:formatCode>
                <c:ptCount val="34"/>
                <c:pt idx="0">
                  <c:v>23.05784983036574</c:v>
                </c:pt>
                <c:pt idx="1">
                  <c:v>3.2685022688383469</c:v>
                </c:pt>
                <c:pt idx="2">
                  <c:v>14.880439266562462</c:v>
                </c:pt>
                <c:pt idx="3">
                  <c:v>4.9760533329390455</c:v>
                </c:pt>
                <c:pt idx="4">
                  <c:v>-11.425546290411148</c:v>
                </c:pt>
                <c:pt idx="5">
                  <c:v>-9.4910301413619891</c:v>
                </c:pt>
                <c:pt idx="6">
                  <c:v>-9.4107890618033707</c:v>
                </c:pt>
                <c:pt idx="7">
                  <c:v>-8.4362563939066604</c:v>
                </c:pt>
                <c:pt idx="8">
                  <c:v>-2.681660589587409</c:v>
                </c:pt>
                <c:pt idx="9">
                  <c:v>-4.7635448936489411</c:v>
                </c:pt>
                <c:pt idx="10">
                  <c:v>-11.413300853746478</c:v>
                </c:pt>
                <c:pt idx="11">
                  <c:v>-12.458486708055716</c:v>
                </c:pt>
                <c:pt idx="12">
                  <c:v>-33.542179153300822</c:v>
                </c:pt>
                <c:pt idx="13">
                  <c:v>-28.10484693327453</c:v>
                </c:pt>
                <c:pt idx="14">
                  <c:v>-27.682757718139328</c:v>
                </c:pt>
                <c:pt idx="15">
                  <c:v>-15.20566365798004</c:v>
                </c:pt>
                <c:pt idx="16">
                  <c:v>-9.7910451586358249</c:v>
                </c:pt>
                <c:pt idx="17">
                  <c:v>3.1722074709250592</c:v>
                </c:pt>
                <c:pt idx="18">
                  <c:v>-7.4720755947055295</c:v>
                </c:pt>
                <c:pt idx="19">
                  <c:v>-16.750316717661917</c:v>
                </c:pt>
                <c:pt idx="20">
                  <c:v>-14.994193406892009</c:v>
                </c:pt>
                <c:pt idx="21">
                  <c:v>-12.045577022945508</c:v>
                </c:pt>
                <c:pt idx="22">
                  <c:v>-6.5541539697733242</c:v>
                </c:pt>
                <c:pt idx="23">
                  <c:v>-12.818408322345931</c:v>
                </c:pt>
                <c:pt idx="24">
                  <c:v>-3.867587565764552</c:v>
                </c:pt>
                <c:pt idx="25">
                  <c:v>5.1907727538491599</c:v>
                </c:pt>
                <c:pt idx="26">
                  <c:v>3.6727494716615183</c:v>
                </c:pt>
                <c:pt idx="27">
                  <c:v>-2.7252228846919024</c:v>
                </c:pt>
                <c:pt idx="28">
                  <c:v>-2.9436171189445304</c:v>
                </c:pt>
                <c:pt idx="29">
                  <c:v>-1.9932574559788918</c:v>
                </c:pt>
                <c:pt idx="30">
                  <c:v>-7.7251834227354266</c:v>
                </c:pt>
                <c:pt idx="31">
                  <c:v>-1.6258067034868873</c:v>
                </c:pt>
                <c:pt idx="32">
                  <c:v>9.1484052973100916</c:v>
                </c:pt>
                <c:pt idx="33">
                  <c:v>0.80191449569610995</c:v>
                </c:pt>
              </c:numCache>
            </c:numRef>
          </c:val>
          <c:smooth val="0"/>
          <c:extLst>
            <c:ext xmlns:c16="http://schemas.microsoft.com/office/drawing/2014/chart" uri="{C3380CC4-5D6E-409C-BE32-E72D297353CC}">
              <c16:uniqueId val="{000000DA-DE9E-4313-8B0B-2DE11C1133A8}"/>
            </c:ext>
          </c:extLst>
        </c:ser>
        <c:ser>
          <c:idx val="1"/>
          <c:order val="25"/>
          <c:tx>
            <c:strRef>
              <c:f>'Placebo Figure'!$AR$4</c:f>
              <c:strCache>
                <c:ptCount val="1"/>
                <c:pt idx="0">
                  <c:v>MT</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Figure'!$AR$5:$AR$38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C-DE9E-4313-8B0B-2DE11C1133A8}"/>
            </c:ext>
          </c:extLst>
        </c:ser>
        <c:ser>
          <c:idx val="2"/>
          <c:order val="26"/>
          <c:tx>
            <c:strRef>
              <c:f>'Placebo Figure'!$AS$4</c:f>
              <c:strCache>
                <c:ptCount val="1"/>
                <c:pt idx="0">
                  <c:v>NE</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Figure'!$AS$5:$AS$38</c:f>
              <c:numCache>
                <c:formatCode>_(* #,##0.00_);_(* \(#,##0.00\);_(* "-"??_);_(@_)</c:formatCode>
                <c:ptCount val="34"/>
                <c:pt idx="0">
                  <c:v>26.454281396581791</c:v>
                </c:pt>
                <c:pt idx="1">
                  <c:v>12.938474355905782</c:v>
                </c:pt>
                <c:pt idx="2">
                  <c:v>8.2869973994093016</c:v>
                </c:pt>
                <c:pt idx="3">
                  <c:v>7.4041504376509693</c:v>
                </c:pt>
                <c:pt idx="4">
                  <c:v>-9.3941544037079439</c:v>
                </c:pt>
                <c:pt idx="5">
                  <c:v>1.3601699038190418</c:v>
                </c:pt>
                <c:pt idx="6">
                  <c:v>-9.897962627292145</c:v>
                </c:pt>
                <c:pt idx="7">
                  <c:v>-16.945075913099572</c:v>
                </c:pt>
                <c:pt idx="8">
                  <c:v>14.121980711934157</c:v>
                </c:pt>
                <c:pt idx="9">
                  <c:v>-1.5808616353751859</c:v>
                </c:pt>
                <c:pt idx="10">
                  <c:v>3.451669044807204</c:v>
                </c:pt>
                <c:pt idx="11">
                  <c:v>-2.5206836653524078</c:v>
                </c:pt>
                <c:pt idx="12">
                  <c:v>-5.6188696362369228</c:v>
                </c:pt>
                <c:pt idx="13">
                  <c:v>1.4192783055477776</c:v>
                </c:pt>
                <c:pt idx="14">
                  <c:v>6.4981013565557078</c:v>
                </c:pt>
                <c:pt idx="15">
                  <c:v>-6.9514435381279327</c:v>
                </c:pt>
                <c:pt idx="16">
                  <c:v>-13.520459106075577</c:v>
                </c:pt>
                <c:pt idx="17">
                  <c:v>-9.9038097687298432</c:v>
                </c:pt>
                <c:pt idx="18">
                  <c:v>-5.1697943490580656</c:v>
                </c:pt>
                <c:pt idx="19">
                  <c:v>3.1716406283521792</c:v>
                </c:pt>
                <c:pt idx="20">
                  <c:v>-8.076928679656703</c:v>
                </c:pt>
                <c:pt idx="21">
                  <c:v>-11.566292414499912</c:v>
                </c:pt>
                <c:pt idx="22">
                  <c:v>-6.6318993958702777</c:v>
                </c:pt>
                <c:pt idx="23">
                  <c:v>-0.40324007954950503</c:v>
                </c:pt>
                <c:pt idx="24">
                  <c:v>2.6836466986424057</c:v>
                </c:pt>
                <c:pt idx="25">
                  <c:v>-3.1886486340226838</c:v>
                </c:pt>
                <c:pt idx="26">
                  <c:v>8.8577544374857098</c:v>
                </c:pt>
                <c:pt idx="27">
                  <c:v>-1.3201387218941818</c:v>
                </c:pt>
                <c:pt idx="28">
                  <c:v>10.856752851395868</c:v>
                </c:pt>
                <c:pt idx="29">
                  <c:v>14.319106412585825</c:v>
                </c:pt>
                <c:pt idx="30">
                  <c:v>-0.47422810212083277</c:v>
                </c:pt>
                <c:pt idx="31">
                  <c:v>6.4053069763758685</c:v>
                </c:pt>
                <c:pt idx="32">
                  <c:v>-2.1291461962391622</c:v>
                </c:pt>
                <c:pt idx="33">
                  <c:v>-4.6893023863958661</c:v>
                </c:pt>
              </c:numCache>
            </c:numRef>
          </c:val>
          <c:smooth val="0"/>
          <c:extLst>
            <c:ext xmlns:c16="http://schemas.microsoft.com/office/drawing/2014/chart" uri="{C3380CC4-5D6E-409C-BE32-E72D297353CC}">
              <c16:uniqueId val="{000000EB-DE9E-4313-8B0B-2DE11C1133A8}"/>
            </c:ext>
          </c:extLst>
        </c:ser>
        <c:ser>
          <c:idx val="28"/>
          <c:order val="27"/>
          <c:tx>
            <c:strRef>
              <c:f>'Placebo Figure'!$AT$4</c:f>
              <c:strCache>
                <c:ptCount val="1"/>
                <c:pt idx="0">
                  <c:v>NV</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Figure'!$AT$5:$AT$38</c:f>
              <c:numCache>
                <c:formatCode>_(* #,##0.00_);_(* \(#,##0.00\);_(* "-"??_);_(@_)</c:formatCode>
                <c:ptCount val="34"/>
                <c:pt idx="0">
                  <c:v>-42.797877540579066</c:v>
                </c:pt>
                <c:pt idx="1">
                  <c:v>2.8829388156736968</c:v>
                </c:pt>
                <c:pt idx="2">
                  <c:v>2.9954840385926218E-2</c:v>
                </c:pt>
                <c:pt idx="3">
                  <c:v>-6.8704530349350534</c:v>
                </c:pt>
                <c:pt idx="4">
                  <c:v>15.039861864352133</c:v>
                </c:pt>
                <c:pt idx="5">
                  <c:v>-15.114657799131237</c:v>
                </c:pt>
                <c:pt idx="6">
                  <c:v>-10.74614283425035</c:v>
                </c:pt>
                <c:pt idx="7">
                  <c:v>-47.972825996112078</c:v>
                </c:pt>
                <c:pt idx="8">
                  <c:v>-39.732567529426888</c:v>
                </c:pt>
                <c:pt idx="9">
                  <c:v>-11.239928426221013</c:v>
                </c:pt>
                <c:pt idx="10">
                  <c:v>-8.6663276306353509</c:v>
                </c:pt>
                <c:pt idx="11">
                  <c:v>10.065543392556719</c:v>
                </c:pt>
                <c:pt idx="12">
                  <c:v>-24.66332443873398</c:v>
                </c:pt>
                <c:pt idx="13">
                  <c:v>-12.347056326689199</c:v>
                </c:pt>
                <c:pt idx="14">
                  <c:v>-11.462084330560174</c:v>
                </c:pt>
                <c:pt idx="15">
                  <c:v>-4.7289140638895333</c:v>
                </c:pt>
                <c:pt idx="16">
                  <c:v>-6.2480921769747511</c:v>
                </c:pt>
                <c:pt idx="17">
                  <c:v>2.4801165636745282</c:v>
                </c:pt>
                <c:pt idx="18">
                  <c:v>6.5464059844089206</c:v>
                </c:pt>
                <c:pt idx="19">
                  <c:v>25.267399905715138</c:v>
                </c:pt>
                <c:pt idx="20">
                  <c:v>20.841180230490863</c:v>
                </c:pt>
                <c:pt idx="21">
                  <c:v>11.633651411102619</c:v>
                </c:pt>
                <c:pt idx="22">
                  <c:v>10.446682608744595</c:v>
                </c:pt>
                <c:pt idx="23">
                  <c:v>9.9326916824793443</c:v>
                </c:pt>
                <c:pt idx="24">
                  <c:v>-5.2079167289775796</c:v>
                </c:pt>
                <c:pt idx="25">
                  <c:v>7.7751383287250064</c:v>
                </c:pt>
                <c:pt idx="26">
                  <c:v>4.0133027141564526</c:v>
                </c:pt>
                <c:pt idx="27">
                  <c:v>16.304309610859491</c:v>
                </c:pt>
                <c:pt idx="28">
                  <c:v>10.57212648447603</c:v>
                </c:pt>
                <c:pt idx="29">
                  <c:v>14.383277630258817</c:v>
                </c:pt>
                <c:pt idx="30">
                  <c:v>6.2417843764706049</c:v>
                </c:pt>
                <c:pt idx="31">
                  <c:v>8.4049625002080575</c:v>
                </c:pt>
                <c:pt idx="32">
                  <c:v>4.1992752812802792</c:v>
                </c:pt>
                <c:pt idx="33">
                  <c:v>0.84460731386570842</c:v>
                </c:pt>
              </c:numCache>
            </c:numRef>
          </c:val>
          <c:smooth val="0"/>
          <c:extLst>
            <c:ext xmlns:c16="http://schemas.microsoft.com/office/drawing/2014/chart" uri="{C3380CC4-5D6E-409C-BE32-E72D297353CC}">
              <c16:uniqueId val="{000000EC-DE9E-4313-8B0B-2DE11C1133A8}"/>
            </c:ext>
          </c:extLst>
        </c:ser>
        <c:ser>
          <c:idx val="29"/>
          <c:order val="28"/>
          <c:tx>
            <c:strRef>
              <c:f>'Placebo Figure'!$AU$4</c:f>
              <c:strCache>
                <c:ptCount val="1"/>
                <c:pt idx="0">
                  <c:v>NH</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Figure'!$AU$5:$AU$38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D-DE9E-4313-8B0B-2DE11C1133A8}"/>
            </c:ext>
          </c:extLst>
        </c:ser>
        <c:ser>
          <c:idx val="30"/>
          <c:order val="29"/>
          <c:tx>
            <c:strRef>
              <c:f>'Placebo Figure'!$AV$4</c:f>
              <c:strCache>
                <c:ptCount val="1"/>
                <c:pt idx="0">
                  <c:v>NJ</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Figure'!$AV$5:$AV$38</c:f>
              <c:numCache>
                <c:formatCode>_(* #,##0.00_);_(* \(#,##0.00\);_(* "-"??_);_(@_)</c:formatCode>
                <c:ptCount val="34"/>
                <c:pt idx="0">
                  <c:v>15.195219020824879</c:v>
                </c:pt>
                <c:pt idx="1">
                  <c:v>20.824878447456285</c:v>
                </c:pt>
                <c:pt idx="2">
                  <c:v>26.686702767619863</c:v>
                </c:pt>
                <c:pt idx="3">
                  <c:v>22.680866095470265</c:v>
                </c:pt>
                <c:pt idx="4">
                  <c:v>23.266104108188301</c:v>
                </c:pt>
                <c:pt idx="5">
                  <c:v>22.561158402822912</c:v>
                </c:pt>
                <c:pt idx="6">
                  <c:v>14.451608876697719</c:v>
                </c:pt>
                <c:pt idx="7">
                  <c:v>22.012849512975663</c:v>
                </c:pt>
                <c:pt idx="8">
                  <c:v>19.924806110793725</c:v>
                </c:pt>
                <c:pt idx="9">
                  <c:v>10.111984011018649</c:v>
                </c:pt>
                <c:pt idx="10">
                  <c:v>13.344599210540764</c:v>
                </c:pt>
                <c:pt idx="11">
                  <c:v>9.2687041615135968</c:v>
                </c:pt>
                <c:pt idx="12">
                  <c:v>-0.34695040085352957</c:v>
                </c:pt>
                <c:pt idx="13">
                  <c:v>3.6675846786238253</c:v>
                </c:pt>
                <c:pt idx="14">
                  <c:v>0.83940904005430639</c:v>
                </c:pt>
                <c:pt idx="15">
                  <c:v>4.6479053708026186</c:v>
                </c:pt>
                <c:pt idx="16">
                  <c:v>-5.9379090089350939E-2</c:v>
                </c:pt>
                <c:pt idx="17">
                  <c:v>0.11559495760593563</c:v>
                </c:pt>
                <c:pt idx="18">
                  <c:v>0.49143272917717695</c:v>
                </c:pt>
                <c:pt idx="19">
                  <c:v>6.1119771999074146</c:v>
                </c:pt>
                <c:pt idx="20">
                  <c:v>7.2396287578158081</c:v>
                </c:pt>
                <c:pt idx="21">
                  <c:v>5.6050303101073951</c:v>
                </c:pt>
                <c:pt idx="22">
                  <c:v>5.2179948397679254</c:v>
                </c:pt>
                <c:pt idx="23">
                  <c:v>1.8574955902295187</c:v>
                </c:pt>
                <c:pt idx="24">
                  <c:v>-3.5722659958992153</c:v>
                </c:pt>
                <c:pt idx="25">
                  <c:v>-0.15352270565927029</c:v>
                </c:pt>
                <c:pt idx="26">
                  <c:v>0.41828752728179097</c:v>
                </c:pt>
                <c:pt idx="27">
                  <c:v>0.63408151618205011</c:v>
                </c:pt>
                <c:pt idx="28">
                  <c:v>-2.1735995687777176</c:v>
                </c:pt>
                <c:pt idx="29">
                  <c:v>-5.5711752793285996</c:v>
                </c:pt>
                <c:pt idx="30">
                  <c:v>-1.9133294699713588</c:v>
                </c:pt>
                <c:pt idx="31">
                  <c:v>4.7953981265891343</c:v>
                </c:pt>
                <c:pt idx="32">
                  <c:v>6.2589006120106205</c:v>
                </c:pt>
                <c:pt idx="33">
                  <c:v>-0.58893238019663841</c:v>
                </c:pt>
              </c:numCache>
            </c:numRef>
          </c:val>
          <c:smooth val="0"/>
          <c:extLst>
            <c:ext xmlns:c16="http://schemas.microsoft.com/office/drawing/2014/chart" uri="{C3380CC4-5D6E-409C-BE32-E72D297353CC}">
              <c16:uniqueId val="{000000EE-DE9E-4313-8B0B-2DE11C1133A8}"/>
            </c:ext>
          </c:extLst>
        </c:ser>
        <c:ser>
          <c:idx val="31"/>
          <c:order val="30"/>
          <c:tx>
            <c:strRef>
              <c:f>'Placebo Figure'!$AW$4</c:f>
              <c:strCache>
                <c:ptCount val="1"/>
                <c:pt idx="0">
                  <c:v>NM</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Figure'!$AW$5:$AW$38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1"/>
          <c:tx>
            <c:strRef>
              <c:f>'Placebo Figure'!$AX$4</c:f>
              <c:strCache>
                <c:ptCount val="1"/>
                <c:pt idx="0">
                  <c:v>NY</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Figure'!$AX$5:$AX$38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2"/>
          <c:tx>
            <c:strRef>
              <c:f>'Placebo Figure'!$AY$4</c:f>
              <c:strCache>
                <c:ptCount val="1"/>
                <c:pt idx="0">
                  <c:v>NC</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Figure'!$AY$5:$AY$38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1-DE9E-4313-8B0B-2DE11C1133A8}"/>
            </c:ext>
          </c:extLst>
        </c:ser>
        <c:ser>
          <c:idx val="34"/>
          <c:order val="33"/>
          <c:tx>
            <c:strRef>
              <c:f>'Placebo Figure'!$AZ$4</c:f>
              <c:strCache>
                <c:ptCount val="1"/>
                <c:pt idx="0">
                  <c:v>ND</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Figure'!$AZ$5:$AZ$38</c:f>
              <c:numCache>
                <c:formatCode>_(* #,##0.00_);_(* \(#,##0.00\);_(* "-"??_);_(@_)</c:formatCode>
                <c:ptCount val="34"/>
                <c:pt idx="0">
                  <c:v>-10.417918019811623</c:v>
                </c:pt>
                <c:pt idx="1">
                  <c:v>-12.566731129481923</c:v>
                </c:pt>
                <c:pt idx="2">
                  <c:v>16.163168766070157</c:v>
                </c:pt>
                <c:pt idx="3">
                  <c:v>13.14942983299261</c:v>
                </c:pt>
                <c:pt idx="4">
                  <c:v>10.363875844632275</c:v>
                </c:pt>
                <c:pt idx="5">
                  <c:v>-11.297412129351869</c:v>
                </c:pt>
                <c:pt idx="6">
                  <c:v>11.160681424371433</c:v>
                </c:pt>
                <c:pt idx="7">
                  <c:v>31.021205359138548</c:v>
                </c:pt>
                <c:pt idx="8">
                  <c:v>-28.688837119261734</c:v>
                </c:pt>
                <c:pt idx="9">
                  <c:v>3.1418126127391588</c:v>
                </c:pt>
                <c:pt idx="10">
                  <c:v>10.445338375575375</c:v>
                </c:pt>
                <c:pt idx="11">
                  <c:v>2.6022139536507893</c:v>
                </c:pt>
                <c:pt idx="12">
                  <c:v>6.2980675465951208</c:v>
                </c:pt>
                <c:pt idx="13">
                  <c:v>23.454967958969064</c:v>
                </c:pt>
                <c:pt idx="14">
                  <c:v>-11.05871797335567</c:v>
                </c:pt>
                <c:pt idx="15">
                  <c:v>8.6309519247151911</c:v>
                </c:pt>
                <c:pt idx="16">
                  <c:v>12.431034519977402</c:v>
                </c:pt>
                <c:pt idx="17">
                  <c:v>-7.4992126428696793</c:v>
                </c:pt>
                <c:pt idx="18">
                  <c:v>-3.8168768696777988</c:v>
                </c:pt>
                <c:pt idx="19">
                  <c:v>-7.8134698924259283</c:v>
                </c:pt>
                <c:pt idx="20">
                  <c:v>-4.2652695810829755</c:v>
                </c:pt>
                <c:pt idx="21">
                  <c:v>-10.123943866346963</c:v>
                </c:pt>
                <c:pt idx="22">
                  <c:v>-2.589181804069085</c:v>
                </c:pt>
                <c:pt idx="23">
                  <c:v>-13.795658560411539</c:v>
                </c:pt>
                <c:pt idx="24">
                  <c:v>-5.3854364523431286</c:v>
                </c:pt>
                <c:pt idx="25">
                  <c:v>-16.15294604562223</c:v>
                </c:pt>
                <c:pt idx="26">
                  <c:v>-13.943691556050908</c:v>
                </c:pt>
                <c:pt idx="27">
                  <c:v>-17.130811102106236</c:v>
                </c:pt>
                <c:pt idx="28">
                  <c:v>-13.002163541386835</c:v>
                </c:pt>
                <c:pt idx="29">
                  <c:v>-36.948258639313281</c:v>
                </c:pt>
                <c:pt idx="30">
                  <c:v>-53.990574087947607</c:v>
                </c:pt>
                <c:pt idx="31">
                  <c:v>-50.239443226018921</c:v>
                </c:pt>
                <c:pt idx="32">
                  <c:v>-37.686459108954296</c:v>
                </c:pt>
                <c:pt idx="33">
                  <c:v>-26.009745852206834</c:v>
                </c:pt>
              </c:numCache>
            </c:numRef>
          </c:val>
          <c:smooth val="0"/>
          <c:extLst>
            <c:ext xmlns:c16="http://schemas.microsoft.com/office/drawing/2014/chart" uri="{C3380CC4-5D6E-409C-BE32-E72D297353CC}">
              <c16:uniqueId val="{000000F2-DE9E-4313-8B0B-2DE11C1133A8}"/>
            </c:ext>
          </c:extLst>
        </c:ser>
        <c:ser>
          <c:idx val="35"/>
          <c:order val="34"/>
          <c:tx>
            <c:strRef>
              <c:f>'Placebo Figure'!$BA$4</c:f>
              <c:strCache>
                <c:ptCount val="1"/>
                <c:pt idx="0">
                  <c:v>OH</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Figure'!$BA$5:$BA$38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3-DE9E-4313-8B0B-2DE11C1133A8}"/>
            </c:ext>
          </c:extLst>
        </c:ser>
        <c:ser>
          <c:idx val="36"/>
          <c:order val="35"/>
          <c:tx>
            <c:strRef>
              <c:f>'Placebo Figure'!$BB$4</c:f>
              <c:strCache>
                <c:ptCount val="1"/>
                <c:pt idx="0">
                  <c:v>OK</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Figure'!$BB$5:$BB$38</c:f>
              <c:numCache>
                <c:formatCode>_(* #,##0.00_);_(* \(#,##0.00\);_(* "-"??_);_(@_)</c:formatCode>
                <c:ptCount val="34"/>
                <c:pt idx="0">
                  <c:v>-42.357169149909168</c:v>
                </c:pt>
                <c:pt idx="1">
                  <c:v>-0.25434317763028957</c:v>
                </c:pt>
                <c:pt idx="2">
                  <c:v>0.41635459524513863</c:v>
                </c:pt>
                <c:pt idx="3">
                  <c:v>-0.39904594473227917</c:v>
                </c:pt>
                <c:pt idx="4">
                  <c:v>9.1469446488190442</c:v>
                </c:pt>
                <c:pt idx="5">
                  <c:v>21.472802472999319</c:v>
                </c:pt>
                <c:pt idx="6">
                  <c:v>7.7788963608327322</c:v>
                </c:pt>
                <c:pt idx="7">
                  <c:v>-2.7160931495018303</c:v>
                </c:pt>
                <c:pt idx="8">
                  <c:v>28.480710170697421</c:v>
                </c:pt>
                <c:pt idx="9">
                  <c:v>4.4667854126601014</c:v>
                </c:pt>
                <c:pt idx="10">
                  <c:v>-1.6865056977621862</c:v>
                </c:pt>
                <c:pt idx="11">
                  <c:v>-0.4953430448040308</c:v>
                </c:pt>
                <c:pt idx="12">
                  <c:v>-4.2511201172601432</c:v>
                </c:pt>
                <c:pt idx="13">
                  <c:v>-17.256565115530975</c:v>
                </c:pt>
                <c:pt idx="14">
                  <c:v>-1.840327513491502</c:v>
                </c:pt>
                <c:pt idx="15">
                  <c:v>-26.383459044154733</c:v>
                </c:pt>
                <c:pt idx="16">
                  <c:v>-14.348999684443697</c:v>
                </c:pt>
                <c:pt idx="17">
                  <c:v>-1.1101757309006643</c:v>
                </c:pt>
                <c:pt idx="18">
                  <c:v>7.7863651313236915</c:v>
                </c:pt>
                <c:pt idx="19">
                  <c:v>-6.3471716202911921</c:v>
                </c:pt>
                <c:pt idx="20">
                  <c:v>1.6988287825370207</c:v>
                </c:pt>
                <c:pt idx="21">
                  <c:v>-2.3046991373121273</c:v>
                </c:pt>
                <c:pt idx="22">
                  <c:v>-7.3368264565942809</c:v>
                </c:pt>
                <c:pt idx="23">
                  <c:v>-11.038067896151915</c:v>
                </c:pt>
                <c:pt idx="24">
                  <c:v>-6.281737114477437</c:v>
                </c:pt>
                <c:pt idx="25">
                  <c:v>-5.8785426517715678</c:v>
                </c:pt>
                <c:pt idx="26">
                  <c:v>-15.90927058714442</c:v>
                </c:pt>
                <c:pt idx="27">
                  <c:v>-18.57164352259133</c:v>
                </c:pt>
                <c:pt idx="28">
                  <c:v>-19.426093786023557</c:v>
                </c:pt>
                <c:pt idx="29">
                  <c:v>-10.71501992555568</c:v>
                </c:pt>
                <c:pt idx="30">
                  <c:v>1.8402789692117949</c:v>
                </c:pt>
                <c:pt idx="31">
                  <c:v>12.407544090820011</c:v>
                </c:pt>
                <c:pt idx="32">
                  <c:v>14.696528523927554</c:v>
                </c:pt>
                <c:pt idx="33">
                  <c:v>8.4836055975756608</c:v>
                </c:pt>
              </c:numCache>
            </c:numRef>
          </c:val>
          <c:smooth val="0"/>
          <c:extLst>
            <c:ext xmlns:c16="http://schemas.microsoft.com/office/drawing/2014/chart" uri="{C3380CC4-5D6E-409C-BE32-E72D297353CC}">
              <c16:uniqueId val="{000000F4-DE9E-4313-8B0B-2DE11C1133A8}"/>
            </c:ext>
          </c:extLst>
        </c:ser>
        <c:ser>
          <c:idx val="37"/>
          <c:order val="36"/>
          <c:tx>
            <c:strRef>
              <c:f>'Placebo Figure'!$BC$4</c:f>
              <c:strCache>
                <c:ptCount val="1"/>
                <c:pt idx="0">
                  <c:v>OR</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Figure'!$BC$5:$BC$38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5-DE9E-4313-8B0B-2DE11C1133A8}"/>
            </c:ext>
          </c:extLst>
        </c:ser>
        <c:ser>
          <c:idx val="38"/>
          <c:order val="37"/>
          <c:tx>
            <c:strRef>
              <c:f>'Placebo Figure'!$BD$4</c:f>
              <c:strCache>
                <c:ptCount val="1"/>
                <c:pt idx="0">
                  <c:v>PA</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Figure'!$BD$5:$BD$38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6-DE9E-4313-8B0B-2DE11C1133A8}"/>
            </c:ext>
          </c:extLst>
        </c:ser>
        <c:ser>
          <c:idx val="39"/>
          <c:order val="38"/>
          <c:tx>
            <c:strRef>
              <c:f>'Placebo Figure'!$BE$4</c:f>
              <c:strCache>
                <c:ptCount val="1"/>
                <c:pt idx="0">
                  <c:v>RI</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Figure'!$BE$5:$BE$38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39"/>
          <c:tx>
            <c:strRef>
              <c:f>'Placebo Figure'!$BF$4</c:f>
              <c:strCache>
                <c:ptCount val="1"/>
                <c:pt idx="0">
                  <c:v>SC</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Figure'!$BF$5:$BF$38</c:f>
              <c:numCache>
                <c:formatCode>_(* #,##0.00_);_(* \(#,##0.00\);_(* "-"??_);_(@_)</c:formatCode>
                <c:ptCount val="34"/>
                <c:pt idx="0">
                  <c:v>41.75111826043576</c:v>
                </c:pt>
                <c:pt idx="1">
                  <c:v>-3.5937409847974777</c:v>
                </c:pt>
                <c:pt idx="2">
                  <c:v>5.3572002798318863</c:v>
                </c:pt>
                <c:pt idx="3">
                  <c:v>-30.348048312589526</c:v>
                </c:pt>
                <c:pt idx="4">
                  <c:v>-65.071246353909373</c:v>
                </c:pt>
                <c:pt idx="5">
                  <c:v>-64.395659137517214</c:v>
                </c:pt>
                <c:pt idx="6">
                  <c:v>-31.381467124447227</c:v>
                </c:pt>
                <c:pt idx="7">
                  <c:v>-20.067600416950881</c:v>
                </c:pt>
                <c:pt idx="8">
                  <c:v>-25.659952370915562</c:v>
                </c:pt>
                <c:pt idx="9">
                  <c:v>-13.027849490754306</c:v>
                </c:pt>
                <c:pt idx="10">
                  <c:v>12.019088899251074</c:v>
                </c:pt>
                <c:pt idx="11">
                  <c:v>13.991477317176759</c:v>
                </c:pt>
                <c:pt idx="12">
                  <c:v>30.110531952232122</c:v>
                </c:pt>
                <c:pt idx="13">
                  <c:v>13.770128134638071</c:v>
                </c:pt>
                <c:pt idx="14">
                  <c:v>-3.8004436646588147</c:v>
                </c:pt>
                <c:pt idx="15">
                  <c:v>-1.3409517123363912</c:v>
                </c:pt>
                <c:pt idx="16">
                  <c:v>-1.3387762010097504</c:v>
                </c:pt>
                <c:pt idx="17">
                  <c:v>-8.8094166130758822</c:v>
                </c:pt>
                <c:pt idx="18">
                  <c:v>-23.052562028169632</c:v>
                </c:pt>
                <c:pt idx="19">
                  <c:v>-54.431358876172453</c:v>
                </c:pt>
                <c:pt idx="20">
                  <c:v>-41.747167415451258</c:v>
                </c:pt>
                <c:pt idx="21">
                  <c:v>-32.468378776684403</c:v>
                </c:pt>
                <c:pt idx="22">
                  <c:v>-41.05036350665614</c:v>
                </c:pt>
                <c:pt idx="23">
                  <c:v>-52.089009841438383</c:v>
                </c:pt>
                <c:pt idx="24">
                  <c:v>-40.364058804698288</c:v>
                </c:pt>
                <c:pt idx="25">
                  <c:v>-54.613963584415615</c:v>
                </c:pt>
                <c:pt idx="26">
                  <c:v>-39.177946746349335</c:v>
                </c:pt>
                <c:pt idx="27">
                  <c:v>-29.012415325269103</c:v>
                </c:pt>
                <c:pt idx="28">
                  <c:v>-20.660787413362414</c:v>
                </c:pt>
                <c:pt idx="29">
                  <c:v>-9.8145610536448658</c:v>
                </c:pt>
                <c:pt idx="30">
                  <c:v>-21.157269657123834</c:v>
                </c:pt>
                <c:pt idx="31">
                  <c:v>-11.302210623398423</c:v>
                </c:pt>
                <c:pt idx="32">
                  <c:v>-7.3437768151052296</c:v>
                </c:pt>
                <c:pt idx="33">
                  <c:v>-8.0511381383985281</c:v>
                </c:pt>
              </c:numCache>
            </c:numRef>
          </c:val>
          <c:smooth val="0"/>
          <c:extLst>
            <c:ext xmlns:c16="http://schemas.microsoft.com/office/drawing/2014/chart" uri="{C3380CC4-5D6E-409C-BE32-E72D297353CC}">
              <c16:uniqueId val="{000000F8-DE9E-4313-8B0B-2DE11C1133A8}"/>
            </c:ext>
          </c:extLst>
        </c:ser>
        <c:ser>
          <c:idx val="41"/>
          <c:order val="40"/>
          <c:tx>
            <c:strRef>
              <c:f>'Placebo Figure'!$BG$4</c:f>
              <c:strCache>
                <c:ptCount val="1"/>
                <c:pt idx="0">
                  <c:v>SD</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Figure'!$BG$5:$BG$38</c:f>
              <c:numCache>
                <c:formatCode>_(* #,##0.00_);_(* \(#,##0.00\);_(* "-"??_);_(@_)</c:formatCode>
                <c:ptCount val="34"/>
                <c:pt idx="0">
                  <c:v>6.2093836277199443</c:v>
                </c:pt>
                <c:pt idx="1">
                  <c:v>1.0999342521245126</c:v>
                </c:pt>
                <c:pt idx="2">
                  <c:v>-1.1091665328422096</c:v>
                </c:pt>
                <c:pt idx="3">
                  <c:v>-0.41751175672288809</c:v>
                </c:pt>
                <c:pt idx="4">
                  <c:v>39.183825720101595</c:v>
                </c:pt>
                <c:pt idx="5">
                  <c:v>36.711629945784807</c:v>
                </c:pt>
                <c:pt idx="6">
                  <c:v>19.339116988703609</c:v>
                </c:pt>
                <c:pt idx="7">
                  <c:v>-12.77179217140656</c:v>
                </c:pt>
                <c:pt idx="8">
                  <c:v>3.7831778172403574</c:v>
                </c:pt>
                <c:pt idx="9">
                  <c:v>-5.3248368203639984</c:v>
                </c:pt>
                <c:pt idx="10">
                  <c:v>-27.449263143353164</c:v>
                </c:pt>
                <c:pt idx="11">
                  <c:v>5.1675310714927036</c:v>
                </c:pt>
                <c:pt idx="12">
                  <c:v>-34.167052945122123</c:v>
                </c:pt>
                <c:pt idx="13">
                  <c:v>-33.804531994974241</c:v>
                </c:pt>
                <c:pt idx="14">
                  <c:v>-4.7789981181267649</c:v>
                </c:pt>
                <c:pt idx="15">
                  <c:v>-3.5373586797504686</c:v>
                </c:pt>
                <c:pt idx="16">
                  <c:v>-17.173973901662976</c:v>
                </c:pt>
                <c:pt idx="17">
                  <c:v>-6.9536536102532409</c:v>
                </c:pt>
                <c:pt idx="18">
                  <c:v>-14.487759472103789</c:v>
                </c:pt>
                <c:pt idx="19">
                  <c:v>-16.106523617054336</c:v>
                </c:pt>
                <c:pt idx="20">
                  <c:v>-28.227299480931833</c:v>
                </c:pt>
                <c:pt idx="21">
                  <c:v>-27.313120881444775</c:v>
                </c:pt>
                <c:pt idx="22">
                  <c:v>-10.644371286616661</c:v>
                </c:pt>
                <c:pt idx="23">
                  <c:v>-13.242069144325797</c:v>
                </c:pt>
                <c:pt idx="24">
                  <c:v>-26.896592316916212</c:v>
                </c:pt>
                <c:pt idx="25">
                  <c:v>22.149501091917045</c:v>
                </c:pt>
                <c:pt idx="26">
                  <c:v>20.446530470508151</c:v>
                </c:pt>
                <c:pt idx="27">
                  <c:v>6.288618351391051</c:v>
                </c:pt>
                <c:pt idx="28">
                  <c:v>17.706033759168349</c:v>
                </c:pt>
                <c:pt idx="29">
                  <c:v>24.799621314741671</c:v>
                </c:pt>
                <c:pt idx="30">
                  <c:v>15.031199836812448</c:v>
                </c:pt>
                <c:pt idx="31">
                  <c:v>12.133325981267262</c:v>
                </c:pt>
                <c:pt idx="32">
                  <c:v>-2.9481984711310361</c:v>
                </c:pt>
                <c:pt idx="33">
                  <c:v>2.4014871087274514</c:v>
                </c:pt>
              </c:numCache>
            </c:numRef>
          </c:val>
          <c:smooth val="0"/>
          <c:extLst>
            <c:ext xmlns:c16="http://schemas.microsoft.com/office/drawing/2014/chart" uri="{C3380CC4-5D6E-409C-BE32-E72D297353CC}">
              <c16:uniqueId val="{000000F9-DE9E-4313-8B0B-2DE11C1133A8}"/>
            </c:ext>
          </c:extLst>
        </c:ser>
        <c:ser>
          <c:idx val="42"/>
          <c:order val="41"/>
          <c:tx>
            <c:strRef>
              <c:f>'Placebo Figure'!$BH$4</c:f>
              <c:strCache>
                <c:ptCount val="1"/>
                <c:pt idx="0">
                  <c:v>TN</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Figure'!$BH$5:$BH$38</c:f>
              <c:numCache>
                <c:formatCode>_(* #,##0.00_);_(* \(#,##0.00\);_(* "-"??_);_(@_)</c:formatCode>
                <c:ptCount val="34"/>
                <c:pt idx="0">
                  <c:v>16.09035098226741</c:v>
                </c:pt>
                <c:pt idx="1">
                  <c:v>-4.0581230678071734</c:v>
                </c:pt>
                <c:pt idx="2">
                  <c:v>-2.3047412014420843</c:v>
                </c:pt>
                <c:pt idx="3">
                  <c:v>-0.26351958126724639</c:v>
                </c:pt>
                <c:pt idx="4">
                  <c:v>-18.055614418699406</c:v>
                </c:pt>
                <c:pt idx="5">
                  <c:v>-13.982913515064865</c:v>
                </c:pt>
                <c:pt idx="6">
                  <c:v>-8.075558980635833</c:v>
                </c:pt>
                <c:pt idx="7">
                  <c:v>4.3570621528488118</c:v>
                </c:pt>
                <c:pt idx="8">
                  <c:v>5.8431651268620044</c:v>
                </c:pt>
                <c:pt idx="9">
                  <c:v>-2.0040927211084636</c:v>
                </c:pt>
                <c:pt idx="10">
                  <c:v>-10.917878171312623</c:v>
                </c:pt>
                <c:pt idx="11">
                  <c:v>-7.9243291111197323</c:v>
                </c:pt>
                <c:pt idx="12">
                  <c:v>2.9097541300870944</c:v>
                </c:pt>
                <c:pt idx="13">
                  <c:v>-6.5749777604651172</c:v>
                </c:pt>
                <c:pt idx="14">
                  <c:v>3.5708226278075017</c:v>
                </c:pt>
                <c:pt idx="15">
                  <c:v>0.62908395648264559</c:v>
                </c:pt>
                <c:pt idx="16">
                  <c:v>-0.4308218422011123</c:v>
                </c:pt>
                <c:pt idx="17">
                  <c:v>-1.2720626045847894</c:v>
                </c:pt>
                <c:pt idx="18">
                  <c:v>7.651936357433442</c:v>
                </c:pt>
                <c:pt idx="19">
                  <c:v>-5.8256164265912957</c:v>
                </c:pt>
                <c:pt idx="20">
                  <c:v>11.288703717582393</c:v>
                </c:pt>
                <c:pt idx="21">
                  <c:v>10.140839549421798</c:v>
                </c:pt>
                <c:pt idx="22">
                  <c:v>-5.1032607188972179</c:v>
                </c:pt>
                <c:pt idx="23">
                  <c:v>8.5885258158668876</c:v>
                </c:pt>
                <c:pt idx="24">
                  <c:v>3.857233878079569</c:v>
                </c:pt>
                <c:pt idx="25">
                  <c:v>7.6828528108308092</c:v>
                </c:pt>
                <c:pt idx="26">
                  <c:v>19.037352103623562</c:v>
                </c:pt>
                <c:pt idx="27">
                  <c:v>10.384200322732795</c:v>
                </c:pt>
                <c:pt idx="28">
                  <c:v>6.0151000980113167</c:v>
                </c:pt>
                <c:pt idx="29">
                  <c:v>16.232532288995571</c:v>
                </c:pt>
                <c:pt idx="30">
                  <c:v>8.0384324974147603</c:v>
                </c:pt>
                <c:pt idx="31">
                  <c:v>10.993380783475004</c:v>
                </c:pt>
                <c:pt idx="32">
                  <c:v>14.995157471275888</c:v>
                </c:pt>
                <c:pt idx="33">
                  <c:v>13.316003787622321</c:v>
                </c:pt>
              </c:numCache>
            </c:numRef>
          </c:val>
          <c:smooth val="0"/>
          <c:extLst>
            <c:ext xmlns:c16="http://schemas.microsoft.com/office/drawing/2014/chart" uri="{C3380CC4-5D6E-409C-BE32-E72D297353CC}">
              <c16:uniqueId val="{000000FA-DE9E-4313-8B0B-2DE11C1133A8}"/>
            </c:ext>
          </c:extLst>
        </c:ser>
        <c:ser>
          <c:idx val="43"/>
          <c:order val="42"/>
          <c:tx>
            <c:strRef>
              <c:f>'Placebo Figure'!$BI$4</c:f>
              <c:strCache>
                <c:ptCount val="1"/>
                <c:pt idx="0">
                  <c:v>TX</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Figure'!$BI$5:$BI$38</c:f>
              <c:numCache>
                <c:formatCode>_(* #,##0.00_);_(* \(#,##0.00\);_(* "-"??_);_(@_)</c:formatCode>
                <c:ptCount val="34"/>
                <c:pt idx="0">
                  <c:v>-53.547835705103353</c:v>
                </c:pt>
                <c:pt idx="1">
                  <c:v>-8.0578811321174726</c:v>
                </c:pt>
                <c:pt idx="2">
                  <c:v>-28.157024644315243</c:v>
                </c:pt>
                <c:pt idx="3">
                  <c:v>0.23061963361215021</c:v>
                </c:pt>
                <c:pt idx="4">
                  <c:v>26.106363293365575</c:v>
                </c:pt>
                <c:pt idx="5">
                  <c:v>39.162325265351683</c:v>
                </c:pt>
                <c:pt idx="6">
                  <c:v>10.209921128989663</c:v>
                </c:pt>
                <c:pt idx="7">
                  <c:v>6.0007846514054108</c:v>
                </c:pt>
                <c:pt idx="8">
                  <c:v>11.131227438454516</c:v>
                </c:pt>
                <c:pt idx="9">
                  <c:v>10.032670616055839</c:v>
                </c:pt>
                <c:pt idx="10">
                  <c:v>-0.66931755782206892</c:v>
                </c:pt>
                <c:pt idx="11">
                  <c:v>-5.5386813073710073</c:v>
                </c:pt>
                <c:pt idx="12">
                  <c:v>-17.014319382724352</c:v>
                </c:pt>
                <c:pt idx="13">
                  <c:v>-8.671386240166612</c:v>
                </c:pt>
                <c:pt idx="14">
                  <c:v>-10.440769983688369</c:v>
                </c:pt>
                <c:pt idx="15">
                  <c:v>-2.1760502022516448</c:v>
                </c:pt>
                <c:pt idx="16">
                  <c:v>-3.1468771339859813</c:v>
                </c:pt>
                <c:pt idx="17">
                  <c:v>0.87664039938317728</c:v>
                </c:pt>
                <c:pt idx="18">
                  <c:v>6.1352379816526081</c:v>
                </c:pt>
                <c:pt idx="19">
                  <c:v>11.289169378869701</c:v>
                </c:pt>
                <c:pt idx="20">
                  <c:v>0.77283942800931982</c:v>
                </c:pt>
                <c:pt idx="21">
                  <c:v>7.9476967584923841</c:v>
                </c:pt>
                <c:pt idx="22">
                  <c:v>14.918896340532228</c:v>
                </c:pt>
                <c:pt idx="23">
                  <c:v>17.272568584303372</c:v>
                </c:pt>
                <c:pt idx="24">
                  <c:v>17.639204088482074</c:v>
                </c:pt>
                <c:pt idx="25">
                  <c:v>18.215792806586251</c:v>
                </c:pt>
                <c:pt idx="26">
                  <c:v>16.435988072771579</c:v>
                </c:pt>
                <c:pt idx="27">
                  <c:v>5.0478056436986662</c:v>
                </c:pt>
                <c:pt idx="28">
                  <c:v>2.2637782421952579</c:v>
                </c:pt>
                <c:pt idx="29">
                  <c:v>-9.5919867817428894</c:v>
                </c:pt>
                <c:pt idx="30">
                  <c:v>-2.2086555873102043</c:v>
                </c:pt>
                <c:pt idx="31">
                  <c:v>-5.7085562730208039</c:v>
                </c:pt>
                <c:pt idx="32">
                  <c:v>-12.163251085439697</c:v>
                </c:pt>
                <c:pt idx="33">
                  <c:v>-4.5265828703122679</c:v>
                </c:pt>
              </c:numCache>
            </c:numRef>
          </c:val>
          <c:smooth val="0"/>
          <c:extLst>
            <c:ext xmlns:c16="http://schemas.microsoft.com/office/drawing/2014/chart" uri="{C3380CC4-5D6E-409C-BE32-E72D297353CC}">
              <c16:uniqueId val="{000000FB-DE9E-4313-8B0B-2DE11C1133A8}"/>
            </c:ext>
          </c:extLst>
        </c:ser>
        <c:ser>
          <c:idx val="44"/>
          <c:order val="43"/>
          <c:tx>
            <c:strRef>
              <c:f>'Placebo Figure'!$BJ$4</c:f>
              <c:strCache>
                <c:ptCount val="1"/>
                <c:pt idx="0">
                  <c:v>UT</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Figure'!$BJ$5:$BJ$38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4"/>
          <c:tx>
            <c:strRef>
              <c:f>'Placebo Figure'!$BK$4</c:f>
              <c:strCache>
                <c:ptCount val="1"/>
                <c:pt idx="0">
                  <c:v>VT</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Figure'!$BK$5:$BK$38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D-DE9E-4313-8B0B-2DE11C1133A8}"/>
            </c:ext>
          </c:extLst>
        </c:ser>
        <c:ser>
          <c:idx val="46"/>
          <c:order val="45"/>
          <c:tx>
            <c:strRef>
              <c:f>'Placebo Figure'!$BL$4</c:f>
              <c:strCache>
                <c:ptCount val="1"/>
                <c:pt idx="0">
                  <c:v>VA</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Figure'!$BL$5:$BL$38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E-DE9E-4313-8B0B-2DE11C1133A8}"/>
            </c:ext>
          </c:extLst>
        </c:ser>
        <c:ser>
          <c:idx val="47"/>
          <c:order val="46"/>
          <c:tx>
            <c:strRef>
              <c:f>'Placebo Figure'!$BM$4</c:f>
              <c:strCache>
                <c:ptCount val="1"/>
                <c:pt idx="0">
                  <c:v>WA</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Figure'!$BM$5:$BM$38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F-DE9E-4313-8B0B-2DE11C1133A8}"/>
            </c:ext>
          </c:extLst>
        </c:ser>
        <c:ser>
          <c:idx val="48"/>
          <c:order val="47"/>
          <c:tx>
            <c:strRef>
              <c:f>'Placebo Figure'!$BN$4</c:f>
              <c:strCache>
                <c:ptCount val="1"/>
                <c:pt idx="0">
                  <c:v>WV</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Figure'!$BN$5:$BN$38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0-DE9E-4313-8B0B-2DE11C1133A8}"/>
            </c:ext>
          </c:extLst>
        </c:ser>
        <c:ser>
          <c:idx val="49"/>
          <c:order val="48"/>
          <c:tx>
            <c:strRef>
              <c:f>'Placebo Figure'!$BO$4</c:f>
              <c:strCache>
                <c:ptCount val="1"/>
                <c:pt idx="0">
                  <c:v>WI</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Figure'!$BO$5:$BO$38</c:f>
              <c:numCache>
                <c:formatCode>_(* #,##0.00_);_(* \(#,##0.00\);_(* "-"??_);_(@_)</c:formatCode>
                <c:ptCount val="34"/>
                <c:pt idx="0">
                  <c:v>11.730264304787852</c:v>
                </c:pt>
                <c:pt idx="1">
                  <c:v>0.61748175994580379</c:v>
                </c:pt>
                <c:pt idx="2">
                  <c:v>-4.0239801819552667</c:v>
                </c:pt>
                <c:pt idx="3">
                  <c:v>-0.53716655656899093</c:v>
                </c:pt>
                <c:pt idx="4">
                  <c:v>4.7090215957723558</c:v>
                </c:pt>
                <c:pt idx="5">
                  <c:v>-8.0990921560442075</c:v>
                </c:pt>
                <c:pt idx="6">
                  <c:v>-5.6584617595945019</c:v>
                </c:pt>
                <c:pt idx="7">
                  <c:v>8.2247524915146641</c:v>
                </c:pt>
                <c:pt idx="8">
                  <c:v>5.1727174650295638</c:v>
                </c:pt>
                <c:pt idx="9">
                  <c:v>2.0838833734160289</c:v>
                </c:pt>
                <c:pt idx="10">
                  <c:v>5.6326575759158004</c:v>
                </c:pt>
                <c:pt idx="11">
                  <c:v>-0.83000082895523519</c:v>
                </c:pt>
                <c:pt idx="12">
                  <c:v>2.2107719814812299</c:v>
                </c:pt>
                <c:pt idx="13">
                  <c:v>2.3357752070296556</c:v>
                </c:pt>
                <c:pt idx="14">
                  <c:v>3.8324901652231347</c:v>
                </c:pt>
                <c:pt idx="15">
                  <c:v>6.6488928496255539</c:v>
                </c:pt>
                <c:pt idx="16">
                  <c:v>13.375112757785246</c:v>
                </c:pt>
                <c:pt idx="17">
                  <c:v>0.2022869125539728</c:v>
                </c:pt>
                <c:pt idx="18">
                  <c:v>0.24129383291437989</c:v>
                </c:pt>
                <c:pt idx="19">
                  <c:v>-1.9901394807675388</c:v>
                </c:pt>
                <c:pt idx="20">
                  <c:v>-6.9379943852254655</c:v>
                </c:pt>
                <c:pt idx="21">
                  <c:v>-7.0007822614570614</c:v>
                </c:pt>
                <c:pt idx="22">
                  <c:v>-3.5794571431324584</c:v>
                </c:pt>
                <c:pt idx="23">
                  <c:v>-2.5435067527723731</c:v>
                </c:pt>
                <c:pt idx="24">
                  <c:v>-6.3697593759570736</c:v>
                </c:pt>
                <c:pt idx="25">
                  <c:v>-1.4935934586901567</c:v>
                </c:pt>
                <c:pt idx="26">
                  <c:v>13.644205864693504</c:v>
                </c:pt>
                <c:pt idx="27">
                  <c:v>10.218046554655302</c:v>
                </c:pt>
                <c:pt idx="28">
                  <c:v>7.2093071139534004</c:v>
                </c:pt>
                <c:pt idx="29">
                  <c:v>7.4861086432065349</c:v>
                </c:pt>
                <c:pt idx="30">
                  <c:v>8.1821854109875858</c:v>
                </c:pt>
                <c:pt idx="31">
                  <c:v>7.3787782639556099</c:v>
                </c:pt>
                <c:pt idx="32">
                  <c:v>8.9159011622541584</c:v>
                </c:pt>
                <c:pt idx="33">
                  <c:v>3.610073690651916</c:v>
                </c:pt>
              </c:numCache>
            </c:numRef>
          </c:val>
          <c:smooth val="0"/>
          <c:extLst>
            <c:ext xmlns:c16="http://schemas.microsoft.com/office/drawing/2014/chart" uri="{C3380CC4-5D6E-409C-BE32-E72D297353CC}">
              <c16:uniqueId val="{00000101-DE9E-4313-8B0B-2DE11C1133A8}"/>
            </c:ext>
          </c:extLst>
        </c:ser>
        <c:ser>
          <c:idx val="50"/>
          <c:order val="49"/>
          <c:tx>
            <c:strRef>
              <c:f>'Placebo Figure'!$BP$4</c:f>
              <c:strCache>
                <c:ptCount val="1"/>
                <c:pt idx="0">
                  <c:v>WY</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Figure'!$BP$5:$BP$38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2-DE9E-4313-8B0B-2DE11C1133A8}"/>
            </c:ext>
          </c:extLst>
        </c:ser>
        <c:ser>
          <c:idx val="14"/>
          <c:order val="50"/>
          <c:tx>
            <c:strRef>
              <c:f>'Placebo Figure'!$R$4</c:f>
              <c:strCache>
                <c:ptCount val="1"/>
                <c:pt idx="0">
                  <c:v>IL</c:v>
                </c:pt>
              </c:strCache>
            </c:strRef>
          </c:tx>
          <c:spPr>
            <a:ln w="31750">
              <a:solidFill>
                <a:srgbClr val="FF0000"/>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Figure'!$R$5:$R$38</c:f>
              <c:numCache>
                <c:formatCode>_(* #,##0.00_);_(* \(#,##0.00\);_(* "-"??_);_(@_)</c:formatCode>
                <c:ptCount val="34"/>
                <c:pt idx="0">
                  <c:v>6.8341087171575055</c:v>
                </c:pt>
                <c:pt idx="1">
                  <c:v>0.68228030158934416</c:v>
                </c:pt>
                <c:pt idx="2">
                  <c:v>-4.9447062338003889</c:v>
                </c:pt>
                <c:pt idx="3">
                  <c:v>1.6436183969403828E-2</c:v>
                </c:pt>
                <c:pt idx="4">
                  <c:v>-3.3303604141110554</c:v>
                </c:pt>
                <c:pt idx="5">
                  <c:v>-4.8386541493528057</c:v>
                </c:pt>
                <c:pt idx="6">
                  <c:v>-9.7696383818401955</c:v>
                </c:pt>
                <c:pt idx="7">
                  <c:v>-12.628404874703847</c:v>
                </c:pt>
                <c:pt idx="8">
                  <c:v>-0.22450367964665929</c:v>
                </c:pt>
                <c:pt idx="9">
                  <c:v>-0.589816693263856</c:v>
                </c:pt>
                <c:pt idx="10">
                  <c:v>-0.47275398173951544</c:v>
                </c:pt>
                <c:pt idx="11">
                  <c:v>-0.34818785366041993</c:v>
                </c:pt>
                <c:pt idx="12">
                  <c:v>-6.4600994846841786</c:v>
                </c:pt>
                <c:pt idx="13">
                  <c:v>-8.3621362136909738</c:v>
                </c:pt>
                <c:pt idx="14">
                  <c:v>-6.5443891799077392</c:v>
                </c:pt>
                <c:pt idx="15">
                  <c:v>0.46721825697204622</c:v>
                </c:pt>
                <c:pt idx="16">
                  <c:v>-4.4582966438611038</c:v>
                </c:pt>
                <c:pt idx="17">
                  <c:v>0.61952999885761528</c:v>
                </c:pt>
                <c:pt idx="18">
                  <c:v>2.7632058845483698</c:v>
                </c:pt>
                <c:pt idx="19">
                  <c:v>1.7499670548204449</c:v>
                </c:pt>
                <c:pt idx="20">
                  <c:v>-3.2676211958460044</c:v>
                </c:pt>
                <c:pt idx="21">
                  <c:v>-2.6320012693759054</c:v>
                </c:pt>
                <c:pt idx="22">
                  <c:v>-2.3173140561993932</c:v>
                </c:pt>
                <c:pt idx="23">
                  <c:v>-0.67406881498754956</c:v>
                </c:pt>
                <c:pt idx="24">
                  <c:v>3.1046629374031909</c:v>
                </c:pt>
                <c:pt idx="25">
                  <c:v>3.8751945794501808</c:v>
                </c:pt>
                <c:pt idx="26">
                  <c:v>7.2868210736487526</c:v>
                </c:pt>
                <c:pt idx="27">
                  <c:v>5.4508841458300594</c:v>
                </c:pt>
                <c:pt idx="28">
                  <c:v>2.9095747322571697</c:v>
                </c:pt>
                <c:pt idx="29">
                  <c:v>5.8463501773076132</c:v>
                </c:pt>
                <c:pt idx="30">
                  <c:v>-0.89201881792178028</c:v>
                </c:pt>
                <c:pt idx="31">
                  <c:v>-1.5227572021103697</c:v>
                </c:pt>
                <c:pt idx="32">
                  <c:v>4.3488298615557142</c:v>
                </c:pt>
                <c:pt idx="33">
                  <c:v>-1.2176092241134029</c:v>
                </c:pt>
              </c:numCache>
            </c:numRef>
          </c:val>
          <c:smooth val="0"/>
          <c:extLst>
            <c:ext xmlns:c16="http://schemas.microsoft.com/office/drawing/2014/chart" uri="{C3380CC4-5D6E-409C-BE32-E72D297353CC}">
              <c16:uniqueId val="{000000DD-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971888191717855E-2"/>
          <c:y val="0.29461078049709138"/>
          <c:w val="0.91558368884308161"/>
          <c:h val="0.4490980317596901"/>
        </c:manualLayout>
      </c:layout>
      <c:barChart>
        <c:barDir val="col"/>
        <c:grouping val="clustered"/>
        <c:varyColors val="0"/>
        <c:ser>
          <c:idx val="0"/>
          <c:order val="0"/>
          <c:tx>
            <c:strRef>
              <c:f>'Placebo Figure'!$B$1</c:f>
              <c:strCache>
                <c:ptCount val="1"/>
                <c:pt idx="0">
                  <c:v>RMSE</c:v>
                </c:pt>
              </c:strCache>
            </c:strRef>
          </c:tx>
          <c:spPr>
            <a:solidFill>
              <a:schemeClr val="accent1"/>
            </a:solidFill>
            <a:ln>
              <a:noFill/>
            </a:ln>
            <a:effectLst/>
          </c:spPr>
          <c:invertIfNegative val="0"/>
          <c:dPt>
            <c:idx val="24"/>
            <c:invertIfNegative val="0"/>
            <c:bubble3D val="0"/>
            <c:spPr>
              <a:solidFill>
                <a:srgbClr val="FF0000"/>
              </a:solidFill>
              <a:ln>
                <a:noFill/>
              </a:ln>
              <a:effectLst/>
            </c:spPr>
            <c:extLst>
              <c:ext xmlns:c16="http://schemas.microsoft.com/office/drawing/2014/chart" uri="{C3380CC4-5D6E-409C-BE32-E72D297353CC}">
                <c16:uniqueId val="{00000004-D593-47ED-BA5C-36F97A000935}"/>
              </c:ext>
            </c:extLst>
          </c:dPt>
          <c:cat>
            <c:strRef>
              <c:f>'Placebo Figure'!$A$2:$A$27</c:f>
              <c:strCache>
                <c:ptCount val="26"/>
                <c:pt idx="0">
                  <c:v>SC</c:v>
                </c:pt>
                <c:pt idx="1">
                  <c:v>NV</c:v>
                </c:pt>
                <c:pt idx="2">
                  <c:v>SD</c:v>
                </c:pt>
                <c:pt idx="3">
                  <c:v>TX</c:v>
                </c:pt>
                <c:pt idx="4">
                  <c:v>AR</c:v>
                </c:pt>
                <c:pt idx="5">
                  <c:v>MO</c:v>
                </c:pt>
                <c:pt idx="6">
                  <c:v>OK</c:v>
                </c:pt>
                <c:pt idx="7">
                  <c:v>NJ</c:v>
                </c:pt>
                <c:pt idx="8">
                  <c:v>FL</c:v>
                </c:pt>
                <c:pt idx="9">
                  <c:v>ID</c:v>
                </c:pt>
                <c:pt idx="10">
                  <c:v>ND</c:v>
                </c:pt>
                <c:pt idx="11">
                  <c:v>LA</c:v>
                </c:pt>
                <c:pt idx="12">
                  <c:v>CO</c:v>
                </c:pt>
                <c:pt idx="13">
                  <c:v>AZ</c:v>
                </c:pt>
                <c:pt idx="14">
                  <c:v>NE</c:v>
                </c:pt>
                <c:pt idx="15">
                  <c:v>GA</c:v>
                </c:pt>
                <c:pt idx="16">
                  <c:v>KS</c:v>
                </c:pt>
                <c:pt idx="17">
                  <c:v>MN</c:v>
                </c:pt>
                <c:pt idx="18">
                  <c:v>TN</c:v>
                </c:pt>
                <c:pt idx="19">
                  <c:v>IN</c:v>
                </c:pt>
                <c:pt idx="20">
                  <c:v>CT</c:v>
                </c:pt>
                <c:pt idx="21">
                  <c:v>WI</c:v>
                </c:pt>
                <c:pt idx="22">
                  <c:v>KY</c:v>
                </c:pt>
                <c:pt idx="23">
                  <c:v>MD</c:v>
                </c:pt>
                <c:pt idx="24">
                  <c:v>IL</c:v>
                </c:pt>
                <c:pt idx="25">
                  <c:v>MA</c:v>
                </c:pt>
              </c:strCache>
            </c:strRef>
          </c:cat>
          <c:val>
            <c:numRef>
              <c:f>'Placebo Figure'!$B$2:$B$27</c:f>
              <c:numCache>
                <c:formatCode>_(* #,##0.00_);_(* \(#,##0.00\);_(* "-"??_);_(@_)</c:formatCode>
                <c:ptCount val="26"/>
                <c:pt idx="0">
                  <c:v>5.2571434935983206</c:v>
                </c:pt>
                <c:pt idx="1">
                  <c:v>3.7628103383255156</c:v>
                </c:pt>
                <c:pt idx="2">
                  <c:v>3.6043095540957104</c:v>
                </c:pt>
                <c:pt idx="3">
                  <c:v>3.5659614279819545</c:v>
                </c:pt>
                <c:pt idx="4">
                  <c:v>3.4009300754461202</c:v>
                </c:pt>
                <c:pt idx="5">
                  <c:v>2.8963258675148884</c:v>
                </c:pt>
                <c:pt idx="6">
                  <c:v>2.8837972742807216</c:v>
                </c:pt>
                <c:pt idx="7">
                  <c:v>2.8741617947467719</c:v>
                </c:pt>
                <c:pt idx="8">
                  <c:v>2.80615033449982</c:v>
                </c:pt>
                <c:pt idx="9">
                  <c:v>2.756956282924274</c:v>
                </c:pt>
                <c:pt idx="10">
                  <c:v>2.7191602798821402</c:v>
                </c:pt>
                <c:pt idx="11">
                  <c:v>2.5532263598345941</c:v>
                </c:pt>
                <c:pt idx="12">
                  <c:v>2.4906141672773536</c:v>
                </c:pt>
                <c:pt idx="13">
                  <c:v>2.2119413655302305</c:v>
                </c:pt>
                <c:pt idx="14">
                  <c:v>1.9738062965108676</c:v>
                </c:pt>
                <c:pt idx="15">
                  <c:v>1.8572054788064543</c:v>
                </c:pt>
                <c:pt idx="16">
                  <c:v>1.6417478560066998</c:v>
                </c:pt>
                <c:pt idx="17">
                  <c:v>1.6184977552994826</c:v>
                </c:pt>
                <c:pt idx="18">
                  <c:v>1.4784670072202826</c:v>
                </c:pt>
                <c:pt idx="19">
                  <c:v>1.4382250701204917</c:v>
                </c:pt>
                <c:pt idx="20">
                  <c:v>1.3077169221265164</c:v>
                </c:pt>
                <c:pt idx="21">
                  <c:v>1.1034754035272654</c:v>
                </c:pt>
                <c:pt idx="22">
                  <c:v>1.0397767342021507</c:v>
                </c:pt>
                <c:pt idx="23">
                  <c:v>1.0123581437312963</c:v>
                </c:pt>
                <c:pt idx="24">
                  <c:v>1</c:v>
                </c:pt>
                <c:pt idx="25">
                  <c:v>0.98395356503862219</c:v>
                </c:pt>
              </c:numCache>
            </c:numRef>
          </c:val>
          <c:extLst>
            <c:ext xmlns:c16="http://schemas.microsoft.com/office/drawing/2014/chart" uri="{C3380CC4-5D6E-409C-BE32-E72D297353CC}">
              <c16:uniqueId val="{00000003-D593-47ED-BA5C-36F97A000935}"/>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'Placebo Lags Figures'!$R$4</c:f>
              <c:strCache>
                <c:ptCount val="1"/>
                <c:pt idx="0">
                  <c:v>IL</c:v>
                </c:pt>
              </c:strCache>
            </c:strRef>
          </c:tx>
          <c:spPr>
            <a:ln w="38100">
              <a:solidFill>
                <a:srgbClr val="FF0000"/>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Figures'!$R$5:$R$38</c:f>
              <c:numCache>
                <c:formatCode>_(* #,##0.00_);_(* \(#,##0.00\);_(* "-"??_);_(@_)</c:formatCode>
                <c:ptCount val="34"/>
                <c:pt idx="0">
                  <c:v>6.8341087171575055</c:v>
                </c:pt>
                <c:pt idx="1">
                  <c:v>0.68228030158934416</c:v>
                </c:pt>
                <c:pt idx="2">
                  <c:v>-4.9447062338003889</c:v>
                </c:pt>
                <c:pt idx="3">
                  <c:v>1.6436183969403828E-2</c:v>
                </c:pt>
                <c:pt idx="4">
                  <c:v>-3.3303604141110554</c:v>
                </c:pt>
                <c:pt idx="5">
                  <c:v>-4.8386541493528057</c:v>
                </c:pt>
                <c:pt idx="6">
                  <c:v>-9.7696383818401955</c:v>
                </c:pt>
                <c:pt idx="7">
                  <c:v>-12.628404874703847</c:v>
                </c:pt>
                <c:pt idx="8">
                  <c:v>-0.22450367964665929</c:v>
                </c:pt>
                <c:pt idx="9">
                  <c:v>-0.589816693263856</c:v>
                </c:pt>
                <c:pt idx="10">
                  <c:v>-0.47275398173951544</c:v>
                </c:pt>
                <c:pt idx="11">
                  <c:v>-0.34818785366041993</c:v>
                </c:pt>
                <c:pt idx="12">
                  <c:v>-6.4600994846841786</c:v>
                </c:pt>
                <c:pt idx="13">
                  <c:v>-8.3621362136909738</c:v>
                </c:pt>
                <c:pt idx="14">
                  <c:v>-6.5443891799077392</c:v>
                </c:pt>
                <c:pt idx="15">
                  <c:v>0.46721825697204622</c:v>
                </c:pt>
                <c:pt idx="16">
                  <c:v>-4.4582966438611038</c:v>
                </c:pt>
                <c:pt idx="17">
                  <c:v>0.61952999885761528</c:v>
                </c:pt>
                <c:pt idx="18">
                  <c:v>2.7632058845483698</c:v>
                </c:pt>
                <c:pt idx="19">
                  <c:v>1.7499670548204449</c:v>
                </c:pt>
                <c:pt idx="20">
                  <c:v>-3.2676211958460044</c:v>
                </c:pt>
                <c:pt idx="21">
                  <c:v>-2.6320012693759054</c:v>
                </c:pt>
                <c:pt idx="22">
                  <c:v>-2.3173140561993932</c:v>
                </c:pt>
                <c:pt idx="23">
                  <c:v>-0.67406881498754956</c:v>
                </c:pt>
                <c:pt idx="24">
                  <c:v>3.1046629374031909</c:v>
                </c:pt>
                <c:pt idx="25">
                  <c:v>3.8751945794501808</c:v>
                </c:pt>
                <c:pt idx="26">
                  <c:v>7.2868210736487526</c:v>
                </c:pt>
                <c:pt idx="27">
                  <c:v>5.4508841458300594</c:v>
                </c:pt>
                <c:pt idx="28">
                  <c:v>2.9095747322571697</c:v>
                </c:pt>
                <c:pt idx="29">
                  <c:v>5.8463501773076132</c:v>
                </c:pt>
                <c:pt idx="30">
                  <c:v>-0.89201881792178028</c:v>
                </c:pt>
                <c:pt idx="31">
                  <c:v>-1.5227572021103697</c:v>
                </c:pt>
                <c:pt idx="32">
                  <c:v>4.3488298615557142</c:v>
                </c:pt>
                <c:pt idx="33">
                  <c:v>-1.2176092241134029</c:v>
                </c:pt>
              </c:numCache>
            </c:numRef>
          </c:val>
          <c:smooth val="0"/>
          <c:extLst>
            <c:ext xmlns:c16="http://schemas.microsoft.com/office/drawing/2014/chart" uri="{C3380CC4-5D6E-409C-BE32-E72D297353CC}">
              <c16:uniqueId val="{00000000-6156-475A-9AB6-EE35864E1288}"/>
            </c:ext>
          </c:extLst>
        </c:ser>
        <c:ser>
          <c:idx val="15"/>
          <c:order val="1"/>
          <c:tx>
            <c:strRef>
              <c:f>'Placebo Lags Figures'!$S$4</c:f>
              <c:strCache>
                <c:ptCount val="1"/>
                <c:pt idx="0">
                  <c:v>AL</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Figures'!$S$5:$S$38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156-475A-9AB6-EE35864E1288}"/>
            </c:ext>
          </c:extLst>
        </c:ser>
        <c:ser>
          <c:idx val="16"/>
          <c:order val="2"/>
          <c:tx>
            <c:strRef>
              <c:f>'Placebo Lags Figures'!$T$4</c:f>
              <c:strCache>
                <c:ptCount val="1"/>
                <c:pt idx="0">
                  <c:v>AK</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Figures'!$T$5:$T$38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6156-475A-9AB6-EE35864E1288}"/>
            </c:ext>
          </c:extLst>
        </c:ser>
        <c:ser>
          <c:idx val="17"/>
          <c:order val="3"/>
          <c:tx>
            <c:strRef>
              <c:f>'Placebo Lags Figures'!$U$4</c:f>
              <c:strCache>
                <c:ptCount val="1"/>
                <c:pt idx="0">
                  <c:v>AZ</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Figures'!$U$5:$U$38</c:f>
              <c:numCache>
                <c:formatCode>_(* #,##0.00_);_(* \(#,##0.00\);_(* "-"??_);_(@_)</c:formatCode>
                <c:ptCount val="34"/>
                <c:pt idx="0">
                  <c:v>13.43841813650215</c:v>
                </c:pt>
                <c:pt idx="1">
                  <c:v>15.908435671008192</c:v>
                </c:pt>
                <c:pt idx="2">
                  <c:v>-6.5502244979143143</c:v>
                </c:pt>
                <c:pt idx="3">
                  <c:v>-9.4098040790413506</c:v>
                </c:pt>
                <c:pt idx="4">
                  <c:v>-22.489444745588116</c:v>
                </c:pt>
                <c:pt idx="5">
                  <c:v>-9.505089110461995</c:v>
                </c:pt>
                <c:pt idx="6">
                  <c:v>-2.8490605927800061</c:v>
                </c:pt>
                <c:pt idx="7">
                  <c:v>21.946871129330248</c:v>
                </c:pt>
                <c:pt idx="8">
                  <c:v>5.820288151880959</c:v>
                </c:pt>
                <c:pt idx="9">
                  <c:v>-2.5331098640890559</c:v>
                </c:pt>
                <c:pt idx="10">
                  <c:v>-4.4480202632257715</c:v>
                </c:pt>
                <c:pt idx="11">
                  <c:v>-10.449341061757877</c:v>
                </c:pt>
                <c:pt idx="12">
                  <c:v>-0.9743105238158023</c:v>
                </c:pt>
                <c:pt idx="13">
                  <c:v>-24.222643332905136</c:v>
                </c:pt>
                <c:pt idx="14">
                  <c:v>-3.8970415516814683</c:v>
                </c:pt>
                <c:pt idx="15">
                  <c:v>-13.65534080832731</c:v>
                </c:pt>
                <c:pt idx="16">
                  <c:v>-4.0048694245342631</c:v>
                </c:pt>
                <c:pt idx="17">
                  <c:v>0.71314144634015975</c:v>
                </c:pt>
                <c:pt idx="18">
                  <c:v>-2.1235323401924688</c:v>
                </c:pt>
                <c:pt idx="19">
                  <c:v>-8.3360738756255159E-2</c:v>
                </c:pt>
                <c:pt idx="20">
                  <c:v>9.2289192252792418</c:v>
                </c:pt>
                <c:pt idx="21">
                  <c:v>12.464765859476756</c:v>
                </c:pt>
                <c:pt idx="22">
                  <c:v>16.00302493898198</c:v>
                </c:pt>
                <c:pt idx="23">
                  <c:v>5.0329617806710303</c:v>
                </c:pt>
                <c:pt idx="24">
                  <c:v>10.248982107441407</c:v>
                </c:pt>
                <c:pt idx="25">
                  <c:v>14.818094314250629</c:v>
                </c:pt>
                <c:pt idx="26">
                  <c:v>24.884626327548176</c:v>
                </c:pt>
                <c:pt idx="27">
                  <c:v>26.182215151493438</c:v>
                </c:pt>
                <c:pt idx="28">
                  <c:v>27.22121644183062</c:v>
                </c:pt>
                <c:pt idx="29">
                  <c:v>21.131698304088786</c:v>
                </c:pt>
                <c:pt idx="30">
                  <c:v>19.958928533014841</c:v>
                </c:pt>
                <c:pt idx="31">
                  <c:v>15.549645468126982</c:v>
                </c:pt>
                <c:pt idx="32">
                  <c:v>22.343134332913905</c:v>
                </c:pt>
                <c:pt idx="33">
                  <c:v>7.8934435805422254</c:v>
                </c:pt>
              </c:numCache>
            </c:numRef>
          </c:val>
          <c:smooth val="0"/>
          <c:extLst>
            <c:ext xmlns:c16="http://schemas.microsoft.com/office/drawing/2014/chart" uri="{C3380CC4-5D6E-409C-BE32-E72D297353CC}">
              <c16:uniqueId val="{00000003-6156-475A-9AB6-EE35864E1288}"/>
            </c:ext>
          </c:extLst>
        </c:ser>
        <c:ser>
          <c:idx val="18"/>
          <c:order val="4"/>
          <c:tx>
            <c:strRef>
              <c:f>'Placebo Lags Figures'!$V$4</c:f>
              <c:strCache>
                <c:ptCount val="1"/>
                <c:pt idx="0">
                  <c:v>AR</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Figures'!$V$5:$V$38</c:f>
              <c:numCache>
                <c:formatCode>_(* #,##0.00_);_(* \(#,##0.00\);_(* "-"??_);_(@_)</c:formatCode>
                <c:ptCount val="34"/>
                <c:pt idx="0">
                  <c:v>-14.275534340413287</c:v>
                </c:pt>
                <c:pt idx="1">
                  <c:v>-4.1758216866583098</c:v>
                </c:pt>
                <c:pt idx="2">
                  <c:v>-4.215809894958511</c:v>
                </c:pt>
                <c:pt idx="3">
                  <c:v>3.1891493108560098</c:v>
                </c:pt>
                <c:pt idx="4">
                  <c:v>-5.4643373914586846</c:v>
                </c:pt>
                <c:pt idx="5">
                  <c:v>-9.4372317107627168</c:v>
                </c:pt>
                <c:pt idx="6">
                  <c:v>-29.961473046569154</c:v>
                </c:pt>
                <c:pt idx="7">
                  <c:v>-54.947700846241787</c:v>
                </c:pt>
                <c:pt idx="8">
                  <c:v>-12.977430742466822</c:v>
                </c:pt>
                <c:pt idx="9">
                  <c:v>-25.865898351185024</c:v>
                </c:pt>
                <c:pt idx="10">
                  <c:v>2.501319386283285</c:v>
                </c:pt>
                <c:pt idx="11">
                  <c:v>5.8555428950057831</c:v>
                </c:pt>
                <c:pt idx="12">
                  <c:v>8.0439494922757149</c:v>
                </c:pt>
                <c:pt idx="13">
                  <c:v>24.581406250945292</c:v>
                </c:pt>
                <c:pt idx="14">
                  <c:v>6.3185752878780477</c:v>
                </c:pt>
                <c:pt idx="15">
                  <c:v>15.146845726121683</c:v>
                </c:pt>
                <c:pt idx="16">
                  <c:v>10.037551874120254</c:v>
                </c:pt>
                <c:pt idx="17">
                  <c:v>2.4911748823797097</c:v>
                </c:pt>
                <c:pt idx="18">
                  <c:v>16.076954125310294</c:v>
                </c:pt>
                <c:pt idx="19">
                  <c:v>26.506910216994584</c:v>
                </c:pt>
                <c:pt idx="20">
                  <c:v>-5.807295110571431</c:v>
                </c:pt>
                <c:pt idx="21">
                  <c:v>-4.0539775909564923</c:v>
                </c:pt>
                <c:pt idx="22">
                  <c:v>-14.893109437252861</c:v>
                </c:pt>
                <c:pt idx="23">
                  <c:v>1.0537216894590529</c:v>
                </c:pt>
                <c:pt idx="24">
                  <c:v>-1.7661254787526559</c:v>
                </c:pt>
                <c:pt idx="25">
                  <c:v>-11.246268513787072</c:v>
                </c:pt>
                <c:pt idx="26">
                  <c:v>-12.751628673868254</c:v>
                </c:pt>
                <c:pt idx="27">
                  <c:v>-20.76366581604816</c:v>
                </c:pt>
                <c:pt idx="28">
                  <c:v>-27.090107323601842</c:v>
                </c:pt>
                <c:pt idx="29">
                  <c:v>-29.477019779733382</c:v>
                </c:pt>
                <c:pt idx="30">
                  <c:v>-12.603015420609154</c:v>
                </c:pt>
                <c:pt idx="31">
                  <c:v>-7.0248211159196217</c:v>
                </c:pt>
                <c:pt idx="32">
                  <c:v>-19.135126422042958</c:v>
                </c:pt>
                <c:pt idx="33">
                  <c:v>-5.3405583457788453</c:v>
                </c:pt>
              </c:numCache>
            </c:numRef>
          </c:val>
          <c:smooth val="0"/>
          <c:extLst>
            <c:ext xmlns:c16="http://schemas.microsoft.com/office/drawing/2014/chart" uri="{C3380CC4-5D6E-409C-BE32-E72D297353CC}">
              <c16:uniqueId val="{00000004-6156-475A-9AB6-EE35864E1288}"/>
            </c:ext>
          </c:extLst>
        </c:ser>
        <c:ser>
          <c:idx val="19"/>
          <c:order val="5"/>
          <c:tx>
            <c:strRef>
              <c:f>'Placebo Lags Figures'!$W$4</c:f>
              <c:strCache>
                <c:ptCount val="1"/>
                <c:pt idx="0">
                  <c:v>CA</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Figures'!$W$5:$W$38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6156-475A-9AB6-EE35864E1288}"/>
            </c:ext>
          </c:extLst>
        </c:ser>
        <c:ser>
          <c:idx val="20"/>
          <c:order val="6"/>
          <c:tx>
            <c:strRef>
              <c:f>'Placebo Lags Figures'!$X$4</c:f>
              <c:strCache>
                <c:ptCount val="1"/>
                <c:pt idx="0">
                  <c:v>CO</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Figures'!$X$5:$X$38</c:f>
              <c:numCache>
                <c:formatCode>_(* #,##0.00_);_(* \(#,##0.00\);_(* "-"??_);_(@_)</c:formatCode>
                <c:ptCount val="34"/>
                <c:pt idx="0">
                  <c:v>-5.3148842198424973</c:v>
                </c:pt>
                <c:pt idx="1">
                  <c:v>-8.5412129919859581</c:v>
                </c:pt>
                <c:pt idx="2">
                  <c:v>-0.65539347815501969</c:v>
                </c:pt>
                <c:pt idx="3">
                  <c:v>6.5977515077975113</c:v>
                </c:pt>
                <c:pt idx="4">
                  <c:v>4.2846259020734578</c:v>
                </c:pt>
                <c:pt idx="5">
                  <c:v>32.339929020963609</c:v>
                </c:pt>
                <c:pt idx="6">
                  <c:v>28.337210096651688</c:v>
                </c:pt>
                <c:pt idx="7">
                  <c:v>21.685807951143943</c:v>
                </c:pt>
                <c:pt idx="8">
                  <c:v>24.152677724487148</c:v>
                </c:pt>
                <c:pt idx="9">
                  <c:v>-5.5166874517453834</c:v>
                </c:pt>
                <c:pt idx="10">
                  <c:v>2.2835888557892758</c:v>
                </c:pt>
                <c:pt idx="11">
                  <c:v>1.5308635283872718</c:v>
                </c:pt>
                <c:pt idx="12">
                  <c:v>5.2351706472109072</c:v>
                </c:pt>
                <c:pt idx="13">
                  <c:v>-1.265609512302035</c:v>
                </c:pt>
                <c:pt idx="14">
                  <c:v>2.2797955807618564</c:v>
                </c:pt>
                <c:pt idx="15">
                  <c:v>10.666934031178243</c:v>
                </c:pt>
                <c:pt idx="16">
                  <c:v>7.2659613579162396</c:v>
                </c:pt>
                <c:pt idx="17">
                  <c:v>4.9793657126429025</c:v>
                </c:pt>
                <c:pt idx="18">
                  <c:v>12.939458429173101</c:v>
                </c:pt>
                <c:pt idx="19">
                  <c:v>-8.4530665844795294</c:v>
                </c:pt>
                <c:pt idx="20">
                  <c:v>-14.254304915084504</c:v>
                </c:pt>
                <c:pt idx="21">
                  <c:v>6.9548050873891043E-2</c:v>
                </c:pt>
                <c:pt idx="22">
                  <c:v>2.4147718704625731</c:v>
                </c:pt>
                <c:pt idx="23">
                  <c:v>-1.4031635373612517</c:v>
                </c:pt>
                <c:pt idx="24">
                  <c:v>11.26160077546956</c:v>
                </c:pt>
                <c:pt idx="25">
                  <c:v>7.7858876466052607</c:v>
                </c:pt>
                <c:pt idx="26">
                  <c:v>8.3069617176079191</c:v>
                </c:pt>
                <c:pt idx="27">
                  <c:v>-2.7858513931278139</c:v>
                </c:pt>
                <c:pt idx="28">
                  <c:v>10.282766197633464</c:v>
                </c:pt>
                <c:pt idx="29">
                  <c:v>-5.0454577831260394</c:v>
                </c:pt>
                <c:pt idx="30">
                  <c:v>5.2623249757743906</c:v>
                </c:pt>
                <c:pt idx="31">
                  <c:v>4.7439643822144717</c:v>
                </c:pt>
                <c:pt idx="32">
                  <c:v>1.625842742214445</c:v>
                </c:pt>
                <c:pt idx="33">
                  <c:v>7.0165961005841382</c:v>
                </c:pt>
              </c:numCache>
            </c:numRef>
          </c:val>
          <c:smooth val="0"/>
          <c:extLst>
            <c:ext xmlns:c16="http://schemas.microsoft.com/office/drawing/2014/chart" uri="{C3380CC4-5D6E-409C-BE32-E72D297353CC}">
              <c16:uniqueId val="{00000006-6156-475A-9AB6-EE35864E1288}"/>
            </c:ext>
          </c:extLst>
        </c:ser>
        <c:ser>
          <c:idx val="21"/>
          <c:order val="7"/>
          <c:tx>
            <c:strRef>
              <c:f>'Placebo Lags Figures'!$Y$4</c:f>
              <c:strCache>
                <c:ptCount val="1"/>
                <c:pt idx="0">
                  <c:v>CT</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Figures'!$Y$5:$Y$38</c:f>
              <c:numCache>
                <c:formatCode>_(* #,##0.00_);_(* \(#,##0.00\);_(* "-"??_);_(@_)</c:formatCode>
                <c:ptCount val="34"/>
                <c:pt idx="0">
                  <c:v>-20.717581719509326</c:v>
                </c:pt>
                <c:pt idx="1">
                  <c:v>-0.23542943949905748</c:v>
                </c:pt>
                <c:pt idx="2">
                  <c:v>-8.4693192548002116</c:v>
                </c:pt>
                <c:pt idx="3">
                  <c:v>1.057648205460282</c:v>
                </c:pt>
                <c:pt idx="4">
                  <c:v>4.0042868931777775</c:v>
                </c:pt>
                <c:pt idx="5">
                  <c:v>-1.9260514818597585</c:v>
                </c:pt>
                <c:pt idx="6">
                  <c:v>0.51871592177121784</c:v>
                </c:pt>
                <c:pt idx="7">
                  <c:v>2.7650169158732751</c:v>
                </c:pt>
                <c:pt idx="8">
                  <c:v>-5.3108624342712574</c:v>
                </c:pt>
                <c:pt idx="9">
                  <c:v>2.8181245852465509</c:v>
                </c:pt>
                <c:pt idx="10">
                  <c:v>10.190745342697483</c:v>
                </c:pt>
                <c:pt idx="11">
                  <c:v>-10.944535461021587</c:v>
                </c:pt>
                <c:pt idx="12">
                  <c:v>1.0031161536971922</c:v>
                </c:pt>
                <c:pt idx="13">
                  <c:v>-0.24977998691610992</c:v>
                </c:pt>
                <c:pt idx="14">
                  <c:v>-7.5123921305930708</c:v>
                </c:pt>
                <c:pt idx="15">
                  <c:v>-4.4406469896784984</c:v>
                </c:pt>
                <c:pt idx="16">
                  <c:v>-6.6268321461393498</c:v>
                </c:pt>
                <c:pt idx="17">
                  <c:v>2.6868187887885142</c:v>
                </c:pt>
                <c:pt idx="18">
                  <c:v>0.47176973794194055</c:v>
                </c:pt>
                <c:pt idx="19">
                  <c:v>3.9475385165133048</c:v>
                </c:pt>
                <c:pt idx="20">
                  <c:v>10.962613487208728</c:v>
                </c:pt>
                <c:pt idx="21">
                  <c:v>6.2737772168475203</c:v>
                </c:pt>
                <c:pt idx="22">
                  <c:v>9.2920026872889139</c:v>
                </c:pt>
                <c:pt idx="23">
                  <c:v>10.537586604186799</c:v>
                </c:pt>
                <c:pt idx="24">
                  <c:v>4.7398998503922485</c:v>
                </c:pt>
                <c:pt idx="25">
                  <c:v>7.3925652941397857</c:v>
                </c:pt>
                <c:pt idx="26">
                  <c:v>8.0285981312044896</c:v>
                </c:pt>
                <c:pt idx="27">
                  <c:v>2.8865672447864199</c:v>
                </c:pt>
                <c:pt idx="28">
                  <c:v>-4.6217733142839279</c:v>
                </c:pt>
                <c:pt idx="29">
                  <c:v>3.7149161471461412</c:v>
                </c:pt>
                <c:pt idx="30">
                  <c:v>-3.9974834180611651</c:v>
                </c:pt>
                <c:pt idx="31">
                  <c:v>-12.888227502116933</c:v>
                </c:pt>
                <c:pt idx="32">
                  <c:v>-3.0250994313973933</c:v>
                </c:pt>
                <c:pt idx="33">
                  <c:v>-5.9410240282886662</c:v>
                </c:pt>
              </c:numCache>
            </c:numRef>
          </c:val>
          <c:smooth val="0"/>
          <c:extLst>
            <c:ext xmlns:c16="http://schemas.microsoft.com/office/drawing/2014/chart" uri="{C3380CC4-5D6E-409C-BE32-E72D297353CC}">
              <c16:uniqueId val="{00000007-6156-475A-9AB6-EE35864E1288}"/>
            </c:ext>
          </c:extLst>
        </c:ser>
        <c:ser>
          <c:idx val="22"/>
          <c:order val="8"/>
          <c:tx>
            <c:strRef>
              <c:f>'Placebo Lags Figures'!$Z$4</c:f>
              <c:strCache>
                <c:ptCount val="1"/>
                <c:pt idx="0">
                  <c:v>DE</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Figures'!$Z$5:$Z$38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6156-475A-9AB6-EE35864E1288}"/>
            </c:ext>
          </c:extLst>
        </c:ser>
        <c:ser>
          <c:idx val="23"/>
          <c:order val="9"/>
          <c:tx>
            <c:strRef>
              <c:f>'Placebo Lags Figures'!$AA$4</c:f>
              <c:strCache>
                <c:ptCount val="1"/>
                <c:pt idx="0">
                  <c:v>DC</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Figures'!$AA$5:$AA$38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6156-475A-9AB6-EE35864E1288}"/>
            </c:ext>
          </c:extLst>
        </c:ser>
        <c:ser>
          <c:idx val="24"/>
          <c:order val="10"/>
          <c:tx>
            <c:strRef>
              <c:f>'Placebo Lags Figures'!$AB$4</c:f>
              <c:strCache>
                <c:ptCount val="1"/>
                <c:pt idx="0">
                  <c:v>FL</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Figures'!$AB$5:$AB$38</c:f>
              <c:numCache>
                <c:formatCode>_(* #,##0.00_);_(* \(#,##0.00\);_(* "-"??_);_(@_)</c:formatCode>
                <c:ptCount val="34"/>
                <c:pt idx="0">
                  <c:v>45.966400648467243</c:v>
                </c:pt>
                <c:pt idx="1">
                  <c:v>-8.5055817180546001</c:v>
                </c:pt>
                <c:pt idx="2">
                  <c:v>-5.6383896662737243</c:v>
                </c:pt>
                <c:pt idx="3">
                  <c:v>-4.1285447878181003</c:v>
                </c:pt>
                <c:pt idx="4">
                  <c:v>-10.657371603883803</c:v>
                </c:pt>
                <c:pt idx="5">
                  <c:v>-9.759723070601467</c:v>
                </c:pt>
                <c:pt idx="6">
                  <c:v>-7.2635621108929627</c:v>
                </c:pt>
                <c:pt idx="7">
                  <c:v>8.2060032582376152</c:v>
                </c:pt>
                <c:pt idx="8">
                  <c:v>4.6803284021734726</c:v>
                </c:pt>
                <c:pt idx="9">
                  <c:v>7.7001059253234416</c:v>
                </c:pt>
                <c:pt idx="10">
                  <c:v>7.025985269137891</c:v>
                </c:pt>
                <c:pt idx="11">
                  <c:v>-0.74361128099553753</c:v>
                </c:pt>
                <c:pt idx="12">
                  <c:v>11.795855243690312</c:v>
                </c:pt>
                <c:pt idx="13">
                  <c:v>12.770534340234008</c:v>
                </c:pt>
                <c:pt idx="14">
                  <c:v>18.994278434547596</c:v>
                </c:pt>
                <c:pt idx="15">
                  <c:v>20.389194105518982</c:v>
                </c:pt>
                <c:pt idx="16">
                  <c:v>20.018138457089663</c:v>
                </c:pt>
                <c:pt idx="17">
                  <c:v>7.2857837949413806</c:v>
                </c:pt>
                <c:pt idx="18">
                  <c:v>3.1659076284995535</c:v>
                </c:pt>
                <c:pt idx="19">
                  <c:v>4.571898898575455</c:v>
                </c:pt>
                <c:pt idx="20">
                  <c:v>0.63231919966710848</c:v>
                </c:pt>
                <c:pt idx="21">
                  <c:v>3.2280404411721975</c:v>
                </c:pt>
                <c:pt idx="22">
                  <c:v>2.7346536626282614</c:v>
                </c:pt>
                <c:pt idx="23">
                  <c:v>-4.1850166780932341</c:v>
                </c:pt>
                <c:pt idx="24">
                  <c:v>8.279605935967993</c:v>
                </c:pt>
                <c:pt idx="25">
                  <c:v>4.4838266148872208</c:v>
                </c:pt>
                <c:pt idx="26">
                  <c:v>2.0370182483020471</c:v>
                </c:pt>
                <c:pt idx="27">
                  <c:v>3.394291070435429</c:v>
                </c:pt>
                <c:pt idx="28">
                  <c:v>8.2900514826178551</c:v>
                </c:pt>
                <c:pt idx="29">
                  <c:v>1.0136609489563853</c:v>
                </c:pt>
                <c:pt idx="30">
                  <c:v>6.4028822635009419</c:v>
                </c:pt>
                <c:pt idx="31">
                  <c:v>4.0199352042691316</c:v>
                </c:pt>
                <c:pt idx="32">
                  <c:v>0.35602741377260827</c:v>
                </c:pt>
                <c:pt idx="33">
                  <c:v>0.23230919055095001</c:v>
                </c:pt>
              </c:numCache>
            </c:numRef>
          </c:val>
          <c:smooth val="0"/>
          <c:extLst>
            <c:ext xmlns:c16="http://schemas.microsoft.com/office/drawing/2014/chart" uri="{C3380CC4-5D6E-409C-BE32-E72D297353CC}">
              <c16:uniqueId val="{0000000A-6156-475A-9AB6-EE35864E1288}"/>
            </c:ext>
          </c:extLst>
        </c:ser>
        <c:ser>
          <c:idx val="25"/>
          <c:order val="11"/>
          <c:tx>
            <c:strRef>
              <c:f>'Placebo Lags Figures'!$AC$4</c:f>
              <c:strCache>
                <c:ptCount val="1"/>
                <c:pt idx="0">
                  <c:v>GA</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Figures'!$AC$5:$AC$38</c:f>
              <c:numCache>
                <c:formatCode>_(* #,##0.00_);_(* \(#,##0.00\);_(* "-"??_);_(@_)</c:formatCode>
                <c:ptCount val="34"/>
                <c:pt idx="0">
                  <c:v>-0.9564233778291964</c:v>
                </c:pt>
                <c:pt idx="1">
                  <c:v>1.8249789945912198</c:v>
                </c:pt>
                <c:pt idx="2">
                  <c:v>-5.5435348258470185</c:v>
                </c:pt>
                <c:pt idx="3">
                  <c:v>-1.0242808912153123</c:v>
                </c:pt>
                <c:pt idx="4">
                  <c:v>-18.563458070275374</c:v>
                </c:pt>
                <c:pt idx="5">
                  <c:v>-21.443260266096331</c:v>
                </c:pt>
                <c:pt idx="6">
                  <c:v>-16.187816072488204</c:v>
                </c:pt>
                <c:pt idx="7">
                  <c:v>-22.968171833781525</c:v>
                </c:pt>
                <c:pt idx="8">
                  <c:v>-10.450957233842928</c:v>
                </c:pt>
                <c:pt idx="9">
                  <c:v>-1.5446590850842767</c:v>
                </c:pt>
                <c:pt idx="10">
                  <c:v>3.4300389870622894</c:v>
                </c:pt>
                <c:pt idx="11">
                  <c:v>-2.9818429538863711</c:v>
                </c:pt>
                <c:pt idx="12">
                  <c:v>-0.44041445335096796</c:v>
                </c:pt>
                <c:pt idx="13">
                  <c:v>1.8615307908476098</c:v>
                </c:pt>
                <c:pt idx="14">
                  <c:v>-5.5310852076217998</c:v>
                </c:pt>
                <c:pt idx="15">
                  <c:v>-3.5442208172753453</c:v>
                </c:pt>
                <c:pt idx="16">
                  <c:v>4.4814528337155934</c:v>
                </c:pt>
                <c:pt idx="17">
                  <c:v>4.7117305257415865</c:v>
                </c:pt>
                <c:pt idx="18">
                  <c:v>-1.3625115116155939</c:v>
                </c:pt>
                <c:pt idx="19">
                  <c:v>4.7055868890311103</c:v>
                </c:pt>
                <c:pt idx="20">
                  <c:v>7.3644714575493708</c:v>
                </c:pt>
                <c:pt idx="21">
                  <c:v>4.9006057452061214</c:v>
                </c:pt>
                <c:pt idx="22">
                  <c:v>-1.879270371318853</c:v>
                </c:pt>
                <c:pt idx="23">
                  <c:v>-3.535634732543258</c:v>
                </c:pt>
                <c:pt idx="24">
                  <c:v>-4.8684332796256058</c:v>
                </c:pt>
                <c:pt idx="25">
                  <c:v>-7.2091647780325729</c:v>
                </c:pt>
                <c:pt idx="26">
                  <c:v>-7.5825355452252552</c:v>
                </c:pt>
                <c:pt idx="27">
                  <c:v>-0.34988298125426809</c:v>
                </c:pt>
                <c:pt idx="28">
                  <c:v>4.7704511416668538</c:v>
                </c:pt>
                <c:pt idx="29">
                  <c:v>6.456028586399043</c:v>
                </c:pt>
                <c:pt idx="30">
                  <c:v>4.3384575292293448</c:v>
                </c:pt>
                <c:pt idx="31">
                  <c:v>10.93283026420977</c:v>
                </c:pt>
                <c:pt idx="32">
                  <c:v>9.9448134278645739</c:v>
                </c:pt>
                <c:pt idx="33">
                  <c:v>-0.65383164837840013</c:v>
                </c:pt>
              </c:numCache>
            </c:numRef>
          </c:val>
          <c:smooth val="0"/>
          <c:extLst>
            <c:ext xmlns:c16="http://schemas.microsoft.com/office/drawing/2014/chart" uri="{C3380CC4-5D6E-409C-BE32-E72D297353CC}">
              <c16:uniqueId val="{0000000B-6156-475A-9AB6-EE35864E1288}"/>
            </c:ext>
          </c:extLst>
        </c:ser>
        <c:ser>
          <c:idx val="26"/>
          <c:order val="12"/>
          <c:tx>
            <c:strRef>
              <c:f>'Placebo Lags Figures'!$AD$4</c:f>
              <c:strCache>
                <c:ptCount val="1"/>
                <c:pt idx="0">
                  <c:v>HI</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Figures'!$AD$5:$AD$38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6156-475A-9AB6-EE35864E1288}"/>
            </c:ext>
          </c:extLst>
        </c:ser>
        <c:ser>
          <c:idx val="27"/>
          <c:order val="13"/>
          <c:tx>
            <c:strRef>
              <c:f>'Placebo Lags Figures'!$AE$4</c:f>
              <c:strCache>
                <c:ptCount val="1"/>
                <c:pt idx="0">
                  <c:v>ID</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Figures'!$AE$5:$AE$38</c:f>
              <c:numCache>
                <c:formatCode>_(* #,##0.00_);_(* \(#,##0.00\);_(* "-"??_);_(@_)</c:formatCode>
                <c:ptCount val="34"/>
                <c:pt idx="0">
                  <c:v>44.362652261042967</c:v>
                </c:pt>
                <c:pt idx="1">
                  <c:v>-1.1870204161823494</c:v>
                </c:pt>
                <c:pt idx="2">
                  <c:v>28.078324248781428</c:v>
                </c:pt>
                <c:pt idx="3">
                  <c:v>0.15626599747520231</c:v>
                </c:pt>
                <c:pt idx="4">
                  <c:v>-1.5914490631985245</c:v>
                </c:pt>
                <c:pt idx="5">
                  <c:v>-26.569145120447502</c:v>
                </c:pt>
                <c:pt idx="6">
                  <c:v>9.1464844444999471</c:v>
                </c:pt>
                <c:pt idx="7">
                  <c:v>10.287008990417235</c:v>
                </c:pt>
                <c:pt idx="8">
                  <c:v>-9.6003459475468844</c:v>
                </c:pt>
                <c:pt idx="9">
                  <c:v>0.23722894582078879</c:v>
                </c:pt>
                <c:pt idx="10">
                  <c:v>-10.565568118181545</c:v>
                </c:pt>
                <c:pt idx="11">
                  <c:v>-3.4552069791971007</c:v>
                </c:pt>
                <c:pt idx="12">
                  <c:v>2.3148463696998078</c:v>
                </c:pt>
                <c:pt idx="13">
                  <c:v>3.0773337584832916</c:v>
                </c:pt>
                <c:pt idx="14">
                  <c:v>13.36750210612081</c:v>
                </c:pt>
                <c:pt idx="15">
                  <c:v>0.60549433555934229</c:v>
                </c:pt>
                <c:pt idx="16">
                  <c:v>1.1150261798320571</c:v>
                </c:pt>
                <c:pt idx="17">
                  <c:v>3.6131448268861277</c:v>
                </c:pt>
                <c:pt idx="18">
                  <c:v>-9.901839803205803</c:v>
                </c:pt>
                <c:pt idx="19">
                  <c:v>7.457274023181526</c:v>
                </c:pt>
                <c:pt idx="20">
                  <c:v>22.888134481036104</c:v>
                </c:pt>
                <c:pt idx="21">
                  <c:v>2.9730356345680775</c:v>
                </c:pt>
                <c:pt idx="22">
                  <c:v>6.88610771248932</c:v>
                </c:pt>
                <c:pt idx="23">
                  <c:v>8.1749021774157882</c:v>
                </c:pt>
                <c:pt idx="24">
                  <c:v>-4.8657066145096906</c:v>
                </c:pt>
                <c:pt idx="25">
                  <c:v>7.6851392805110663</c:v>
                </c:pt>
                <c:pt idx="26">
                  <c:v>-7.8745952123426832</c:v>
                </c:pt>
                <c:pt idx="27">
                  <c:v>12.226106264279224</c:v>
                </c:pt>
                <c:pt idx="28">
                  <c:v>7.0099094955367036</c:v>
                </c:pt>
                <c:pt idx="29">
                  <c:v>23.194963432615623</c:v>
                </c:pt>
                <c:pt idx="30">
                  <c:v>14.920763533154968</c:v>
                </c:pt>
                <c:pt idx="31">
                  <c:v>6.2827089095662814</c:v>
                </c:pt>
                <c:pt idx="32">
                  <c:v>16.263269571936689</c:v>
                </c:pt>
                <c:pt idx="33">
                  <c:v>4.2297983782191295</c:v>
                </c:pt>
              </c:numCache>
            </c:numRef>
          </c:val>
          <c:smooth val="0"/>
          <c:extLst>
            <c:ext xmlns:c16="http://schemas.microsoft.com/office/drawing/2014/chart" uri="{C3380CC4-5D6E-409C-BE32-E72D297353CC}">
              <c16:uniqueId val="{0000000D-6156-475A-9AB6-EE35864E1288}"/>
            </c:ext>
          </c:extLst>
        </c:ser>
        <c:ser>
          <c:idx val="8"/>
          <c:order val="14"/>
          <c:tx>
            <c:strRef>
              <c:f>'Placebo Lags Figures'!$AF$4</c:f>
              <c:strCache>
                <c:ptCount val="1"/>
                <c:pt idx="0">
                  <c:v>IN</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Figures'!$AF$5:$AF$38</c:f>
              <c:numCache>
                <c:formatCode>_(* #,##0.00_);_(* \(#,##0.00\);_(* "-"??_);_(@_)</c:formatCode>
                <c:ptCount val="34"/>
                <c:pt idx="0">
                  <c:v>6.5783960963017307</c:v>
                </c:pt>
                <c:pt idx="1">
                  <c:v>-0.2397129037490231</c:v>
                </c:pt>
                <c:pt idx="2">
                  <c:v>-1.2947443792654667</c:v>
                </c:pt>
                <c:pt idx="3">
                  <c:v>5.5991590670600999</c:v>
                </c:pt>
                <c:pt idx="4">
                  <c:v>4.6744394239794929</c:v>
                </c:pt>
                <c:pt idx="5">
                  <c:v>6.5261751842626836</c:v>
                </c:pt>
                <c:pt idx="6">
                  <c:v>12.017355402349494</c:v>
                </c:pt>
                <c:pt idx="7">
                  <c:v>24.308092179126106</c:v>
                </c:pt>
                <c:pt idx="8">
                  <c:v>-4.2652532101783436</c:v>
                </c:pt>
                <c:pt idx="9">
                  <c:v>-8.8630595200811513</c:v>
                </c:pt>
                <c:pt idx="10">
                  <c:v>7.5702737376559526</c:v>
                </c:pt>
                <c:pt idx="11">
                  <c:v>4.6875074986019172</c:v>
                </c:pt>
                <c:pt idx="12">
                  <c:v>3.6008241295348853</c:v>
                </c:pt>
                <c:pt idx="13">
                  <c:v>-0.8572941396778333</c:v>
                </c:pt>
                <c:pt idx="14">
                  <c:v>1.4793160971748875</c:v>
                </c:pt>
                <c:pt idx="15">
                  <c:v>2.3592704110342311</c:v>
                </c:pt>
                <c:pt idx="16">
                  <c:v>-5.9298167798260693</c:v>
                </c:pt>
                <c:pt idx="17">
                  <c:v>1.2360633263597265</c:v>
                </c:pt>
                <c:pt idx="18">
                  <c:v>11.096056368842255</c:v>
                </c:pt>
                <c:pt idx="19">
                  <c:v>2.5471399567322806</c:v>
                </c:pt>
                <c:pt idx="20">
                  <c:v>22.093785446486436</c:v>
                </c:pt>
                <c:pt idx="21">
                  <c:v>26.37712168507278</c:v>
                </c:pt>
                <c:pt idx="22">
                  <c:v>16.371748642995954</c:v>
                </c:pt>
                <c:pt idx="23">
                  <c:v>7.958135029184632</c:v>
                </c:pt>
                <c:pt idx="24">
                  <c:v>9.2961136033409275</c:v>
                </c:pt>
                <c:pt idx="25">
                  <c:v>16.134506950038485</c:v>
                </c:pt>
                <c:pt idx="26">
                  <c:v>18.738619473879226</c:v>
                </c:pt>
                <c:pt idx="27">
                  <c:v>16.230900655500591</c:v>
                </c:pt>
                <c:pt idx="28">
                  <c:v>14.486757208942436</c:v>
                </c:pt>
                <c:pt idx="29">
                  <c:v>16.126316040754318</c:v>
                </c:pt>
                <c:pt idx="30">
                  <c:v>10.9291522676358</c:v>
                </c:pt>
                <c:pt idx="31">
                  <c:v>2.2672734303341713</c:v>
                </c:pt>
                <c:pt idx="32">
                  <c:v>15.399136827909388</c:v>
                </c:pt>
                <c:pt idx="33">
                  <c:v>10.897770152951125</c:v>
                </c:pt>
              </c:numCache>
            </c:numRef>
          </c:val>
          <c:smooth val="0"/>
          <c:extLst>
            <c:ext xmlns:c16="http://schemas.microsoft.com/office/drawing/2014/chart" uri="{C3380CC4-5D6E-409C-BE32-E72D297353CC}">
              <c16:uniqueId val="{0000000E-6156-475A-9AB6-EE35864E1288}"/>
            </c:ext>
          </c:extLst>
        </c:ser>
        <c:ser>
          <c:idx val="9"/>
          <c:order val="15"/>
          <c:tx>
            <c:strRef>
              <c:f>'Placebo Lags Figures'!$AG$4</c:f>
              <c:strCache>
                <c:ptCount val="1"/>
                <c:pt idx="0">
                  <c:v>IA</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Figures'!$AG$5:$AG$38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6156-475A-9AB6-EE35864E1288}"/>
            </c:ext>
          </c:extLst>
        </c:ser>
        <c:ser>
          <c:idx val="10"/>
          <c:order val="16"/>
          <c:tx>
            <c:strRef>
              <c:f>'Placebo Lags Figures'!$AH$4</c:f>
              <c:strCache>
                <c:ptCount val="1"/>
                <c:pt idx="0">
                  <c:v>KS</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Figures'!$AH$5:$AH$38</c:f>
              <c:numCache>
                <c:formatCode>_(* #,##0.00_);_(* \(#,##0.00\);_(* "-"??_);_(@_)</c:formatCode>
                <c:ptCount val="34"/>
                <c:pt idx="0">
                  <c:v>-8.3349386841291562</c:v>
                </c:pt>
                <c:pt idx="1">
                  <c:v>3.3960066048166482</c:v>
                </c:pt>
                <c:pt idx="2">
                  <c:v>-8.7055295807658695</c:v>
                </c:pt>
                <c:pt idx="3">
                  <c:v>-2.5244373773603002</c:v>
                </c:pt>
                <c:pt idx="4">
                  <c:v>2.6442426133144181</c:v>
                </c:pt>
                <c:pt idx="5">
                  <c:v>-0.25113030233114841</c:v>
                </c:pt>
                <c:pt idx="6">
                  <c:v>8.6418503997265361</c:v>
                </c:pt>
                <c:pt idx="7">
                  <c:v>15.371868357760832</c:v>
                </c:pt>
                <c:pt idx="8">
                  <c:v>-10.718234079831745</c:v>
                </c:pt>
                <c:pt idx="9">
                  <c:v>0.78832420058461139</c:v>
                </c:pt>
                <c:pt idx="10">
                  <c:v>-9.5172717919922434</c:v>
                </c:pt>
                <c:pt idx="11">
                  <c:v>2.216531356680207</c:v>
                </c:pt>
                <c:pt idx="12">
                  <c:v>-5.4669085329805966</c:v>
                </c:pt>
                <c:pt idx="13">
                  <c:v>-21.391766495071352</c:v>
                </c:pt>
                <c:pt idx="14">
                  <c:v>-15.745885320939124</c:v>
                </c:pt>
                <c:pt idx="15">
                  <c:v>4.0940476537798531</c:v>
                </c:pt>
                <c:pt idx="16">
                  <c:v>-2.4495159678394884E-2</c:v>
                </c:pt>
                <c:pt idx="17">
                  <c:v>-1.5364910268544918</c:v>
                </c:pt>
                <c:pt idx="18">
                  <c:v>6.6589313973963726</c:v>
                </c:pt>
                <c:pt idx="19">
                  <c:v>-4.7176822590699885</c:v>
                </c:pt>
                <c:pt idx="20">
                  <c:v>-11.173290658916812</c:v>
                </c:pt>
                <c:pt idx="21">
                  <c:v>4.2352695572844823E-2</c:v>
                </c:pt>
                <c:pt idx="22">
                  <c:v>18.089956938638352</c:v>
                </c:pt>
                <c:pt idx="23">
                  <c:v>17.284090063185431</c:v>
                </c:pt>
                <c:pt idx="24">
                  <c:v>5.4759052545705345</c:v>
                </c:pt>
                <c:pt idx="25">
                  <c:v>15.701129086664878</c:v>
                </c:pt>
                <c:pt idx="26">
                  <c:v>-8.159197932400275</c:v>
                </c:pt>
                <c:pt idx="27">
                  <c:v>1.8809693074217648</c:v>
                </c:pt>
                <c:pt idx="28">
                  <c:v>-12.082062312401831</c:v>
                </c:pt>
                <c:pt idx="29">
                  <c:v>-3.6043511499883607</c:v>
                </c:pt>
                <c:pt idx="30">
                  <c:v>4.8946858441922814</c:v>
                </c:pt>
                <c:pt idx="31">
                  <c:v>-2.882000671888818</c:v>
                </c:pt>
                <c:pt idx="32">
                  <c:v>4.0014783735387027</c:v>
                </c:pt>
                <c:pt idx="33">
                  <c:v>6.9253460424079094</c:v>
                </c:pt>
              </c:numCache>
            </c:numRef>
          </c:val>
          <c:smooth val="0"/>
          <c:extLst>
            <c:ext xmlns:c16="http://schemas.microsoft.com/office/drawing/2014/chart" uri="{C3380CC4-5D6E-409C-BE32-E72D297353CC}">
              <c16:uniqueId val="{00000010-6156-475A-9AB6-EE35864E1288}"/>
            </c:ext>
          </c:extLst>
        </c:ser>
        <c:ser>
          <c:idx val="11"/>
          <c:order val="17"/>
          <c:tx>
            <c:strRef>
              <c:f>'Placebo Lags Figures'!$AI$4</c:f>
              <c:strCache>
                <c:ptCount val="1"/>
                <c:pt idx="0">
                  <c:v>KY</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Figures'!$AI$5:$AI$38</c:f>
              <c:numCache>
                <c:formatCode>_(* #,##0.00_);_(* \(#,##0.00\);_(* "-"??_);_(@_)</c:formatCode>
                <c:ptCount val="34"/>
                <c:pt idx="0">
                  <c:v>1.3463268260238692</c:v>
                </c:pt>
                <c:pt idx="1">
                  <c:v>-3.3748499390640063</c:v>
                </c:pt>
                <c:pt idx="2">
                  <c:v>-2.0348475118225906</c:v>
                </c:pt>
                <c:pt idx="3">
                  <c:v>3.6569633721228456</c:v>
                </c:pt>
                <c:pt idx="4">
                  <c:v>-0.50539586027298355</c:v>
                </c:pt>
                <c:pt idx="5">
                  <c:v>3.1082886380318087</c:v>
                </c:pt>
                <c:pt idx="6">
                  <c:v>-2.8404865588527173</c:v>
                </c:pt>
                <c:pt idx="7">
                  <c:v>3.467850774541148</c:v>
                </c:pt>
                <c:pt idx="8">
                  <c:v>17.662630853010342</c:v>
                </c:pt>
                <c:pt idx="9">
                  <c:v>-0.38929377410568122</c:v>
                </c:pt>
                <c:pt idx="10">
                  <c:v>3.4066374610119965</c:v>
                </c:pt>
                <c:pt idx="11">
                  <c:v>-1.8050169501293567</c:v>
                </c:pt>
                <c:pt idx="12">
                  <c:v>9.2467516878969036</c:v>
                </c:pt>
                <c:pt idx="13">
                  <c:v>6.4153514358622488</c:v>
                </c:pt>
                <c:pt idx="14">
                  <c:v>6.2524154600396287</c:v>
                </c:pt>
                <c:pt idx="15">
                  <c:v>4.327918759372551</c:v>
                </c:pt>
                <c:pt idx="16">
                  <c:v>0.97207191629422596</c:v>
                </c:pt>
                <c:pt idx="17">
                  <c:v>2.6772477212944068</c:v>
                </c:pt>
                <c:pt idx="18">
                  <c:v>14.789135093451478</c:v>
                </c:pt>
                <c:pt idx="19">
                  <c:v>19.197295841877349</c:v>
                </c:pt>
                <c:pt idx="20">
                  <c:v>1.2357608056845493</c:v>
                </c:pt>
                <c:pt idx="21">
                  <c:v>14.032141734787729</c:v>
                </c:pt>
                <c:pt idx="22">
                  <c:v>1.7942336398846237</c:v>
                </c:pt>
                <c:pt idx="23">
                  <c:v>5.5057162171578966</c:v>
                </c:pt>
                <c:pt idx="24">
                  <c:v>18.619832189870067</c:v>
                </c:pt>
                <c:pt idx="25">
                  <c:v>12.170056834293064</c:v>
                </c:pt>
                <c:pt idx="26">
                  <c:v>22.580867153010331</c:v>
                </c:pt>
                <c:pt idx="27">
                  <c:v>10.176295290875714</c:v>
                </c:pt>
                <c:pt idx="28">
                  <c:v>12.549387065519113</c:v>
                </c:pt>
                <c:pt idx="29">
                  <c:v>10.829669008671772</c:v>
                </c:pt>
                <c:pt idx="30">
                  <c:v>20.712172045023181</c:v>
                </c:pt>
                <c:pt idx="31">
                  <c:v>16.520476492587477</c:v>
                </c:pt>
                <c:pt idx="32">
                  <c:v>10.127965651918203</c:v>
                </c:pt>
                <c:pt idx="33">
                  <c:v>3.5514638057065895</c:v>
                </c:pt>
              </c:numCache>
            </c:numRef>
          </c:val>
          <c:smooth val="0"/>
          <c:extLst>
            <c:ext xmlns:c16="http://schemas.microsoft.com/office/drawing/2014/chart" uri="{C3380CC4-5D6E-409C-BE32-E72D297353CC}">
              <c16:uniqueId val="{00000011-6156-475A-9AB6-EE35864E1288}"/>
            </c:ext>
          </c:extLst>
        </c:ser>
        <c:ser>
          <c:idx val="12"/>
          <c:order val="18"/>
          <c:tx>
            <c:strRef>
              <c:f>'Placebo Lags Figures'!$AJ$4</c:f>
              <c:strCache>
                <c:ptCount val="1"/>
                <c:pt idx="0">
                  <c:v>LA</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Figures'!$AJ$5:$AJ$38</c:f>
              <c:numCache>
                <c:formatCode>_(* #,##0.00_);_(* \(#,##0.00\);_(* "-"??_);_(@_)</c:formatCode>
                <c:ptCount val="34"/>
                <c:pt idx="0">
                  <c:v>-8.3093809735146351</c:v>
                </c:pt>
                <c:pt idx="1">
                  <c:v>11.449350495240651</c:v>
                </c:pt>
                <c:pt idx="2">
                  <c:v>-3.0599669571529375</c:v>
                </c:pt>
                <c:pt idx="3">
                  <c:v>8.6073814600240439</c:v>
                </c:pt>
                <c:pt idx="4">
                  <c:v>20.545830921037123</c:v>
                </c:pt>
                <c:pt idx="5">
                  <c:v>16.8064289027825</c:v>
                </c:pt>
                <c:pt idx="6">
                  <c:v>3.618869413912762</c:v>
                </c:pt>
                <c:pt idx="7">
                  <c:v>-0.72117705940399901</c:v>
                </c:pt>
                <c:pt idx="8">
                  <c:v>-19.962881196988747</c:v>
                </c:pt>
                <c:pt idx="9">
                  <c:v>-8.8304641394643113</c:v>
                </c:pt>
                <c:pt idx="10">
                  <c:v>-10.451544767420273</c:v>
                </c:pt>
                <c:pt idx="11">
                  <c:v>-11.392300621082541</c:v>
                </c:pt>
                <c:pt idx="12">
                  <c:v>-18.658807675819844</c:v>
                </c:pt>
                <c:pt idx="13">
                  <c:v>-19.6979490283411</c:v>
                </c:pt>
                <c:pt idx="14">
                  <c:v>-11.693779015331529</c:v>
                </c:pt>
                <c:pt idx="15">
                  <c:v>-16.858246453921311</c:v>
                </c:pt>
                <c:pt idx="16">
                  <c:v>-14.162034858600236</c:v>
                </c:pt>
                <c:pt idx="17">
                  <c:v>-20.594290617736988</c:v>
                </c:pt>
                <c:pt idx="18">
                  <c:v>-30.068506021052599</c:v>
                </c:pt>
                <c:pt idx="19">
                  <c:v>-15.950672604958527</c:v>
                </c:pt>
                <c:pt idx="20">
                  <c:v>-12.519312804215588</c:v>
                </c:pt>
                <c:pt idx="21">
                  <c:v>-19.580595107981935</c:v>
                </c:pt>
                <c:pt idx="22">
                  <c:v>-4.6769914661126677</c:v>
                </c:pt>
                <c:pt idx="23">
                  <c:v>-20.075043721590191</c:v>
                </c:pt>
                <c:pt idx="24">
                  <c:v>-26.319135940866545</c:v>
                </c:pt>
                <c:pt idx="25">
                  <c:v>-27.340878659742884</c:v>
                </c:pt>
                <c:pt idx="26">
                  <c:v>-36.746856494573876</c:v>
                </c:pt>
                <c:pt idx="27">
                  <c:v>-15.217435247905087</c:v>
                </c:pt>
                <c:pt idx="28">
                  <c:v>-0.85522498238788103</c:v>
                </c:pt>
                <c:pt idx="29">
                  <c:v>-5.3966482482792344</c:v>
                </c:pt>
                <c:pt idx="30">
                  <c:v>-3.1102808861760423</c:v>
                </c:pt>
                <c:pt idx="31">
                  <c:v>-5.3542994464805815</c:v>
                </c:pt>
                <c:pt idx="32">
                  <c:v>-9.5653012976981699</c:v>
                </c:pt>
                <c:pt idx="33">
                  <c:v>-11.398822607588954</c:v>
                </c:pt>
              </c:numCache>
            </c:numRef>
          </c:val>
          <c:smooth val="0"/>
          <c:extLst>
            <c:ext xmlns:c16="http://schemas.microsoft.com/office/drawing/2014/chart" uri="{C3380CC4-5D6E-409C-BE32-E72D297353CC}">
              <c16:uniqueId val="{00000012-6156-475A-9AB6-EE35864E1288}"/>
            </c:ext>
          </c:extLst>
        </c:ser>
        <c:ser>
          <c:idx val="13"/>
          <c:order val="19"/>
          <c:tx>
            <c:strRef>
              <c:f>'Placebo Lags Figures'!$AK$4</c:f>
              <c:strCache>
                <c:ptCount val="1"/>
                <c:pt idx="0">
                  <c:v>ME</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Figures'!$AK$5:$AK$38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6156-475A-9AB6-EE35864E1288}"/>
            </c:ext>
          </c:extLst>
        </c:ser>
        <c:ser>
          <c:idx val="0"/>
          <c:order val="20"/>
          <c:tx>
            <c:strRef>
              <c:f>'Placebo Lags Figures'!$AL$4</c:f>
              <c:strCache>
                <c:ptCount val="1"/>
                <c:pt idx="0">
                  <c:v>MD</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Figures'!$AL$5:$AL$38</c:f>
              <c:numCache>
                <c:formatCode>_(* #,##0.00_);_(* \(#,##0.00\);_(* "-"??_);_(@_)</c:formatCode>
                <c:ptCount val="34"/>
                <c:pt idx="0">
                  <c:v>6.6037632677762304</c:v>
                </c:pt>
                <c:pt idx="1">
                  <c:v>-0.84332401684150682</c:v>
                </c:pt>
                <c:pt idx="2">
                  <c:v>7.7814802352804691</c:v>
                </c:pt>
                <c:pt idx="3">
                  <c:v>-1.7298314105573809</c:v>
                </c:pt>
                <c:pt idx="4">
                  <c:v>-11.05048977478873</c:v>
                </c:pt>
                <c:pt idx="5">
                  <c:v>4.2067171079906984E-2</c:v>
                </c:pt>
                <c:pt idx="6">
                  <c:v>3.8965235944488086</c:v>
                </c:pt>
                <c:pt idx="7">
                  <c:v>8.459881428279914</c:v>
                </c:pt>
                <c:pt idx="8">
                  <c:v>8.1837379184435122</c:v>
                </c:pt>
                <c:pt idx="9">
                  <c:v>5.1394808906479739</c:v>
                </c:pt>
                <c:pt idx="10">
                  <c:v>-2.2805672870163107</c:v>
                </c:pt>
                <c:pt idx="11">
                  <c:v>4.3594195631158073</c:v>
                </c:pt>
                <c:pt idx="12">
                  <c:v>-0.45693735728491447</c:v>
                </c:pt>
                <c:pt idx="13">
                  <c:v>-3.5262985420558834</c:v>
                </c:pt>
                <c:pt idx="14">
                  <c:v>9.5227678684750572</c:v>
                </c:pt>
                <c:pt idx="15">
                  <c:v>-3.340297325848951</c:v>
                </c:pt>
                <c:pt idx="16">
                  <c:v>-0.81573665511314175</c:v>
                </c:pt>
                <c:pt idx="17">
                  <c:v>-0.79331692859341274</c:v>
                </c:pt>
                <c:pt idx="18">
                  <c:v>6.0570132518478204</c:v>
                </c:pt>
                <c:pt idx="19">
                  <c:v>2.4930143354140455</c:v>
                </c:pt>
                <c:pt idx="20">
                  <c:v>1.6747854942877893</c:v>
                </c:pt>
                <c:pt idx="21">
                  <c:v>0.73762299734880798</c:v>
                </c:pt>
                <c:pt idx="22">
                  <c:v>-6.2213102864916436</c:v>
                </c:pt>
                <c:pt idx="23">
                  <c:v>4.7389503379235975</c:v>
                </c:pt>
                <c:pt idx="24">
                  <c:v>-0.1563435745310926</c:v>
                </c:pt>
                <c:pt idx="25">
                  <c:v>3.9042793105181772</c:v>
                </c:pt>
                <c:pt idx="26">
                  <c:v>3.4780246096488554</c:v>
                </c:pt>
                <c:pt idx="27">
                  <c:v>-2.8878039302071556</c:v>
                </c:pt>
                <c:pt idx="28">
                  <c:v>2.2783747226640116</c:v>
                </c:pt>
                <c:pt idx="29">
                  <c:v>-1.2197916703371448</c:v>
                </c:pt>
                <c:pt idx="30">
                  <c:v>1.2613463695743121</c:v>
                </c:pt>
                <c:pt idx="31">
                  <c:v>6.0975889937253669</c:v>
                </c:pt>
                <c:pt idx="32">
                  <c:v>7.5052212196169421</c:v>
                </c:pt>
                <c:pt idx="33">
                  <c:v>-1.97120562006603</c:v>
                </c:pt>
              </c:numCache>
            </c:numRef>
          </c:val>
          <c:smooth val="0"/>
          <c:extLst>
            <c:ext xmlns:c16="http://schemas.microsoft.com/office/drawing/2014/chart" uri="{C3380CC4-5D6E-409C-BE32-E72D297353CC}">
              <c16:uniqueId val="{00000014-6156-475A-9AB6-EE35864E1288}"/>
            </c:ext>
          </c:extLst>
        </c:ser>
        <c:ser>
          <c:idx val="4"/>
          <c:order val="21"/>
          <c:tx>
            <c:strRef>
              <c:f>'Placebo Lags Figures'!$AM$4</c:f>
              <c:strCache>
                <c:ptCount val="1"/>
                <c:pt idx="0">
                  <c:v>MA</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Figures'!$AM$5:$AM$38</c:f>
              <c:numCache>
                <c:formatCode>_(* #,##0.00_);_(* \(#,##0.00\);_(* "-"??_);_(@_)</c:formatCode>
                <c:ptCount val="34"/>
                <c:pt idx="0">
                  <c:v>2.4506737190677086</c:v>
                </c:pt>
                <c:pt idx="1">
                  <c:v>-1.1144462632728391</c:v>
                </c:pt>
                <c:pt idx="2">
                  <c:v>-6.8484100665955339</c:v>
                </c:pt>
                <c:pt idx="3">
                  <c:v>-1.733803287606861</c:v>
                </c:pt>
                <c:pt idx="4">
                  <c:v>5.7057491176237818</c:v>
                </c:pt>
                <c:pt idx="5">
                  <c:v>-5.2696775831861942E-3</c:v>
                </c:pt>
                <c:pt idx="6">
                  <c:v>0.55330684745058534</c:v>
                </c:pt>
                <c:pt idx="7">
                  <c:v>-7.7598670031875372</c:v>
                </c:pt>
                <c:pt idx="8">
                  <c:v>-3.7775967030029278</c:v>
                </c:pt>
                <c:pt idx="9">
                  <c:v>0.3970320392454596</c:v>
                </c:pt>
                <c:pt idx="10">
                  <c:v>-2.9341167646634858</c:v>
                </c:pt>
                <c:pt idx="11">
                  <c:v>2.1517064396903152</c:v>
                </c:pt>
                <c:pt idx="12">
                  <c:v>6.534164185723057</c:v>
                </c:pt>
                <c:pt idx="13">
                  <c:v>6.9658799475291744</c:v>
                </c:pt>
                <c:pt idx="14">
                  <c:v>6.4825549088709522</c:v>
                </c:pt>
                <c:pt idx="15">
                  <c:v>7.2252428253705148</c:v>
                </c:pt>
                <c:pt idx="16">
                  <c:v>10.12822576740291</c:v>
                </c:pt>
                <c:pt idx="17">
                  <c:v>7.3309056460857391</c:v>
                </c:pt>
                <c:pt idx="18">
                  <c:v>6.2524800341634545</c:v>
                </c:pt>
                <c:pt idx="19">
                  <c:v>4.9001691877492703</c:v>
                </c:pt>
                <c:pt idx="20">
                  <c:v>1.9143922145303804</c:v>
                </c:pt>
                <c:pt idx="21">
                  <c:v>3.7714382870035479</c:v>
                </c:pt>
                <c:pt idx="22">
                  <c:v>6.4151176957238931</c:v>
                </c:pt>
                <c:pt idx="23">
                  <c:v>4.9184100134880282</c:v>
                </c:pt>
                <c:pt idx="24">
                  <c:v>11.181835361639969</c:v>
                </c:pt>
                <c:pt idx="25">
                  <c:v>7.0207247517828364</c:v>
                </c:pt>
                <c:pt idx="26">
                  <c:v>5.7905322137230542</c:v>
                </c:pt>
                <c:pt idx="27">
                  <c:v>8.5844167188042775</c:v>
                </c:pt>
                <c:pt idx="28">
                  <c:v>8.3712839114014059</c:v>
                </c:pt>
                <c:pt idx="29">
                  <c:v>9.2095178843010217</c:v>
                </c:pt>
                <c:pt idx="30">
                  <c:v>8.6246182036120445</c:v>
                </c:pt>
                <c:pt idx="31">
                  <c:v>2.6317366064176895</c:v>
                </c:pt>
                <c:pt idx="32">
                  <c:v>-2.0774575659743277</c:v>
                </c:pt>
                <c:pt idx="33">
                  <c:v>9.7677884696167894</c:v>
                </c:pt>
              </c:numCache>
            </c:numRef>
          </c:val>
          <c:smooth val="0"/>
          <c:extLst>
            <c:ext xmlns:c16="http://schemas.microsoft.com/office/drawing/2014/chart" uri="{C3380CC4-5D6E-409C-BE32-E72D297353CC}">
              <c16:uniqueId val="{00000015-6156-475A-9AB6-EE35864E1288}"/>
            </c:ext>
          </c:extLst>
        </c:ser>
        <c:ser>
          <c:idx val="6"/>
          <c:order val="22"/>
          <c:tx>
            <c:strRef>
              <c:f>'Placebo Lags Figures'!$AN$4</c:f>
              <c:strCache>
                <c:ptCount val="1"/>
                <c:pt idx="0">
                  <c:v>MI</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Figures'!$AN$5:$AN$38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6156-475A-9AB6-EE35864E1288}"/>
            </c:ext>
          </c:extLst>
        </c:ser>
        <c:ser>
          <c:idx val="7"/>
          <c:order val="23"/>
          <c:tx>
            <c:strRef>
              <c:f>'Placebo Lags Figures'!$AO$4</c:f>
              <c:strCache>
                <c:ptCount val="1"/>
                <c:pt idx="0">
                  <c:v>MN</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Figures'!$AO$5:$AO$38</c:f>
              <c:numCache>
                <c:formatCode>_(* #,##0.00_);_(* \(#,##0.00\);_(* "-"??_);_(@_)</c:formatCode>
                <c:ptCount val="34"/>
                <c:pt idx="0">
                  <c:v>5.8908854043693282</c:v>
                </c:pt>
                <c:pt idx="1">
                  <c:v>-0.78783369872326148</c:v>
                </c:pt>
                <c:pt idx="2">
                  <c:v>-14.806651051912922</c:v>
                </c:pt>
                <c:pt idx="3">
                  <c:v>2.069820311589865</c:v>
                </c:pt>
                <c:pt idx="4">
                  <c:v>5.5188666010508314</c:v>
                </c:pt>
                <c:pt idx="5">
                  <c:v>12.374257494229823</c:v>
                </c:pt>
                <c:pt idx="6">
                  <c:v>4.8555825742369052</c:v>
                </c:pt>
                <c:pt idx="7">
                  <c:v>-16.82928268564865</c:v>
                </c:pt>
                <c:pt idx="8">
                  <c:v>1.8606184539748938</c:v>
                </c:pt>
                <c:pt idx="9">
                  <c:v>2.8366464448481565</c:v>
                </c:pt>
                <c:pt idx="10">
                  <c:v>-13.793348443869036</c:v>
                </c:pt>
                <c:pt idx="11">
                  <c:v>-3.3243547932215733</c:v>
                </c:pt>
                <c:pt idx="12">
                  <c:v>-11.831402844109107</c:v>
                </c:pt>
                <c:pt idx="13">
                  <c:v>-12.941293789481279</c:v>
                </c:pt>
                <c:pt idx="14">
                  <c:v>-1.0106086847372353</c:v>
                </c:pt>
                <c:pt idx="15">
                  <c:v>3.5620046219264623</c:v>
                </c:pt>
                <c:pt idx="16">
                  <c:v>-10.960184226860292</c:v>
                </c:pt>
                <c:pt idx="17">
                  <c:v>1.6477423514515976</c:v>
                </c:pt>
                <c:pt idx="18">
                  <c:v>-13.791806850349531</c:v>
                </c:pt>
                <c:pt idx="19">
                  <c:v>-2.665521378730773</c:v>
                </c:pt>
                <c:pt idx="20">
                  <c:v>-8.3200056906207465</c:v>
                </c:pt>
                <c:pt idx="21">
                  <c:v>-10.110636139870621</c:v>
                </c:pt>
                <c:pt idx="22">
                  <c:v>2.1619409835693659</c:v>
                </c:pt>
                <c:pt idx="23">
                  <c:v>0.54705418506273418</c:v>
                </c:pt>
                <c:pt idx="24">
                  <c:v>1.1876579719682923</c:v>
                </c:pt>
                <c:pt idx="25">
                  <c:v>-0.91915927669106168</c:v>
                </c:pt>
                <c:pt idx="26">
                  <c:v>0.44274469246374792</c:v>
                </c:pt>
                <c:pt idx="27">
                  <c:v>11.365608770574909</c:v>
                </c:pt>
                <c:pt idx="28">
                  <c:v>3.7127367704670178</c:v>
                </c:pt>
                <c:pt idx="29">
                  <c:v>7.1686017690808512</c:v>
                </c:pt>
                <c:pt idx="30">
                  <c:v>10.589663361315615</c:v>
                </c:pt>
                <c:pt idx="31">
                  <c:v>13.414464774541557</c:v>
                </c:pt>
                <c:pt idx="32">
                  <c:v>11.674366760416888</c:v>
                </c:pt>
                <c:pt idx="33">
                  <c:v>9.7101756182382815</c:v>
                </c:pt>
              </c:numCache>
            </c:numRef>
          </c:val>
          <c:smooth val="0"/>
          <c:extLst>
            <c:ext xmlns:c16="http://schemas.microsoft.com/office/drawing/2014/chart" uri="{C3380CC4-5D6E-409C-BE32-E72D297353CC}">
              <c16:uniqueId val="{00000017-6156-475A-9AB6-EE35864E1288}"/>
            </c:ext>
          </c:extLst>
        </c:ser>
        <c:ser>
          <c:idx val="3"/>
          <c:order val="24"/>
          <c:tx>
            <c:strRef>
              <c:f>'Placebo Lags Figures'!$AP$4</c:f>
              <c:strCache>
                <c:ptCount val="1"/>
                <c:pt idx="0">
                  <c:v>MS</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Figures'!$AP$5:$AP$38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6156-475A-9AB6-EE35864E1288}"/>
            </c:ext>
          </c:extLst>
        </c:ser>
        <c:ser>
          <c:idx val="5"/>
          <c:order val="25"/>
          <c:tx>
            <c:strRef>
              <c:f>'Placebo Lags Figures'!$AQ$4</c:f>
              <c:strCache>
                <c:ptCount val="1"/>
                <c:pt idx="0">
                  <c:v>MO</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Figures'!$AQ$5:$AQ$38</c:f>
              <c:numCache>
                <c:formatCode>_(* #,##0.00_);_(* \(#,##0.00\);_(* "-"??_);_(@_)</c:formatCode>
                <c:ptCount val="34"/>
                <c:pt idx="0">
                  <c:v>23.05784983036574</c:v>
                </c:pt>
                <c:pt idx="1">
                  <c:v>3.2685022688383469</c:v>
                </c:pt>
                <c:pt idx="2">
                  <c:v>14.880439266562462</c:v>
                </c:pt>
                <c:pt idx="3">
                  <c:v>4.9760533329390455</c:v>
                </c:pt>
                <c:pt idx="4">
                  <c:v>-11.425546290411148</c:v>
                </c:pt>
                <c:pt idx="5">
                  <c:v>-9.4910301413619891</c:v>
                </c:pt>
                <c:pt idx="6">
                  <c:v>-9.4107890618033707</c:v>
                </c:pt>
                <c:pt idx="7">
                  <c:v>-8.4362563939066604</c:v>
                </c:pt>
                <c:pt idx="8">
                  <c:v>-2.681660589587409</c:v>
                </c:pt>
                <c:pt idx="9">
                  <c:v>-4.7635448936489411</c:v>
                </c:pt>
                <c:pt idx="10">
                  <c:v>-11.413300853746478</c:v>
                </c:pt>
                <c:pt idx="11">
                  <c:v>-12.458486708055716</c:v>
                </c:pt>
                <c:pt idx="12">
                  <c:v>-33.542179153300822</c:v>
                </c:pt>
                <c:pt idx="13">
                  <c:v>-28.10484693327453</c:v>
                </c:pt>
                <c:pt idx="14">
                  <c:v>-27.682757718139328</c:v>
                </c:pt>
                <c:pt idx="15">
                  <c:v>-15.20566365798004</c:v>
                </c:pt>
                <c:pt idx="16">
                  <c:v>-9.7910451586358249</c:v>
                </c:pt>
                <c:pt idx="17">
                  <c:v>3.1722074709250592</c:v>
                </c:pt>
                <c:pt idx="18">
                  <c:v>-7.4720755947055295</c:v>
                </c:pt>
                <c:pt idx="19">
                  <c:v>-16.750316717661917</c:v>
                </c:pt>
                <c:pt idx="20">
                  <c:v>-14.994193406892009</c:v>
                </c:pt>
                <c:pt idx="21">
                  <c:v>-12.045577022945508</c:v>
                </c:pt>
                <c:pt idx="22">
                  <c:v>-6.5541539697733242</c:v>
                </c:pt>
                <c:pt idx="23">
                  <c:v>-12.818408322345931</c:v>
                </c:pt>
                <c:pt idx="24">
                  <c:v>-3.867587565764552</c:v>
                </c:pt>
                <c:pt idx="25">
                  <c:v>5.1907727538491599</c:v>
                </c:pt>
                <c:pt idx="26">
                  <c:v>3.6727494716615183</c:v>
                </c:pt>
                <c:pt idx="27">
                  <c:v>-2.7252228846919024</c:v>
                </c:pt>
                <c:pt idx="28">
                  <c:v>-2.9436171189445304</c:v>
                </c:pt>
                <c:pt idx="29">
                  <c:v>-1.9932574559788918</c:v>
                </c:pt>
                <c:pt idx="30">
                  <c:v>-7.7251834227354266</c:v>
                </c:pt>
                <c:pt idx="31">
                  <c:v>-1.6258067034868873</c:v>
                </c:pt>
                <c:pt idx="32">
                  <c:v>9.1484052973100916</c:v>
                </c:pt>
                <c:pt idx="33">
                  <c:v>0.80191449569610995</c:v>
                </c:pt>
              </c:numCache>
            </c:numRef>
          </c:val>
          <c:smooth val="0"/>
          <c:extLst>
            <c:ext xmlns:c16="http://schemas.microsoft.com/office/drawing/2014/chart" uri="{C3380CC4-5D6E-409C-BE32-E72D297353CC}">
              <c16:uniqueId val="{00000019-6156-475A-9AB6-EE35864E1288}"/>
            </c:ext>
          </c:extLst>
        </c:ser>
        <c:ser>
          <c:idx val="1"/>
          <c:order val="26"/>
          <c:tx>
            <c:strRef>
              <c:f>'Placebo Lags Figures'!$AR$4</c:f>
              <c:strCache>
                <c:ptCount val="1"/>
                <c:pt idx="0">
                  <c:v>MT</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Figures'!$AR$5:$AR$38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6156-475A-9AB6-EE35864E1288}"/>
            </c:ext>
          </c:extLst>
        </c:ser>
        <c:ser>
          <c:idx val="2"/>
          <c:order val="27"/>
          <c:tx>
            <c:strRef>
              <c:f>'Placebo Lags Figures'!$AS$4</c:f>
              <c:strCache>
                <c:ptCount val="1"/>
                <c:pt idx="0">
                  <c:v>NE</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Figures'!$AS$5:$AS$38</c:f>
              <c:numCache>
                <c:formatCode>_(* #,##0.00_);_(* \(#,##0.00\);_(* "-"??_);_(@_)</c:formatCode>
                <c:ptCount val="34"/>
                <c:pt idx="0">
                  <c:v>26.454281396581791</c:v>
                </c:pt>
                <c:pt idx="1">
                  <c:v>12.938474355905782</c:v>
                </c:pt>
                <c:pt idx="2">
                  <c:v>8.2869973994093016</c:v>
                </c:pt>
                <c:pt idx="3">
                  <c:v>7.4041504376509693</c:v>
                </c:pt>
                <c:pt idx="4">
                  <c:v>-9.3941544037079439</c:v>
                </c:pt>
                <c:pt idx="5">
                  <c:v>1.3601699038190418</c:v>
                </c:pt>
                <c:pt idx="6">
                  <c:v>-9.897962627292145</c:v>
                </c:pt>
                <c:pt idx="7">
                  <c:v>-16.945075913099572</c:v>
                </c:pt>
                <c:pt idx="8">
                  <c:v>14.121980711934157</c:v>
                </c:pt>
                <c:pt idx="9">
                  <c:v>-1.5808616353751859</c:v>
                </c:pt>
                <c:pt idx="10">
                  <c:v>3.451669044807204</c:v>
                </c:pt>
                <c:pt idx="11">
                  <c:v>-2.5206836653524078</c:v>
                </c:pt>
                <c:pt idx="12">
                  <c:v>-5.6188696362369228</c:v>
                </c:pt>
                <c:pt idx="13">
                  <c:v>1.4192783055477776</c:v>
                </c:pt>
                <c:pt idx="14">
                  <c:v>6.4981013565557078</c:v>
                </c:pt>
                <c:pt idx="15">
                  <c:v>-6.9514435381279327</c:v>
                </c:pt>
                <c:pt idx="16">
                  <c:v>-13.520459106075577</c:v>
                </c:pt>
                <c:pt idx="17">
                  <c:v>-9.9038097687298432</c:v>
                </c:pt>
                <c:pt idx="18">
                  <c:v>-5.1697943490580656</c:v>
                </c:pt>
                <c:pt idx="19">
                  <c:v>3.1716406283521792</c:v>
                </c:pt>
                <c:pt idx="20">
                  <c:v>-8.076928679656703</c:v>
                </c:pt>
                <c:pt idx="21">
                  <c:v>-11.566292414499912</c:v>
                </c:pt>
                <c:pt idx="22">
                  <c:v>-6.6318993958702777</c:v>
                </c:pt>
                <c:pt idx="23">
                  <c:v>-0.40324007954950503</c:v>
                </c:pt>
                <c:pt idx="24">
                  <c:v>2.6836466986424057</c:v>
                </c:pt>
                <c:pt idx="25">
                  <c:v>-3.1886486340226838</c:v>
                </c:pt>
                <c:pt idx="26">
                  <c:v>8.8577544374857098</c:v>
                </c:pt>
                <c:pt idx="27">
                  <c:v>-1.3201387218941818</c:v>
                </c:pt>
                <c:pt idx="28">
                  <c:v>10.856752851395868</c:v>
                </c:pt>
                <c:pt idx="29">
                  <c:v>14.319106412585825</c:v>
                </c:pt>
                <c:pt idx="30">
                  <c:v>-0.47422810212083277</c:v>
                </c:pt>
                <c:pt idx="31">
                  <c:v>6.4053069763758685</c:v>
                </c:pt>
                <c:pt idx="32">
                  <c:v>-2.1291461962391622</c:v>
                </c:pt>
                <c:pt idx="33">
                  <c:v>-4.6893023863958661</c:v>
                </c:pt>
              </c:numCache>
            </c:numRef>
          </c:val>
          <c:smooth val="0"/>
          <c:extLst>
            <c:ext xmlns:c16="http://schemas.microsoft.com/office/drawing/2014/chart" uri="{C3380CC4-5D6E-409C-BE32-E72D297353CC}">
              <c16:uniqueId val="{0000001B-6156-475A-9AB6-EE35864E1288}"/>
            </c:ext>
          </c:extLst>
        </c:ser>
        <c:ser>
          <c:idx val="28"/>
          <c:order val="28"/>
          <c:tx>
            <c:strRef>
              <c:f>'Placebo Lags Figures'!$AT$4</c:f>
              <c:strCache>
                <c:ptCount val="1"/>
                <c:pt idx="0">
                  <c:v>NV</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Figures'!$AT$5:$AT$38</c:f>
              <c:numCache>
                <c:formatCode>_(* #,##0.00_);_(* \(#,##0.00\);_(* "-"??_);_(@_)</c:formatCode>
                <c:ptCount val="34"/>
                <c:pt idx="0">
                  <c:v>-42.797877540579066</c:v>
                </c:pt>
                <c:pt idx="1">
                  <c:v>2.8829388156736968</c:v>
                </c:pt>
                <c:pt idx="2">
                  <c:v>2.9954840385926218E-2</c:v>
                </c:pt>
                <c:pt idx="3">
                  <c:v>-6.8704530349350534</c:v>
                </c:pt>
                <c:pt idx="4">
                  <c:v>15.039861864352133</c:v>
                </c:pt>
                <c:pt idx="5">
                  <c:v>-15.114657799131237</c:v>
                </c:pt>
                <c:pt idx="6">
                  <c:v>-10.74614283425035</c:v>
                </c:pt>
                <c:pt idx="7">
                  <c:v>-47.972825996112078</c:v>
                </c:pt>
                <c:pt idx="8">
                  <c:v>-39.732567529426888</c:v>
                </c:pt>
                <c:pt idx="9">
                  <c:v>-11.239928426221013</c:v>
                </c:pt>
                <c:pt idx="10">
                  <c:v>-8.6663276306353509</c:v>
                </c:pt>
                <c:pt idx="11">
                  <c:v>10.065543392556719</c:v>
                </c:pt>
                <c:pt idx="12">
                  <c:v>-24.66332443873398</c:v>
                </c:pt>
                <c:pt idx="13">
                  <c:v>-12.347056326689199</c:v>
                </c:pt>
                <c:pt idx="14">
                  <c:v>-11.462084330560174</c:v>
                </c:pt>
                <c:pt idx="15">
                  <c:v>-4.7289140638895333</c:v>
                </c:pt>
                <c:pt idx="16">
                  <c:v>-6.2480921769747511</c:v>
                </c:pt>
                <c:pt idx="17">
                  <c:v>2.4801165636745282</c:v>
                </c:pt>
                <c:pt idx="18">
                  <c:v>6.5464059844089206</c:v>
                </c:pt>
                <c:pt idx="19">
                  <c:v>25.267399905715138</c:v>
                </c:pt>
                <c:pt idx="20">
                  <c:v>20.841180230490863</c:v>
                </c:pt>
                <c:pt idx="21">
                  <c:v>11.633651411102619</c:v>
                </c:pt>
                <c:pt idx="22">
                  <c:v>10.446682608744595</c:v>
                </c:pt>
                <c:pt idx="23">
                  <c:v>9.9326916824793443</c:v>
                </c:pt>
                <c:pt idx="24">
                  <c:v>-5.2079167289775796</c:v>
                </c:pt>
                <c:pt idx="25">
                  <c:v>7.7751383287250064</c:v>
                </c:pt>
                <c:pt idx="26">
                  <c:v>4.0133027141564526</c:v>
                </c:pt>
                <c:pt idx="27">
                  <c:v>16.304309610859491</c:v>
                </c:pt>
                <c:pt idx="28">
                  <c:v>10.57212648447603</c:v>
                </c:pt>
                <c:pt idx="29">
                  <c:v>14.383277630258817</c:v>
                </c:pt>
                <c:pt idx="30">
                  <c:v>6.2417843764706049</c:v>
                </c:pt>
                <c:pt idx="31">
                  <c:v>8.4049625002080575</c:v>
                </c:pt>
                <c:pt idx="32">
                  <c:v>4.1992752812802792</c:v>
                </c:pt>
                <c:pt idx="33">
                  <c:v>0.84460731386570842</c:v>
                </c:pt>
              </c:numCache>
            </c:numRef>
          </c:val>
          <c:smooth val="0"/>
          <c:extLst>
            <c:ext xmlns:c16="http://schemas.microsoft.com/office/drawing/2014/chart" uri="{C3380CC4-5D6E-409C-BE32-E72D297353CC}">
              <c16:uniqueId val="{0000001C-6156-475A-9AB6-EE35864E1288}"/>
            </c:ext>
          </c:extLst>
        </c:ser>
        <c:ser>
          <c:idx val="29"/>
          <c:order val="29"/>
          <c:tx>
            <c:strRef>
              <c:f>'Placebo Lags Figures'!$AU$4</c:f>
              <c:strCache>
                <c:ptCount val="1"/>
                <c:pt idx="0">
                  <c:v>NH</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Figures'!$AU$5:$AU$38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6156-475A-9AB6-EE35864E1288}"/>
            </c:ext>
          </c:extLst>
        </c:ser>
        <c:ser>
          <c:idx val="30"/>
          <c:order val="30"/>
          <c:tx>
            <c:strRef>
              <c:f>'Placebo Lags Figures'!$AV$4</c:f>
              <c:strCache>
                <c:ptCount val="1"/>
                <c:pt idx="0">
                  <c:v>NJ</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Figures'!$AV$5:$AV$38</c:f>
              <c:numCache>
                <c:formatCode>_(* #,##0.00_);_(* \(#,##0.00\);_(* "-"??_);_(@_)</c:formatCode>
                <c:ptCount val="34"/>
                <c:pt idx="0">
                  <c:v>15.195219020824879</c:v>
                </c:pt>
                <c:pt idx="1">
                  <c:v>20.824878447456285</c:v>
                </c:pt>
                <c:pt idx="2">
                  <c:v>26.686702767619863</c:v>
                </c:pt>
                <c:pt idx="3">
                  <c:v>22.680866095470265</c:v>
                </c:pt>
                <c:pt idx="4">
                  <c:v>23.266104108188301</c:v>
                </c:pt>
                <c:pt idx="5">
                  <c:v>22.561158402822912</c:v>
                </c:pt>
                <c:pt idx="6">
                  <c:v>14.451608876697719</c:v>
                </c:pt>
                <c:pt idx="7">
                  <c:v>22.012849512975663</c:v>
                </c:pt>
                <c:pt idx="8">
                  <c:v>19.924806110793725</c:v>
                </c:pt>
                <c:pt idx="9">
                  <c:v>10.111984011018649</c:v>
                </c:pt>
                <c:pt idx="10">
                  <c:v>13.344599210540764</c:v>
                </c:pt>
                <c:pt idx="11">
                  <c:v>9.2687041615135968</c:v>
                </c:pt>
                <c:pt idx="12">
                  <c:v>-0.34695040085352957</c:v>
                </c:pt>
                <c:pt idx="13">
                  <c:v>3.6675846786238253</c:v>
                </c:pt>
                <c:pt idx="14">
                  <c:v>0.83940904005430639</c:v>
                </c:pt>
                <c:pt idx="15">
                  <c:v>4.6479053708026186</c:v>
                </c:pt>
                <c:pt idx="16">
                  <c:v>-5.9379090089350939E-2</c:v>
                </c:pt>
                <c:pt idx="17">
                  <c:v>0.11559495760593563</c:v>
                </c:pt>
                <c:pt idx="18">
                  <c:v>0.49143272917717695</c:v>
                </c:pt>
                <c:pt idx="19">
                  <c:v>6.1119771999074146</c:v>
                </c:pt>
                <c:pt idx="20">
                  <c:v>7.2396287578158081</c:v>
                </c:pt>
                <c:pt idx="21">
                  <c:v>5.6050303101073951</c:v>
                </c:pt>
                <c:pt idx="22">
                  <c:v>5.2179948397679254</c:v>
                </c:pt>
                <c:pt idx="23">
                  <c:v>1.8574955902295187</c:v>
                </c:pt>
                <c:pt idx="24">
                  <c:v>-3.5722659958992153</c:v>
                </c:pt>
                <c:pt idx="25">
                  <c:v>-0.15352270565927029</c:v>
                </c:pt>
                <c:pt idx="26">
                  <c:v>0.41828752728179097</c:v>
                </c:pt>
                <c:pt idx="27">
                  <c:v>0.63408151618205011</c:v>
                </c:pt>
                <c:pt idx="28">
                  <c:v>-2.1735995687777176</c:v>
                </c:pt>
                <c:pt idx="29">
                  <c:v>-5.5711752793285996</c:v>
                </c:pt>
                <c:pt idx="30">
                  <c:v>-1.9133294699713588</c:v>
                </c:pt>
                <c:pt idx="31">
                  <c:v>4.7953981265891343</c:v>
                </c:pt>
                <c:pt idx="32">
                  <c:v>6.2589006120106205</c:v>
                </c:pt>
                <c:pt idx="33">
                  <c:v>-0.58893238019663841</c:v>
                </c:pt>
              </c:numCache>
            </c:numRef>
          </c:val>
          <c:smooth val="0"/>
          <c:extLst>
            <c:ext xmlns:c16="http://schemas.microsoft.com/office/drawing/2014/chart" uri="{C3380CC4-5D6E-409C-BE32-E72D297353CC}">
              <c16:uniqueId val="{0000001E-6156-475A-9AB6-EE35864E1288}"/>
            </c:ext>
          </c:extLst>
        </c:ser>
        <c:ser>
          <c:idx val="31"/>
          <c:order val="31"/>
          <c:tx>
            <c:strRef>
              <c:f>'Placebo Lags Figures'!$AW$4</c:f>
              <c:strCache>
                <c:ptCount val="1"/>
                <c:pt idx="0">
                  <c:v>NM</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Figures'!$AW$5:$AW$38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6156-475A-9AB6-EE35864E1288}"/>
            </c:ext>
          </c:extLst>
        </c:ser>
        <c:ser>
          <c:idx val="32"/>
          <c:order val="32"/>
          <c:tx>
            <c:strRef>
              <c:f>'Placebo Lags Figures'!$AX$4</c:f>
              <c:strCache>
                <c:ptCount val="1"/>
                <c:pt idx="0">
                  <c:v>NY</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Figures'!$AX$5:$AX$38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6156-475A-9AB6-EE35864E1288}"/>
            </c:ext>
          </c:extLst>
        </c:ser>
        <c:ser>
          <c:idx val="33"/>
          <c:order val="33"/>
          <c:tx>
            <c:strRef>
              <c:f>'Placebo Lags Figures'!$AY$4</c:f>
              <c:strCache>
                <c:ptCount val="1"/>
                <c:pt idx="0">
                  <c:v>NC</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Figures'!$AY$5:$AY$38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6156-475A-9AB6-EE35864E1288}"/>
            </c:ext>
          </c:extLst>
        </c:ser>
        <c:ser>
          <c:idx val="34"/>
          <c:order val="34"/>
          <c:tx>
            <c:strRef>
              <c:f>'Placebo Lags Figures'!$AZ$4</c:f>
              <c:strCache>
                <c:ptCount val="1"/>
                <c:pt idx="0">
                  <c:v>ND</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Figures'!$AZ$5:$AZ$38</c:f>
              <c:numCache>
                <c:formatCode>_(* #,##0.00_);_(* \(#,##0.00\);_(* "-"??_);_(@_)</c:formatCode>
                <c:ptCount val="34"/>
                <c:pt idx="0">
                  <c:v>-10.417918019811623</c:v>
                </c:pt>
                <c:pt idx="1">
                  <c:v>-12.566731129481923</c:v>
                </c:pt>
                <c:pt idx="2">
                  <c:v>16.163168766070157</c:v>
                </c:pt>
                <c:pt idx="3">
                  <c:v>13.14942983299261</c:v>
                </c:pt>
                <c:pt idx="4">
                  <c:v>10.363875844632275</c:v>
                </c:pt>
                <c:pt idx="5">
                  <c:v>-11.297412129351869</c:v>
                </c:pt>
                <c:pt idx="6">
                  <c:v>11.160681424371433</c:v>
                </c:pt>
                <c:pt idx="7">
                  <c:v>31.021205359138548</c:v>
                </c:pt>
                <c:pt idx="8">
                  <c:v>-28.688837119261734</c:v>
                </c:pt>
                <c:pt idx="9">
                  <c:v>3.1418126127391588</c:v>
                </c:pt>
                <c:pt idx="10">
                  <c:v>10.445338375575375</c:v>
                </c:pt>
                <c:pt idx="11">
                  <c:v>2.6022139536507893</c:v>
                </c:pt>
                <c:pt idx="12">
                  <c:v>6.2980675465951208</c:v>
                </c:pt>
                <c:pt idx="13">
                  <c:v>23.454967958969064</c:v>
                </c:pt>
                <c:pt idx="14">
                  <c:v>-11.05871797335567</c:v>
                </c:pt>
                <c:pt idx="15">
                  <c:v>8.6309519247151911</c:v>
                </c:pt>
                <c:pt idx="16">
                  <c:v>12.431034519977402</c:v>
                </c:pt>
                <c:pt idx="17">
                  <c:v>-7.4992126428696793</c:v>
                </c:pt>
                <c:pt idx="18">
                  <c:v>-3.8168768696777988</c:v>
                </c:pt>
                <c:pt idx="19">
                  <c:v>-7.8134698924259283</c:v>
                </c:pt>
                <c:pt idx="20">
                  <c:v>-4.2652695810829755</c:v>
                </c:pt>
                <c:pt idx="21">
                  <c:v>-10.123943866346963</c:v>
                </c:pt>
                <c:pt idx="22">
                  <c:v>-2.589181804069085</c:v>
                </c:pt>
                <c:pt idx="23">
                  <c:v>-13.795658560411539</c:v>
                </c:pt>
                <c:pt idx="24">
                  <c:v>-5.3854364523431286</c:v>
                </c:pt>
                <c:pt idx="25">
                  <c:v>-16.15294604562223</c:v>
                </c:pt>
                <c:pt idx="26">
                  <c:v>-13.943691556050908</c:v>
                </c:pt>
                <c:pt idx="27">
                  <c:v>-17.130811102106236</c:v>
                </c:pt>
                <c:pt idx="28">
                  <c:v>-13.002163541386835</c:v>
                </c:pt>
                <c:pt idx="29">
                  <c:v>-36.948258639313281</c:v>
                </c:pt>
                <c:pt idx="30">
                  <c:v>-53.990574087947607</c:v>
                </c:pt>
                <c:pt idx="31">
                  <c:v>-50.239443226018921</c:v>
                </c:pt>
                <c:pt idx="32">
                  <c:v>-37.686459108954296</c:v>
                </c:pt>
                <c:pt idx="33">
                  <c:v>-26.009745852206834</c:v>
                </c:pt>
              </c:numCache>
            </c:numRef>
          </c:val>
          <c:smooth val="0"/>
          <c:extLst>
            <c:ext xmlns:c16="http://schemas.microsoft.com/office/drawing/2014/chart" uri="{C3380CC4-5D6E-409C-BE32-E72D297353CC}">
              <c16:uniqueId val="{00000022-6156-475A-9AB6-EE35864E1288}"/>
            </c:ext>
          </c:extLst>
        </c:ser>
        <c:ser>
          <c:idx val="35"/>
          <c:order val="35"/>
          <c:tx>
            <c:strRef>
              <c:f>'Placebo Lags Figures'!$BA$4</c:f>
              <c:strCache>
                <c:ptCount val="1"/>
                <c:pt idx="0">
                  <c:v>OH</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Figures'!$BA$5:$BA$38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6156-475A-9AB6-EE35864E1288}"/>
            </c:ext>
          </c:extLst>
        </c:ser>
        <c:ser>
          <c:idx val="36"/>
          <c:order val="36"/>
          <c:tx>
            <c:strRef>
              <c:f>'Placebo Lags Figures'!$BB$4</c:f>
              <c:strCache>
                <c:ptCount val="1"/>
                <c:pt idx="0">
                  <c:v>OK</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Figures'!$BB$5:$BB$38</c:f>
              <c:numCache>
                <c:formatCode>_(* #,##0.00_);_(* \(#,##0.00\);_(* "-"??_);_(@_)</c:formatCode>
                <c:ptCount val="34"/>
                <c:pt idx="0">
                  <c:v>-42.357169149909168</c:v>
                </c:pt>
                <c:pt idx="1">
                  <c:v>-0.25434317763028957</c:v>
                </c:pt>
                <c:pt idx="2">
                  <c:v>0.41635459524513863</c:v>
                </c:pt>
                <c:pt idx="3">
                  <c:v>-0.39904594473227917</c:v>
                </c:pt>
                <c:pt idx="4">
                  <c:v>9.1469446488190442</c:v>
                </c:pt>
                <c:pt idx="5">
                  <c:v>21.472802472999319</c:v>
                </c:pt>
                <c:pt idx="6">
                  <c:v>7.7788963608327322</c:v>
                </c:pt>
                <c:pt idx="7">
                  <c:v>-2.7160931495018303</c:v>
                </c:pt>
                <c:pt idx="8">
                  <c:v>28.480710170697421</c:v>
                </c:pt>
                <c:pt idx="9">
                  <c:v>4.4667854126601014</c:v>
                </c:pt>
                <c:pt idx="10">
                  <c:v>-1.6865056977621862</c:v>
                </c:pt>
                <c:pt idx="11">
                  <c:v>-0.4953430448040308</c:v>
                </c:pt>
                <c:pt idx="12">
                  <c:v>-4.2511201172601432</c:v>
                </c:pt>
                <c:pt idx="13">
                  <c:v>-17.256565115530975</c:v>
                </c:pt>
                <c:pt idx="14">
                  <c:v>-1.840327513491502</c:v>
                </c:pt>
                <c:pt idx="15">
                  <c:v>-26.383459044154733</c:v>
                </c:pt>
                <c:pt idx="16">
                  <c:v>-14.348999684443697</c:v>
                </c:pt>
                <c:pt idx="17">
                  <c:v>-1.1101757309006643</c:v>
                </c:pt>
                <c:pt idx="18">
                  <c:v>7.7863651313236915</c:v>
                </c:pt>
                <c:pt idx="19">
                  <c:v>-6.3471716202911921</c:v>
                </c:pt>
                <c:pt idx="20">
                  <c:v>1.6988287825370207</c:v>
                </c:pt>
                <c:pt idx="21">
                  <c:v>-2.3046991373121273</c:v>
                </c:pt>
                <c:pt idx="22">
                  <c:v>-7.3368264565942809</c:v>
                </c:pt>
                <c:pt idx="23">
                  <c:v>-11.038067896151915</c:v>
                </c:pt>
                <c:pt idx="24">
                  <c:v>-6.281737114477437</c:v>
                </c:pt>
                <c:pt idx="25">
                  <c:v>-5.8785426517715678</c:v>
                </c:pt>
                <c:pt idx="26">
                  <c:v>-15.90927058714442</c:v>
                </c:pt>
                <c:pt idx="27">
                  <c:v>-18.57164352259133</c:v>
                </c:pt>
                <c:pt idx="28">
                  <c:v>-19.426093786023557</c:v>
                </c:pt>
                <c:pt idx="29">
                  <c:v>-10.71501992555568</c:v>
                </c:pt>
                <c:pt idx="30">
                  <c:v>1.8402789692117949</c:v>
                </c:pt>
                <c:pt idx="31">
                  <c:v>12.407544090820011</c:v>
                </c:pt>
                <c:pt idx="32">
                  <c:v>14.696528523927554</c:v>
                </c:pt>
                <c:pt idx="33">
                  <c:v>8.4836055975756608</c:v>
                </c:pt>
              </c:numCache>
            </c:numRef>
          </c:val>
          <c:smooth val="0"/>
          <c:extLst>
            <c:ext xmlns:c16="http://schemas.microsoft.com/office/drawing/2014/chart" uri="{C3380CC4-5D6E-409C-BE32-E72D297353CC}">
              <c16:uniqueId val="{00000024-6156-475A-9AB6-EE35864E1288}"/>
            </c:ext>
          </c:extLst>
        </c:ser>
        <c:ser>
          <c:idx val="37"/>
          <c:order val="37"/>
          <c:tx>
            <c:strRef>
              <c:f>'Placebo Lags Figures'!$BC$4</c:f>
              <c:strCache>
                <c:ptCount val="1"/>
                <c:pt idx="0">
                  <c:v>OR</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Figures'!$BC$5:$BC$38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6156-475A-9AB6-EE35864E1288}"/>
            </c:ext>
          </c:extLst>
        </c:ser>
        <c:ser>
          <c:idx val="38"/>
          <c:order val="38"/>
          <c:tx>
            <c:strRef>
              <c:f>'Placebo Lags Figures'!$BD$4</c:f>
              <c:strCache>
                <c:ptCount val="1"/>
                <c:pt idx="0">
                  <c:v>PA</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Figures'!$BD$5:$BD$38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6156-475A-9AB6-EE35864E1288}"/>
            </c:ext>
          </c:extLst>
        </c:ser>
        <c:ser>
          <c:idx val="39"/>
          <c:order val="39"/>
          <c:tx>
            <c:strRef>
              <c:f>'Placebo Lags Figures'!$BE$4</c:f>
              <c:strCache>
                <c:ptCount val="1"/>
                <c:pt idx="0">
                  <c:v>RI</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Figures'!$BE$5:$BE$38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6156-475A-9AB6-EE35864E1288}"/>
            </c:ext>
          </c:extLst>
        </c:ser>
        <c:ser>
          <c:idx val="40"/>
          <c:order val="40"/>
          <c:tx>
            <c:strRef>
              <c:f>'Placebo Lags Figures'!$BF$4</c:f>
              <c:strCache>
                <c:ptCount val="1"/>
                <c:pt idx="0">
                  <c:v>SC</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Figures'!$BF$5:$BF$38</c:f>
              <c:numCache>
                <c:formatCode>_(* #,##0.00_);_(* \(#,##0.00\);_(* "-"??_);_(@_)</c:formatCode>
                <c:ptCount val="34"/>
                <c:pt idx="0">
                  <c:v>41.75111826043576</c:v>
                </c:pt>
                <c:pt idx="1">
                  <c:v>-3.5937409847974777</c:v>
                </c:pt>
                <c:pt idx="2">
                  <c:v>5.3572002798318863</c:v>
                </c:pt>
                <c:pt idx="3">
                  <c:v>-30.348048312589526</c:v>
                </c:pt>
                <c:pt idx="4">
                  <c:v>-65.071246353909373</c:v>
                </c:pt>
                <c:pt idx="5">
                  <c:v>-64.395659137517214</c:v>
                </c:pt>
                <c:pt idx="6">
                  <c:v>-31.381467124447227</c:v>
                </c:pt>
                <c:pt idx="7">
                  <c:v>-20.067600416950881</c:v>
                </c:pt>
                <c:pt idx="8">
                  <c:v>-25.659952370915562</c:v>
                </c:pt>
                <c:pt idx="9">
                  <c:v>-13.027849490754306</c:v>
                </c:pt>
                <c:pt idx="10">
                  <c:v>12.019088899251074</c:v>
                </c:pt>
                <c:pt idx="11">
                  <c:v>13.991477317176759</c:v>
                </c:pt>
                <c:pt idx="12">
                  <c:v>30.110531952232122</c:v>
                </c:pt>
                <c:pt idx="13">
                  <c:v>13.770128134638071</c:v>
                </c:pt>
                <c:pt idx="14">
                  <c:v>-3.8004436646588147</c:v>
                </c:pt>
                <c:pt idx="15">
                  <c:v>-1.3409517123363912</c:v>
                </c:pt>
                <c:pt idx="16">
                  <c:v>-1.3387762010097504</c:v>
                </c:pt>
                <c:pt idx="17">
                  <c:v>-8.8094166130758822</c:v>
                </c:pt>
                <c:pt idx="18">
                  <c:v>-23.052562028169632</c:v>
                </c:pt>
                <c:pt idx="19">
                  <c:v>-54.431358876172453</c:v>
                </c:pt>
                <c:pt idx="20">
                  <c:v>-41.747167415451258</c:v>
                </c:pt>
                <c:pt idx="21">
                  <c:v>-32.468378776684403</c:v>
                </c:pt>
                <c:pt idx="22">
                  <c:v>-41.05036350665614</c:v>
                </c:pt>
                <c:pt idx="23">
                  <c:v>-52.089009841438383</c:v>
                </c:pt>
                <c:pt idx="24">
                  <c:v>-40.364058804698288</c:v>
                </c:pt>
                <c:pt idx="25">
                  <c:v>-54.613963584415615</c:v>
                </c:pt>
                <c:pt idx="26">
                  <c:v>-39.177946746349335</c:v>
                </c:pt>
                <c:pt idx="27">
                  <c:v>-29.012415325269103</c:v>
                </c:pt>
                <c:pt idx="28">
                  <c:v>-20.660787413362414</c:v>
                </c:pt>
                <c:pt idx="29">
                  <c:v>-9.8145610536448658</c:v>
                </c:pt>
                <c:pt idx="30">
                  <c:v>-21.157269657123834</c:v>
                </c:pt>
                <c:pt idx="31">
                  <c:v>-11.302210623398423</c:v>
                </c:pt>
                <c:pt idx="32">
                  <c:v>-7.3437768151052296</c:v>
                </c:pt>
                <c:pt idx="33">
                  <c:v>-8.0511381383985281</c:v>
                </c:pt>
              </c:numCache>
            </c:numRef>
          </c:val>
          <c:smooth val="0"/>
          <c:extLst>
            <c:ext xmlns:c16="http://schemas.microsoft.com/office/drawing/2014/chart" uri="{C3380CC4-5D6E-409C-BE32-E72D297353CC}">
              <c16:uniqueId val="{00000028-6156-475A-9AB6-EE35864E1288}"/>
            </c:ext>
          </c:extLst>
        </c:ser>
        <c:ser>
          <c:idx val="41"/>
          <c:order val="41"/>
          <c:tx>
            <c:strRef>
              <c:f>'Placebo Lags Figures'!$BG$4</c:f>
              <c:strCache>
                <c:ptCount val="1"/>
                <c:pt idx="0">
                  <c:v>SD</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Figures'!$BG$5:$BG$38</c:f>
              <c:numCache>
                <c:formatCode>_(* #,##0.00_);_(* \(#,##0.00\);_(* "-"??_);_(@_)</c:formatCode>
                <c:ptCount val="34"/>
                <c:pt idx="0">
                  <c:v>6.2093836277199443</c:v>
                </c:pt>
                <c:pt idx="1">
                  <c:v>1.0999342521245126</c:v>
                </c:pt>
                <c:pt idx="2">
                  <c:v>-1.1091665328422096</c:v>
                </c:pt>
                <c:pt idx="3">
                  <c:v>-0.41751175672288809</c:v>
                </c:pt>
                <c:pt idx="4">
                  <c:v>39.183825720101595</c:v>
                </c:pt>
                <c:pt idx="5">
                  <c:v>36.711629945784807</c:v>
                </c:pt>
                <c:pt idx="6">
                  <c:v>19.339116988703609</c:v>
                </c:pt>
                <c:pt idx="7">
                  <c:v>-12.77179217140656</c:v>
                </c:pt>
                <c:pt idx="8">
                  <c:v>3.7831778172403574</c:v>
                </c:pt>
                <c:pt idx="9">
                  <c:v>-5.3248368203639984</c:v>
                </c:pt>
                <c:pt idx="10">
                  <c:v>-27.449263143353164</c:v>
                </c:pt>
                <c:pt idx="11">
                  <c:v>5.1675310714927036</c:v>
                </c:pt>
                <c:pt idx="12">
                  <c:v>-34.167052945122123</c:v>
                </c:pt>
                <c:pt idx="13">
                  <c:v>-33.804531994974241</c:v>
                </c:pt>
                <c:pt idx="14">
                  <c:v>-4.7789981181267649</c:v>
                </c:pt>
                <c:pt idx="15">
                  <c:v>-3.5373586797504686</c:v>
                </c:pt>
                <c:pt idx="16">
                  <c:v>-17.173973901662976</c:v>
                </c:pt>
                <c:pt idx="17">
                  <c:v>-6.9536536102532409</c:v>
                </c:pt>
                <c:pt idx="18">
                  <c:v>-14.487759472103789</c:v>
                </c:pt>
                <c:pt idx="19">
                  <c:v>-16.106523617054336</c:v>
                </c:pt>
                <c:pt idx="20">
                  <c:v>-28.227299480931833</c:v>
                </c:pt>
                <c:pt idx="21">
                  <c:v>-27.313120881444775</c:v>
                </c:pt>
                <c:pt idx="22">
                  <c:v>-10.644371286616661</c:v>
                </c:pt>
                <c:pt idx="23">
                  <c:v>-13.242069144325797</c:v>
                </c:pt>
                <c:pt idx="24">
                  <c:v>-26.896592316916212</c:v>
                </c:pt>
                <c:pt idx="25">
                  <c:v>22.149501091917045</c:v>
                </c:pt>
                <c:pt idx="26">
                  <c:v>20.446530470508151</c:v>
                </c:pt>
                <c:pt idx="27">
                  <c:v>6.288618351391051</c:v>
                </c:pt>
                <c:pt idx="28">
                  <c:v>17.706033759168349</c:v>
                </c:pt>
                <c:pt idx="29">
                  <c:v>24.799621314741671</c:v>
                </c:pt>
                <c:pt idx="30">
                  <c:v>15.031199836812448</c:v>
                </c:pt>
                <c:pt idx="31">
                  <c:v>12.133325981267262</c:v>
                </c:pt>
                <c:pt idx="32">
                  <c:v>-2.9481984711310361</c:v>
                </c:pt>
                <c:pt idx="33">
                  <c:v>2.4014871087274514</c:v>
                </c:pt>
              </c:numCache>
            </c:numRef>
          </c:val>
          <c:smooth val="0"/>
          <c:extLst>
            <c:ext xmlns:c16="http://schemas.microsoft.com/office/drawing/2014/chart" uri="{C3380CC4-5D6E-409C-BE32-E72D297353CC}">
              <c16:uniqueId val="{00000029-6156-475A-9AB6-EE35864E1288}"/>
            </c:ext>
          </c:extLst>
        </c:ser>
        <c:ser>
          <c:idx val="42"/>
          <c:order val="42"/>
          <c:tx>
            <c:strRef>
              <c:f>'Placebo Lags Figures'!$BH$4</c:f>
              <c:strCache>
                <c:ptCount val="1"/>
                <c:pt idx="0">
                  <c:v>TN</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Figures'!$BH$5:$BH$38</c:f>
              <c:numCache>
                <c:formatCode>_(* #,##0.00_);_(* \(#,##0.00\);_(* "-"??_);_(@_)</c:formatCode>
                <c:ptCount val="34"/>
                <c:pt idx="0">
                  <c:v>16.09035098226741</c:v>
                </c:pt>
                <c:pt idx="1">
                  <c:v>-4.0581230678071734</c:v>
                </c:pt>
                <c:pt idx="2">
                  <c:v>-2.3047412014420843</c:v>
                </c:pt>
                <c:pt idx="3">
                  <c:v>-0.26351958126724639</c:v>
                </c:pt>
                <c:pt idx="4">
                  <c:v>-18.055614418699406</c:v>
                </c:pt>
                <c:pt idx="5">
                  <c:v>-13.982913515064865</c:v>
                </c:pt>
                <c:pt idx="6">
                  <c:v>-8.075558980635833</c:v>
                </c:pt>
                <c:pt idx="7">
                  <c:v>4.3570621528488118</c:v>
                </c:pt>
                <c:pt idx="8">
                  <c:v>5.8431651268620044</c:v>
                </c:pt>
                <c:pt idx="9">
                  <c:v>-2.0040927211084636</c:v>
                </c:pt>
                <c:pt idx="10">
                  <c:v>-10.917878171312623</c:v>
                </c:pt>
                <c:pt idx="11">
                  <c:v>-7.9243291111197323</c:v>
                </c:pt>
                <c:pt idx="12">
                  <c:v>2.9097541300870944</c:v>
                </c:pt>
                <c:pt idx="13">
                  <c:v>-6.5749777604651172</c:v>
                </c:pt>
                <c:pt idx="14">
                  <c:v>3.5708226278075017</c:v>
                </c:pt>
                <c:pt idx="15">
                  <c:v>0.62908395648264559</c:v>
                </c:pt>
                <c:pt idx="16">
                  <c:v>-0.4308218422011123</c:v>
                </c:pt>
                <c:pt idx="17">
                  <c:v>-1.2720626045847894</c:v>
                </c:pt>
                <c:pt idx="18">
                  <c:v>7.651936357433442</c:v>
                </c:pt>
                <c:pt idx="19">
                  <c:v>-5.8256164265912957</c:v>
                </c:pt>
                <c:pt idx="20">
                  <c:v>11.288703717582393</c:v>
                </c:pt>
                <c:pt idx="21">
                  <c:v>10.140839549421798</c:v>
                </c:pt>
                <c:pt idx="22">
                  <c:v>-5.1032607188972179</c:v>
                </c:pt>
                <c:pt idx="23">
                  <c:v>8.5885258158668876</c:v>
                </c:pt>
                <c:pt idx="24">
                  <c:v>3.857233878079569</c:v>
                </c:pt>
                <c:pt idx="25">
                  <c:v>7.6828528108308092</c:v>
                </c:pt>
                <c:pt idx="26">
                  <c:v>19.037352103623562</c:v>
                </c:pt>
                <c:pt idx="27">
                  <c:v>10.384200322732795</c:v>
                </c:pt>
                <c:pt idx="28">
                  <c:v>6.0151000980113167</c:v>
                </c:pt>
                <c:pt idx="29">
                  <c:v>16.232532288995571</c:v>
                </c:pt>
                <c:pt idx="30">
                  <c:v>8.0384324974147603</c:v>
                </c:pt>
                <c:pt idx="31">
                  <c:v>10.993380783475004</c:v>
                </c:pt>
                <c:pt idx="32">
                  <c:v>14.995157471275888</c:v>
                </c:pt>
                <c:pt idx="33">
                  <c:v>13.316003787622321</c:v>
                </c:pt>
              </c:numCache>
            </c:numRef>
          </c:val>
          <c:smooth val="0"/>
          <c:extLst>
            <c:ext xmlns:c16="http://schemas.microsoft.com/office/drawing/2014/chart" uri="{C3380CC4-5D6E-409C-BE32-E72D297353CC}">
              <c16:uniqueId val="{0000002A-6156-475A-9AB6-EE35864E1288}"/>
            </c:ext>
          </c:extLst>
        </c:ser>
        <c:ser>
          <c:idx val="43"/>
          <c:order val="43"/>
          <c:tx>
            <c:strRef>
              <c:f>'Placebo Lags Figures'!$BI$4</c:f>
              <c:strCache>
                <c:ptCount val="1"/>
                <c:pt idx="0">
                  <c:v>TX</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Figures'!$BI$5:$BI$38</c:f>
              <c:numCache>
                <c:formatCode>_(* #,##0.00_);_(* \(#,##0.00\);_(* "-"??_);_(@_)</c:formatCode>
                <c:ptCount val="34"/>
                <c:pt idx="0">
                  <c:v>-53.547835705103353</c:v>
                </c:pt>
                <c:pt idx="1">
                  <c:v>-8.0578811321174726</c:v>
                </c:pt>
                <c:pt idx="2">
                  <c:v>-28.157024644315243</c:v>
                </c:pt>
                <c:pt idx="3">
                  <c:v>0.23061963361215021</c:v>
                </c:pt>
                <c:pt idx="4">
                  <c:v>26.106363293365575</c:v>
                </c:pt>
                <c:pt idx="5">
                  <c:v>39.162325265351683</c:v>
                </c:pt>
                <c:pt idx="6">
                  <c:v>10.209921128989663</c:v>
                </c:pt>
                <c:pt idx="7">
                  <c:v>6.0007846514054108</c:v>
                </c:pt>
                <c:pt idx="8">
                  <c:v>11.131227438454516</c:v>
                </c:pt>
                <c:pt idx="9">
                  <c:v>10.032670616055839</c:v>
                </c:pt>
                <c:pt idx="10">
                  <c:v>-0.66931755782206892</c:v>
                </c:pt>
                <c:pt idx="11">
                  <c:v>-5.5386813073710073</c:v>
                </c:pt>
                <c:pt idx="12">
                  <c:v>-17.014319382724352</c:v>
                </c:pt>
                <c:pt idx="13">
                  <c:v>-8.671386240166612</c:v>
                </c:pt>
                <c:pt idx="14">
                  <c:v>-10.440769983688369</c:v>
                </c:pt>
                <c:pt idx="15">
                  <c:v>-2.1760502022516448</c:v>
                </c:pt>
                <c:pt idx="16">
                  <c:v>-3.1468771339859813</c:v>
                </c:pt>
                <c:pt idx="17">
                  <c:v>0.87664039938317728</c:v>
                </c:pt>
                <c:pt idx="18">
                  <c:v>6.1352379816526081</c:v>
                </c:pt>
                <c:pt idx="19">
                  <c:v>11.289169378869701</c:v>
                </c:pt>
                <c:pt idx="20">
                  <c:v>0.77283942800931982</c:v>
                </c:pt>
                <c:pt idx="21">
                  <c:v>7.9476967584923841</c:v>
                </c:pt>
                <c:pt idx="22">
                  <c:v>14.918896340532228</c:v>
                </c:pt>
                <c:pt idx="23">
                  <c:v>17.272568584303372</c:v>
                </c:pt>
                <c:pt idx="24">
                  <c:v>17.639204088482074</c:v>
                </c:pt>
                <c:pt idx="25">
                  <c:v>18.215792806586251</c:v>
                </c:pt>
                <c:pt idx="26">
                  <c:v>16.435988072771579</c:v>
                </c:pt>
                <c:pt idx="27">
                  <c:v>5.0478056436986662</c:v>
                </c:pt>
                <c:pt idx="28">
                  <c:v>2.2637782421952579</c:v>
                </c:pt>
                <c:pt idx="29">
                  <c:v>-9.5919867817428894</c:v>
                </c:pt>
                <c:pt idx="30">
                  <c:v>-2.2086555873102043</c:v>
                </c:pt>
                <c:pt idx="31">
                  <c:v>-5.7085562730208039</c:v>
                </c:pt>
                <c:pt idx="32">
                  <c:v>-12.163251085439697</c:v>
                </c:pt>
                <c:pt idx="33">
                  <c:v>-4.5265828703122679</c:v>
                </c:pt>
              </c:numCache>
            </c:numRef>
          </c:val>
          <c:smooth val="0"/>
          <c:extLst>
            <c:ext xmlns:c16="http://schemas.microsoft.com/office/drawing/2014/chart" uri="{C3380CC4-5D6E-409C-BE32-E72D297353CC}">
              <c16:uniqueId val="{0000002B-6156-475A-9AB6-EE35864E1288}"/>
            </c:ext>
          </c:extLst>
        </c:ser>
        <c:ser>
          <c:idx val="44"/>
          <c:order val="44"/>
          <c:tx>
            <c:strRef>
              <c:f>'Placebo Lags Figures'!$BJ$4</c:f>
              <c:strCache>
                <c:ptCount val="1"/>
                <c:pt idx="0">
                  <c:v>UT</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Figures'!$BJ$5:$BJ$38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6156-475A-9AB6-EE35864E1288}"/>
            </c:ext>
          </c:extLst>
        </c:ser>
        <c:ser>
          <c:idx val="45"/>
          <c:order val="45"/>
          <c:tx>
            <c:strRef>
              <c:f>'Placebo Lags Figures'!$BK$4</c:f>
              <c:strCache>
                <c:ptCount val="1"/>
                <c:pt idx="0">
                  <c:v>VT</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Figures'!$BK$5:$BK$38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6156-475A-9AB6-EE35864E1288}"/>
            </c:ext>
          </c:extLst>
        </c:ser>
        <c:ser>
          <c:idx val="46"/>
          <c:order val="46"/>
          <c:tx>
            <c:strRef>
              <c:f>'Placebo Lags Figures'!$BL$4</c:f>
              <c:strCache>
                <c:ptCount val="1"/>
                <c:pt idx="0">
                  <c:v>VA</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Figures'!$BL$5:$BL$38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6156-475A-9AB6-EE35864E1288}"/>
            </c:ext>
          </c:extLst>
        </c:ser>
        <c:ser>
          <c:idx val="47"/>
          <c:order val="47"/>
          <c:tx>
            <c:strRef>
              <c:f>'Placebo Lags Figures'!$BM$4</c:f>
              <c:strCache>
                <c:ptCount val="1"/>
                <c:pt idx="0">
                  <c:v>WA</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Figures'!$BM$5:$BM$38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6156-475A-9AB6-EE35864E1288}"/>
            </c:ext>
          </c:extLst>
        </c:ser>
        <c:ser>
          <c:idx val="48"/>
          <c:order val="48"/>
          <c:tx>
            <c:strRef>
              <c:f>'Placebo Lags Figures'!$BN$4</c:f>
              <c:strCache>
                <c:ptCount val="1"/>
                <c:pt idx="0">
                  <c:v>WV</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Figures'!$BN$5:$BN$38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6156-475A-9AB6-EE35864E1288}"/>
            </c:ext>
          </c:extLst>
        </c:ser>
        <c:ser>
          <c:idx val="49"/>
          <c:order val="49"/>
          <c:tx>
            <c:strRef>
              <c:f>'Placebo Lags Figures'!$BO$4</c:f>
              <c:strCache>
                <c:ptCount val="1"/>
                <c:pt idx="0">
                  <c:v>WI</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Figures'!$BO$5:$BO$38</c:f>
              <c:numCache>
                <c:formatCode>_(* #,##0.00_);_(* \(#,##0.00\);_(* "-"??_);_(@_)</c:formatCode>
                <c:ptCount val="34"/>
                <c:pt idx="0">
                  <c:v>11.730264304787852</c:v>
                </c:pt>
                <c:pt idx="1">
                  <c:v>0.61748175994580379</c:v>
                </c:pt>
                <c:pt idx="2">
                  <c:v>-4.0239801819552667</c:v>
                </c:pt>
                <c:pt idx="3">
                  <c:v>-0.53716655656899093</c:v>
                </c:pt>
                <c:pt idx="4">
                  <c:v>4.7090215957723558</c:v>
                </c:pt>
                <c:pt idx="5">
                  <c:v>-8.0990921560442075</c:v>
                </c:pt>
                <c:pt idx="6">
                  <c:v>-5.6584617595945019</c:v>
                </c:pt>
                <c:pt idx="7">
                  <c:v>8.2247524915146641</c:v>
                </c:pt>
                <c:pt idx="8">
                  <c:v>5.1727174650295638</c:v>
                </c:pt>
                <c:pt idx="9">
                  <c:v>2.0838833734160289</c:v>
                </c:pt>
                <c:pt idx="10">
                  <c:v>5.6326575759158004</c:v>
                </c:pt>
                <c:pt idx="11">
                  <c:v>-0.83000082895523519</c:v>
                </c:pt>
                <c:pt idx="12">
                  <c:v>2.2107719814812299</c:v>
                </c:pt>
                <c:pt idx="13">
                  <c:v>2.3357752070296556</c:v>
                </c:pt>
                <c:pt idx="14">
                  <c:v>3.8324901652231347</c:v>
                </c:pt>
                <c:pt idx="15">
                  <c:v>6.6488928496255539</c:v>
                </c:pt>
                <c:pt idx="16">
                  <c:v>13.375112757785246</c:v>
                </c:pt>
                <c:pt idx="17">
                  <c:v>0.2022869125539728</c:v>
                </c:pt>
                <c:pt idx="18">
                  <c:v>0.24129383291437989</c:v>
                </c:pt>
                <c:pt idx="19">
                  <c:v>-1.9901394807675388</c:v>
                </c:pt>
                <c:pt idx="20">
                  <c:v>-6.9379943852254655</c:v>
                </c:pt>
                <c:pt idx="21">
                  <c:v>-7.0007822614570614</c:v>
                </c:pt>
                <c:pt idx="22">
                  <c:v>-3.5794571431324584</c:v>
                </c:pt>
                <c:pt idx="23">
                  <c:v>-2.5435067527723731</c:v>
                </c:pt>
                <c:pt idx="24">
                  <c:v>-6.3697593759570736</c:v>
                </c:pt>
                <c:pt idx="25">
                  <c:v>-1.4935934586901567</c:v>
                </c:pt>
                <c:pt idx="26">
                  <c:v>13.644205864693504</c:v>
                </c:pt>
                <c:pt idx="27">
                  <c:v>10.218046554655302</c:v>
                </c:pt>
                <c:pt idx="28">
                  <c:v>7.2093071139534004</c:v>
                </c:pt>
                <c:pt idx="29">
                  <c:v>7.4861086432065349</c:v>
                </c:pt>
                <c:pt idx="30">
                  <c:v>8.1821854109875858</c:v>
                </c:pt>
                <c:pt idx="31">
                  <c:v>7.3787782639556099</c:v>
                </c:pt>
                <c:pt idx="32">
                  <c:v>8.9159011622541584</c:v>
                </c:pt>
                <c:pt idx="33">
                  <c:v>3.610073690651916</c:v>
                </c:pt>
              </c:numCache>
            </c:numRef>
          </c:val>
          <c:smooth val="0"/>
          <c:extLst>
            <c:ext xmlns:c16="http://schemas.microsoft.com/office/drawing/2014/chart" uri="{C3380CC4-5D6E-409C-BE32-E72D297353CC}">
              <c16:uniqueId val="{00000031-6156-475A-9AB6-EE35864E1288}"/>
            </c:ext>
          </c:extLst>
        </c:ser>
        <c:ser>
          <c:idx val="50"/>
          <c:order val="50"/>
          <c:tx>
            <c:strRef>
              <c:f>'Placebo Lags Figures'!$BP$4</c:f>
              <c:strCache>
                <c:ptCount val="1"/>
                <c:pt idx="0">
                  <c:v>WY</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Figures'!$BP$5:$BP$38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6156-475A-9AB6-EE35864E128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Lags Figures'!$S$4</c:f>
              <c:strCache>
                <c:ptCount val="1"/>
                <c:pt idx="0">
                  <c:v>AL</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Figures'!$S$5:$S$38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464C-482F-BC6B-6DBABD6779FB}"/>
            </c:ext>
          </c:extLst>
        </c:ser>
        <c:ser>
          <c:idx val="16"/>
          <c:order val="1"/>
          <c:tx>
            <c:strRef>
              <c:f>'Placebo Lags Figures'!$T$4</c:f>
              <c:strCache>
                <c:ptCount val="1"/>
                <c:pt idx="0">
                  <c:v>AK</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Figures'!$T$5:$T$38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464C-482F-BC6B-6DBABD6779FB}"/>
            </c:ext>
          </c:extLst>
        </c:ser>
        <c:ser>
          <c:idx val="17"/>
          <c:order val="2"/>
          <c:tx>
            <c:strRef>
              <c:f>'Placebo Lags Figures'!$U$4</c:f>
              <c:strCache>
                <c:ptCount val="1"/>
                <c:pt idx="0">
                  <c:v>AZ</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Figures'!$U$5:$U$38</c:f>
              <c:numCache>
                <c:formatCode>_(* #,##0.00_);_(* \(#,##0.00\);_(* "-"??_);_(@_)</c:formatCode>
                <c:ptCount val="34"/>
                <c:pt idx="0">
                  <c:v>13.43841813650215</c:v>
                </c:pt>
                <c:pt idx="1">
                  <c:v>15.908435671008192</c:v>
                </c:pt>
                <c:pt idx="2">
                  <c:v>-6.5502244979143143</c:v>
                </c:pt>
                <c:pt idx="3">
                  <c:v>-9.4098040790413506</c:v>
                </c:pt>
                <c:pt idx="4">
                  <c:v>-22.489444745588116</c:v>
                </c:pt>
                <c:pt idx="5">
                  <c:v>-9.505089110461995</c:v>
                </c:pt>
                <c:pt idx="6">
                  <c:v>-2.8490605927800061</c:v>
                </c:pt>
                <c:pt idx="7">
                  <c:v>21.946871129330248</c:v>
                </c:pt>
                <c:pt idx="8">
                  <c:v>5.820288151880959</c:v>
                </c:pt>
                <c:pt idx="9">
                  <c:v>-2.5331098640890559</c:v>
                </c:pt>
                <c:pt idx="10">
                  <c:v>-4.4480202632257715</c:v>
                </c:pt>
                <c:pt idx="11">
                  <c:v>-10.449341061757877</c:v>
                </c:pt>
                <c:pt idx="12">
                  <c:v>-0.9743105238158023</c:v>
                </c:pt>
                <c:pt idx="13">
                  <c:v>-24.222643332905136</c:v>
                </c:pt>
                <c:pt idx="14">
                  <c:v>-3.8970415516814683</c:v>
                </c:pt>
                <c:pt idx="15">
                  <c:v>-13.65534080832731</c:v>
                </c:pt>
                <c:pt idx="16">
                  <c:v>-4.0048694245342631</c:v>
                </c:pt>
                <c:pt idx="17">
                  <c:v>0.71314144634015975</c:v>
                </c:pt>
                <c:pt idx="18">
                  <c:v>-2.1235323401924688</c:v>
                </c:pt>
                <c:pt idx="19">
                  <c:v>-8.3360738756255159E-2</c:v>
                </c:pt>
                <c:pt idx="20">
                  <c:v>9.2289192252792418</c:v>
                </c:pt>
                <c:pt idx="21">
                  <c:v>12.464765859476756</c:v>
                </c:pt>
                <c:pt idx="22">
                  <c:v>16.00302493898198</c:v>
                </c:pt>
                <c:pt idx="23">
                  <c:v>5.0329617806710303</c:v>
                </c:pt>
                <c:pt idx="24">
                  <c:v>10.248982107441407</c:v>
                </c:pt>
                <c:pt idx="25">
                  <c:v>14.818094314250629</c:v>
                </c:pt>
                <c:pt idx="26">
                  <c:v>24.884626327548176</c:v>
                </c:pt>
                <c:pt idx="27">
                  <c:v>26.182215151493438</c:v>
                </c:pt>
                <c:pt idx="28">
                  <c:v>27.22121644183062</c:v>
                </c:pt>
                <c:pt idx="29">
                  <c:v>21.131698304088786</c:v>
                </c:pt>
                <c:pt idx="30">
                  <c:v>19.958928533014841</c:v>
                </c:pt>
                <c:pt idx="31">
                  <c:v>15.549645468126982</c:v>
                </c:pt>
                <c:pt idx="32">
                  <c:v>22.343134332913905</c:v>
                </c:pt>
                <c:pt idx="33">
                  <c:v>7.8934435805422254</c:v>
                </c:pt>
              </c:numCache>
            </c:numRef>
          </c:val>
          <c:smooth val="0"/>
          <c:extLst>
            <c:ext xmlns:c16="http://schemas.microsoft.com/office/drawing/2014/chart" uri="{C3380CC4-5D6E-409C-BE32-E72D297353CC}">
              <c16:uniqueId val="{00000002-464C-482F-BC6B-6DBABD6779FB}"/>
            </c:ext>
          </c:extLst>
        </c:ser>
        <c:ser>
          <c:idx val="18"/>
          <c:order val="3"/>
          <c:tx>
            <c:strRef>
              <c:f>'Placebo Lags Figures'!$V$4</c:f>
              <c:strCache>
                <c:ptCount val="1"/>
                <c:pt idx="0">
                  <c:v>AR</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Figures'!$V$5:$V$38</c:f>
              <c:numCache>
                <c:formatCode>_(* #,##0.00_);_(* \(#,##0.00\);_(* "-"??_);_(@_)</c:formatCode>
                <c:ptCount val="34"/>
                <c:pt idx="0">
                  <c:v>-14.275534340413287</c:v>
                </c:pt>
                <c:pt idx="1">
                  <c:v>-4.1758216866583098</c:v>
                </c:pt>
                <c:pt idx="2">
                  <c:v>-4.215809894958511</c:v>
                </c:pt>
                <c:pt idx="3">
                  <c:v>3.1891493108560098</c:v>
                </c:pt>
                <c:pt idx="4">
                  <c:v>-5.4643373914586846</c:v>
                </c:pt>
                <c:pt idx="5">
                  <c:v>-9.4372317107627168</c:v>
                </c:pt>
                <c:pt idx="6">
                  <c:v>-29.961473046569154</c:v>
                </c:pt>
                <c:pt idx="7">
                  <c:v>-54.947700846241787</c:v>
                </c:pt>
                <c:pt idx="8">
                  <c:v>-12.977430742466822</c:v>
                </c:pt>
                <c:pt idx="9">
                  <c:v>-25.865898351185024</c:v>
                </c:pt>
                <c:pt idx="10">
                  <c:v>2.501319386283285</c:v>
                </c:pt>
                <c:pt idx="11">
                  <c:v>5.8555428950057831</c:v>
                </c:pt>
                <c:pt idx="12">
                  <c:v>8.0439494922757149</c:v>
                </c:pt>
                <c:pt idx="13">
                  <c:v>24.581406250945292</c:v>
                </c:pt>
                <c:pt idx="14">
                  <c:v>6.3185752878780477</c:v>
                </c:pt>
                <c:pt idx="15">
                  <c:v>15.146845726121683</c:v>
                </c:pt>
                <c:pt idx="16">
                  <c:v>10.037551874120254</c:v>
                </c:pt>
                <c:pt idx="17">
                  <c:v>2.4911748823797097</c:v>
                </c:pt>
                <c:pt idx="18">
                  <c:v>16.076954125310294</c:v>
                </c:pt>
                <c:pt idx="19">
                  <c:v>26.506910216994584</c:v>
                </c:pt>
                <c:pt idx="20">
                  <c:v>-5.807295110571431</c:v>
                </c:pt>
                <c:pt idx="21">
                  <c:v>-4.0539775909564923</c:v>
                </c:pt>
                <c:pt idx="22">
                  <c:v>-14.893109437252861</c:v>
                </c:pt>
                <c:pt idx="23">
                  <c:v>1.0537216894590529</c:v>
                </c:pt>
                <c:pt idx="24">
                  <c:v>-1.7661254787526559</c:v>
                </c:pt>
                <c:pt idx="25">
                  <c:v>-11.246268513787072</c:v>
                </c:pt>
                <c:pt idx="26">
                  <c:v>-12.751628673868254</c:v>
                </c:pt>
                <c:pt idx="27">
                  <c:v>-20.76366581604816</c:v>
                </c:pt>
                <c:pt idx="28">
                  <c:v>-27.090107323601842</c:v>
                </c:pt>
                <c:pt idx="29">
                  <c:v>-29.477019779733382</c:v>
                </c:pt>
                <c:pt idx="30">
                  <c:v>-12.603015420609154</c:v>
                </c:pt>
                <c:pt idx="31">
                  <c:v>-7.0248211159196217</c:v>
                </c:pt>
                <c:pt idx="32">
                  <c:v>-19.135126422042958</c:v>
                </c:pt>
                <c:pt idx="33">
                  <c:v>-5.3405583457788453</c:v>
                </c:pt>
              </c:numCache>
            </c:numRef>
          </c:val>
          <c:smooth val="0"/>
          <c:extLst>
            <c:ext xmlns:c16="http://schemas.microsoft.com/office/drawing/2014/chart" uri="{C3380CC4-5D6E-409C-BE32-E72D297353CC}">
              <c16:uniqueId val="{00000003-464C-482F-BC6B-6DBABD6779FB}"/>
            </c:ext>
          </c:extLst>
        </c:ser>
        <c:ser>
          <c:idx val="19"/>
          <c:order val="4"/>
          <c:tx>
            <c:strRef>
              <c:f>'Placebo Lags Figures'!$W$4</c:f>
              <c:strCache>
                <c:ptCount val="1"/>
                <c:pt idx="0">
                  <c:v>CA</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Figures'!$W$5:$W$38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464C-482F-BC6B-6DBABD6779FB}"/>
            </c:ext>
          </c:extLst>
        </c:ser>
        <c:ser>
          <c:idx val="20"/>
          <c:order val="5"/>
          <c:tx>
            <c:strRef>
              <c:f>'Placebo Lags Figures'!$X$4</c:f>
              <c:strCache>
                <c:ptCount val="1"/>
                <c:pt idx="0">
                  <c:v>CO</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Figures'!$X$5:$X$38</c:f>
              <c:numCache>
                <c:formatCode>_(* #,##0.00_);_(* \(#,##0.00\);_(* "-"??_);_(@_)</c:formatCode>
                <c:ptCount val="34"/>
                <c:pt idx="0">
                  <c:v>-5.3148842198424973</c:v>
                </c:pt>
                <c:pt idx="1">
                  <c:v>-8.5412129919859581</c:v>
                </c:pt>
                <c:pt idx="2">
                  <c:v>-0.65539347815501969</c:v>
                </c:pt>
                <c:pt idx="3">
                  <c:v>6.5977515077975113</c:v>
                </c:pt>
                <c:pt idx="4">
                  <c:v>4.2846259020734578</c:v>
                </c:pt>
                <c:pt idx="5">
                  <c:v>32.339929020963609</c:v>
                </c:pt>
                <c:pt idx="6">
                  <c:v>28.337210096651688</c:v>
                </c:pt>
                <c:pt idx="7">
                  <c:v>21.685807951143943</c:v>
                </c:pt>
                <c:pt idx="8">
                  <c:v>24.152677724487148</c:v>
                </c:pt>
                <c:pt idx="9">
                  <c:v>-5.5166874517453834</c:v>
                </c:pt>
                <c:pt idx="10">
                  <c:v>2.2835888557892758</c:v>
                </c:pt>
                <c:pt idx="11">
                  <c:v>1.5308635283872718</c:v>
                </c:pt>
                <c:pt idx="12">
                  <c:v>5.2351706472109072</c:v>
                </c:pt>
                <c:pt idx="13">
                  <c:v>-1.265609512302035</c:v>
                </c:pt>
                <c:pt idx="14">
                  <c:v>2.2797955807618564</c:v>
                </c:pt>
                <c:pt idx="15">
                  <c:v>10.666934031178243</c:v>
                </c:pt>
                <c:pt idx="16">
                  <c:v>7.2659613579162396</c:v>
                </c:pt>
                <c:pt idx="17">
                  <c:v>4.9793657126429025</c:v>
                </c:pt>
                <c:pt idx="18">
                  <c:v>12.939458429173101</c:v>
                </c:pt>
                <c:pt idx="19">
                  <c:v>-8.4530665844795294</c:v>
                </c:pt>
                <c:pt idx="20">
                  <c:v>-14.254304915084504</c:v>
                </c:pt>
                <c:pt idx="21">
                  <c:v>6.9548050873891043E-2</c:v>
                </c:pt>
                <c:pt idx="22">
                  <c:v>2.4147718704625731</c:v>
                </c:pt>
                <c:pt idx="23">
                  <c:v>-1.4031635373612517</c:v>
                </c:pt>
                <c:pt idx="24">
                  <c:v>11.26160077546956</c:v>
                </c:pt>
                <c:pt idx="25">
                  <c:v>7.7858876466052607</c:v>
                </c:pt>
                <c:pt idx="26">
                  <c:v>8.3069617176079191</c:v>
                </c:pt>
                <c:pt idx="27">
                  <c:v>-2.7858513931278139</c:v>
                </c:pt>
                <c:pt idx="28">
                  <c:v>10.282766197633464</c:v>
                </c:pt>
                <c:pt idx="29">
                  <c:v>-5.0454577831260394</c:v>
                </c:pt>
                <c:pt idx="30">
                  <c:v>5.2623249757743906</c:v>
                </c:pt>
                <c:pt idx="31">
                  <c:v>4.7439643822144717</c:v>
                </c:pt>
                <c:pt idx="32">
                  <c:v>1.625842742214445</c:v>
                </c:pt>
                <c:pt idx="33">
                  <c:v>7.0165961005841382</c:v>
                </c:pt>
              </c:numCache>
            </c:numRef>
          </c:val>
          <c:smooth val="0"/>
          <c:extLst>
            <c:ext xmlns:c16="http://schemas.microsoft.com/office/drawing/2014/chart" uri="{C3380CC4-5D6E-409C-BE32-E72D297353CC}">
              <c16:uniqueId val="{00000005-464C-482F-BC6B-6DBABD6779FB}"/>
            </c:ext>
          </c:extLst>
        </c:ser>
        <c:ser>
          <c:idx val="21"/>
          <c:order val="6"/>
          <c:tx>
            <c:strRef>
              <c:f>'Placebo Lags Figures'!$Y$4</c:f>
              <c:strCache>
                <c:ptCount val="1"/>
                <c:pt idx="0">
                  <c:v>CT</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Figures'!$Y$5:$Y$38</c:f>
              <c:numCache>
                <c:formatCode>_(* #,##0.00_);_(* \(#,##0.00\);_(* "-"??_);_(@_)</c:formatCode>
                <c:ptCount val="34"/>
                <c:pt idx="0">
                  <c:v>-20.717581719509326</c:v>
                </c:pt>
                <c:pt idx="1">
                  <c:v>-0.23542943949905748</c:v>
                </c:pt>
                <c:pt idx="2">
                  <c:v>-8.4693192548002116</c:v>
                </c:pt>
                <c:pt idx="3">
                  <c:v>1.057648205460282</c:v>
                </c:pt>
                <c:pt idx="4">
                  <c:v>4.0042868931777775</c:v>
                </c:pt>
                <c:pt idx="5">
                  <c:v>-1.9260514818597585</c:v>
                </c:pt>
                <c:pt idx="6">
                  <c:v>0.51871592177121784</c:v>
                </c:pt>
                <c:pt idx="7">
                  <c:v>2.7650169158732751</c:v>
                </c:pt>
                <c:pt idx="8">
                  <c:v>-5.3108624342712574</c:v>
                </c:pt>
                <c:pt idx="9">
                  <c:v>2.8181245852465509</c:v>
                </c:pt>
                <c:pt idx="10">
                  <c:v>10.190745342697483</c:v>
                </c:pt>
                <c:pt idx="11">
                  <c:v>-10.944535461021587</c:v>
                </c:pt>
                <c:pt idx="12">
                  <c:v>1.0031161536971922</c:v>
                </c:pt>
                <c:pt idx="13">
                  <c:v>-0.24977998691610992</c:v>
                </c:pt>
                <c:pt idx="14">
                  <c:v>-7.5123921305930708</c:v>
                </c:pt>
                <c:pt idx="15">
                  <c:v>-4.4406469896784984</c:v>
                </c:pt>
                <c:pt idx="16">
                  <c:v>-6.6268321461393498</c:v>
                </c:pt>
                <c:pt idx="17">
                  <c:v>2.6868187887885142</c:v>
                </c:pt>
                <c:pt idx="18">
                  <c:v>0.47176973794194055</c:v>
                </c:pt>
                <c:pt idx="19">
                  <c:v>3.9475385165133048</c:v>
                </c:pt>
                <c:pt idx="20">
                  <c:v>10.962613487208728</c:v>
                </c:pt>
                <c:pt idx="21">
                  <c:v>6.2737772168475203</c:v>
                </c:pt>
                <c:pt idx="22">
                  <c:v>9.2920026872889139</c:v>
                </c:pt>
                <c:pt idx="23">
                  <c:v>10.537586604186799</c:v>
                </c:pt>
                <c:pt idx="24">
                  <c:v>4.7398998503922485</c:v>
                </c:pt>
                <c:pt idx="25">
                  <c:v>7.3925652941397857</c:v>
                </c:pt>
                <c:pt idx="26">
                  <c:v>8.0285981312044896</c:v>
                </c:pt>
                <c:pt idx="27">
                  <c:v>2.8865672447864199</c:v>
                </c:pt>
                <c:pt idx="28">
                  <c:v>-4.6217733142839279</c:v>
                </c:pt>
                <c:pt idx="29">
                  <c:v>3.7149161471461412</c:v>
                </c:pt>
                <c:pt idx="30">
                  <c:v>-3.9974834180611651</c:v>
                </c:pt>
                <c:pt idx="31">
                  <c:v>-12.888227502116933</c:v>
                </c:pt>
                <c:pt idx="32">
                  <c:v>-3.0250994313973933</c:v>
                </c:pt>
                <c:pt idx="33">
                  <c:v>-5.9410240282886662</c:v>
                </c:pt>
              </c:numCache>
            </c:numRef>
          </c:val>
          <c:smooth val="0"/>
          <c:extLst>
            <c:ext xmlns:c16="http://schemas.microsoft.com/office/drawing/2014/chart" uri="{C3380CC4-5D6E-409C-BE32-E72D297353CC}">
              <c16:uniqueId val="{00000006-464C-482F-BC6B-6DBABD6779FB}"/>
            </c:ext>
          </c:extLst>
        </c:ser>
        <c:ser>
          <c:idx val="22"/>
          <c:order val="7"/>
          <c:tx>
            <c:strRef>
              <c:f>'Placebo Lags Figures'!$Z$4</c:f>
              <c:strCache>
                <c:ptCount val="1"/>
                <c:pt idx="0">
                  <c:v>DE</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Figures'!$Z$5:$Z$38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464C-482F-BC6B-6DBABD6779FB}"/>
            </c:ext>
          </c:extLst>
        </c:ser>
        <c:ser>
          <c:idx val="23"/>
          <c:order val="8"/>
          <c:tx>
            <c:strRef>
              <c:f>'Placebo Lags Figures'!$AA$4</c:f>
              <c:strCache>
                <c:ptCount val="1"/>
                <c:pt idx="0">
                  <c:v>DC</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Figures'!$AA$5:$AA$38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464C-482F-BC6B-6DBABD6779FB}"/>
            </c:ext>
          </c:extLst>
        </c:ser>
        <c:ser>
          <c:idx val="24"/>
          <c:order val="9"/>
          <c:tx>
            <c:strRef>
              <c:f>'Placebo Lags Figures'!$AB$4</c:f>
              <c:strCache>
                <c:ptCount val="1"/>
                <c:pt idx="0">
                  <c:v>FL</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Figures'!$AB$5:$AB$38</c:f>
              <c:numCache>
                <c:formatCode>_(* #,##0.00_);_(* \(#,##0.00\);_(* "-"??_);_(@_)</c:formatCode>
                <c:ptCount val="34"/>
                <c:pt idx="0">
                  <c:v>45.966400648467243</c:v>
                </c:pt>
                <c:pt idx="1">
                  <c:v>-8.5055817180546001</c:v>
                </c:pt>
                <c:pt idx="2">
                  <c:v>-5.6383896662737243</c:v>
                </c:pt>
                <c:pt idx="3">
                  <c:v>-4.1285447878181003</c:v>
                </c:pt>
                <c:pt idx="4">
                  <c:v>-10.657371603883803</c:v>
                </c:pt>
                <c:pt idx="5">
                  <c:v>-9.759723070601467</c:v>
                </c:pt>
                <c:pt idx="6">
                  <c:v>-7.2635621108929627</c:v>
                </c:pt>
                <c:pt idx="7">
                  <c:v>8.2060032582376152</c:v>
                </c:pt>
                <c:pt idx="8">
                  <c:v>4.6803284021734726</c:v>
                </c:pt>
                <c:pt idx="9">
                  <c:v>7.7001059253234416</c:v>
                </c:pt>
                <c:pt idx="10">
                  <c:v>7.025985269137891</c:v>
                </c:pt>
                <c:pt idx="11">
                  <c:v>-0.74361128099553753</c:v>
                </c:pt>
                <c:pt idx="12">
                  <c:v>11.795855243690312</c:v>
                </c:pt>
                <c:pt idx="13">
                  <c:v>12.770534340234008</c:v>
                </c:pt>
                <c:pt idx="14">
                  <c:v>18.994278434547596</c:v>
                </c:pt>
                <c:pt idx="15">
                  <c:v>20.389194105518982</c:v>
                </c:pt>
                <c:pt idx="16">
                  <c:v>20.018138457089663</c:v>
                </c:pt>
                <c:pt idx="17">
                  <c:v>7.2857837949413806</c:v>
                </c:pt>
                <c:pt idx="18">
                  <c:v>3.1659076284995535</c:v>
                </c:pt>
                <c:pt idx="19">
                  <c:v>4.571898898575455</c:v>
                </c:pt>
                <c:pt idx="20">
                  <c:v>0.63231919966710848</c:v>
                </c:pt>
                <c:pt idx="21">
                  <c:v>3.2280404411721975</c:v>
                </c:pt>
                <c:pt idx="22">
                  <c:v>2.7346536626282614</c:v>
                </c:pt>
                <c:pt idx="23">
                  <c:v>-4.1850166780932341</c:v>
                </c:pt>
                <c:pt idx="24">
                  <c:v>8.279605935967993</c:v>
                </c:pt>
                <c:pt idx="25">
                  <c:v>4.4838266148872208</c:v>
                </c:pt>
                <c:pt idx="26">
                  <c:v>2.0370182483020471</c:v>
                </c:pt>
                <c:pt idx="27">
                  <c:v>3.394291070435429</c:v>
                </c:pt>
                <c:pt idx="28">
                  <c:v>8.2900514826178551</c:v>
                </c:pt>
                <c:pt idx="29">
                  <c:v>1.0136609489563853</c:v>
                </c:pt>
                <c:pt idx="30">
                  <c:v>6.4028822635009419</c:v>
                </c:pt>
                <c:pt idx="31">
                  <c:v>4.0199352042691316</c:v>
                </c:pt>
                <c:pt idx="32">
                  <c:v>0.35602741377260827</c:v>
                </c:pt>
                <c:pt idx="33">
                  <c:v>0.23230919055095001</c:v>
                </c:pt>
              </c:numCache>
            </c:numRef>
          </c:val>
          <c:smooth val="0"/>
          <c:extLst>
            <c:ext xmlns:c16="http://schemas.microsoft.com/office/drawing/2014/chart" uri="{C3380CC4-5D6E-409C-BE32-E72D297353CC}">
              <c16:uniqueId val="{00000009-464C-482F-BC6B-6DBABD6779FB}"/>
            </c:ext>
          </c:extLst>
        </c:ser>
        <c:ser>
          <c:idx val="25"/>
          <c:order val="10"/>
          <c:tx>
            <c:strRef>
              <c:f>'Placebo Lags Figures'!$AC$4</c:f>
              <c:strCache>
                <c:ptCount val="1"/>
                <c:pt idx="0">
                  <c:v>GA</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Figures'!$AC$5:$AC$38</c:f>
              <c:numCache>
                <c:formatCode>_(* #,##0.00_);_(* \(#,##0.00\);_(* "-"??_);_(@_)</c:formatCode>
                <c:ptCount val="34"/>
                <c:pt idx="0">
                  <c:v>-0.9564233778291964</c:v>
                </c:pt>
                <c:pt idx="1">
                  <c:v>1.8249789945912198</c:v>
                </c:pt>
                <c:pt idx="2">
                  <c:v>-5.5435348258470185</c:v>
                </c:pt>
                <c:pt idx="3">
                  <c:v>-1.0242808912153123</c:v>
                </c:pt>
                <c:pt idx="4">
                  <c:v>-18.563458070275374</c:v>
                </c:pt>
                <c:pt idx="5">
                  <c:v>-21.443260266096331</c:v>
                </c:pt>
                <c:pt idx="6">
                  <c:v>-16.187816072488204</c:v>
                </c:pt>
                <c:pt idx="7">
                  <c:v>-22.968171833781525</c:v>
                </c:pt>
                <c:pt idx="8">
                  <c:v>-10.450957233842928</c:v>
                </c:pt>
                <c:pt idx="9">
                  <c:v>-1.5446590850842767</c:v>
                </c:pt>
                <c:pt idx="10">
                  <c:v>3.4300389870622894</c:v>
                </c:pt>
                <c:pt idx="11">
                  <c:v>-2.9818429538863711</c:v>
                </c:pt>
                <c:pt idx="12">
                  <c:v>-0.44041445335096796</c:v>
                </c:pt>
                <c:pt idx="13">
                  <c:v>1.8615307908476098</c:v>
                </c:pt>
                <c:pt idx="14">
                  <c:v>-5.5310852076217998</c:v>
                </c:pt>
                <c:pt idx="15">
                  <c:v>-3.5442208172753453</c:v>
                </c:pt>
                <c:pt idx="16">
                  <c:v>4.4814528337155934</c:v>
                </c:pt>
                <c:pt idx="17">
                  <c:v>4.7117305257415865</c:v>
                </c:pt>
                <c:pt idx="18">
                  <c:v>-1.3625115116155939</c:v>
                </c:pt>
                <c:pt idx="19">
                  <c:v>4.7055868890311103</c:v>
                </c:pt>
                <c:pt idx="20">
                  <c:v>7.3644714575493708</c:v>
                </c:pt>
                <c:pt idx="21">
                  <c:v>4.9006057452061214</c:v>
                </c:pt>
                <c:pt idx="22">
                  <c:v>-1.879270371318853</c:v>
                </c:pt>
                <c:pt idx="23">
                  <c:v>-3.535634732543258</c:v>
                </c:pt>
                <c:pt idx="24">
                  <c:v>-4.8684332796256058</c:v>
                </c:pt>
                <c:pt idx="25">
                  <c:v>-7.2091647780325729</c:v>
                </c:pt>
                <c:pt idx="26">
                  <c:v>-7.5825355452252552</c:v>
                </c:pt>
                <c:pt idx="27">
                  <c:v>-0.34988298125426809</c:v>
                </c:pt>
                <c:pt idx="28">
                  <c:v>4.7704511416668538</c:v>
                </c:pt>
                <c:pt idx="29">
                  <c:v>6.456028586399043</c:v>
                </c:pt>
                <c:pt idx="30">
                  <c:v>4.3384575292293448</c:v>
                </c:pt>
                <c:pt idx="31">
                  <c:v>10.93283026420977</c:v>
                </c:pt>
                <c:pt idx="32">
                  <c:v>9.9448134278645739</c:v>
                </c:pt>
                <c:pt idx="33">
                  <c:v>-0.65383164837840013</c:v>
                </c:pt>
              </c:numCache>
            </c:numRef>
          </c:val>
          <c:smooth val="0"/>
          <c:extLst>
            <c:ext xmlns:c16="http://schemas.microsoft.com/office/drawing/2014/chart" uri="{C3380CC4-5D6E-409C-BE32-E72D297353CC}">
              <c16:uniqueId val="{0000000A-464C-482F-BC6B-6DBABD6779FB}"/>
            </c:ext>
          </c:extLst>
        </c:ser>
        <c:ser>
          <c:idx val="26"/>
          <c:order val="11"/>
          <c:tx>
            <c:strRef>
              <c:f>'Placebo Lags Figures'!$AD$4</c:f>
              <c:strCache>
                <c:ptCount val="1"/>
                <c:pt idx="0">
                  <c:v>HI</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Figures'!$AD$5:$AD$38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464C-482F-BC6B-6DBABD6779FB}"/>
            </c:ext>
          </c:extLst>
        </c:ser>
        <c:ser>
          <c:idx val="27"/>
          <c:order val="12"/>
          <c:tx>
            <c:strRef>
              <c:f>'Placebo Lags Figures'!$AE$4</c:f>
              <c:strCache>
                <c:ptCount val="1"/>
                <c:pt idx="0">
                  <c:v>ID</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Figures'!$AE$5:$AE$38</c:f>
              <c:numCache>
                <c:formatCode>_(* #,##0.00_);_(* \(#,##0.00\);_(* "-"??_);_(@_)</c:formatCode>
                <c:ptCount val="34"/>
                <c:pt idx="0">
                  <c:v>44.362652261042967</c:v>
                </c:pt>
                <c:pt idx="1">
                  <c:v>-1.1870204161823494</c:v>
                </c:pt>
                <c:pt idx="2">
                  <c:v>28.078324248781428</c:v>
                </c:pt>
                <c:pt idx="3">
                  <c:v>0.15626599747520231</c:v>
                </c:pt>
                <c:pt idx="4">
                  <c:v>-1.5914490631985245</c:v>
                </c:pt>
                <c:pt idx="5">
                  <c:v>-26.569145120447502</c:v>
                </c:pt>
                <c:pt idx="6">
                  <c:v>9.1464844444999471</c:v>
                </c:pt>
                <c:pt idx="7">
                  <c:v>10.287008990417235</c:v>
                </c:pt>
                <c:pt idx="8">
                  <c:v>-9.6003459475468844</c:v>
                </c:pt>
                <c:pt idx="9">
                  <c:v>0.23722894582078879</c:v>
                </c:pt>
                <c:pt idx="10">
                  <c:v>-10.565568118181545</c:v>
                </c:pt>
                <c:pt idx="11">
                  <c:v>-3.4552069791971007</c:v>
                </c:pt>
                <c:pt idx="12">
                  <c:v>2.3148463696998078</c:v>
                </c:pt>
                <c:pt idx="13">
                  <c:v>3.0773337584832916</c:v>
                </c:pt>
                <c:pt idx="14">
                  <c:v>13.36750210612081</c:v>
                </c:pt>
                <c:pt idx="15">
                  <c:v>0.60549433555934229</c:v>
                </c:pt>
                <c:pt idx="16">
                  <c:v>1.1150261798320571</c:v>
                </c:pt>
                <c:pt idx="17">
                  <c:v>3.6131448268861277</c:v>
                </c:pt>
                <c:pt idx="18">
                  <c:v>-9.901839803205803</c:v>
                </c:pt>
                <c:pt idx="19">
                  <c:v>7.457274023181526</c:v>
                </c:pt>
                <c:pt idx="20">
                  <c:v>22.888134481036104</c:v>
                </c:pt>
                <c:pt idx="21">
                  <c:v>2.9730356345680775</c:v>
                </c:pt>
                <c:pt idx="22">
                  <c:v>6.88610771248932</c:v>
                </c:pt>
                <c:pt idx="23">
                  <c:v>8.1749021774157882</c:v>
                </c:pt>
                <c:pt idx="24">
                  <c:v>-4.8657066145096906</c:v>
                </c:pt>
                <c:pt idx="25">
                  <c:v>7.6851392805110663</c:v>
                </c:pt>
                <c:pt idx="26">
                  <c:v>-7.8745952123426832</c:v>
                </c:pt>
                <c:pt idx="27">
                  <c:v>12.226106264279224</c:v>
                </c:pt>
                <c:pt idx="28">
                  <c:v>7.0099094955367036</c:v>
                </c:pt>
                <c:pt idx="29">
                  <c:v>23.194963432615623</c:v>
                </c:pt>
                <c:pt idx="30">
                  <c:v>14.920763533154968</c:v>
                </c:pt>
                <c:pt idx="31">
                  <c:v>6.2827089095662814</c:v>
                </c:pt>
                <c:pt idx="32">
                  <c:v>16.263269571936689</c:v>
                </c:pt>
                <c:pt idx="33">
                  <c:v>4.2297983782191295</c:v>
                </c:pt>
              </c:numCache>
            </c:numRef>
          </c:val>
          <c:smooth val="0"/>
          <c:extLst>
            <c:ext xmlns:c16="http://schemas.microsoft.com/office/drawing/2014/chart" uri="{C3380CC4-5D6E-409C-BE32-E72D297353CC}">
              <c16:uniqueId val="{0000000C-464C-482F-BC6B-6DBABD6779FB}"/>
            </c:ext>
          </c:extLst>
        </c:ser>
        <c:ser>
          <c:idx val="8"/>
          <c:order val="13"/>
          <c:tx>
            <c:strRef>
              <c:f>'Placebo Lags Figures'!$AF$4</c:f>
              <c:strCache>
                <c:ptCount val="1"/>
                <c:pt idx="0">
                  <c:v>IN</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Figures'!$AF$5:$AF$38</c:f>
              <c:numCache>
                <c:formatCode>_(* #,##0.00_);_(* \(#,##0.00\);_(* "-"??_);_(@_)</c:formatCode>
                <c:ptCount val="34"/>
                <c:pt idx="0">
                  <c:v>6.5783960963017307</c:v>
                </c:pt>
                <c:pt idx="1">
                  <c:v>-0.2397129037490231</c:v>
                </c:pt>
                <c:pt idx="2">
                  <c:v>-1.2947443792654667</c:v>
                </c:pt>
                <c:pt idx="3">
                  <c:v>5.5991590670600999</c:v>
                </c:pt>
                <c:pt idx="4">
                  <c:v>4.6744394239794929</c:v>
                </c:pt>
                <c:pt idx="5">
                  <c:v>6.5261751842626836</c:v>
                </c:pt>
                <c:pt idx="6">
                  <c:v>12.017355402349494</c:v>
                </c:pt>
                <c:pt idx="7">
                  <c:v>24.308092179126106</c:v>
                </c:pt>
                <c:pt idx="8">
                  <c:v>-4.2652532101783436</c:v>
                </c:pt>
                <c:pt idx="9">
                  <c:v>-8.8630595200811513</c:v>
                </c:pt>
                <c:pt idx="10">
                  <c:v>7.5702737376559526</c:v>
                </c:pt>
                <c:pt idx="11">
                  <c:v>4.6875074986019172</c:v>
                </c:pt>
                <c:pt idx="12">
                  <c:v>3.6008241295348853</c:v>
                </c:pt>
                <c:pt idx="13">
                  <c:v>-0.8572941396778333</c:v>
                </c:pt>
                <c:pt idx="14">
                  <c:v>1.4793160971748875</c:v>
                </c:pt>
                <c:pt idx="15">
                  <c:v>2.3592704110342311</c:v>
                </c:pt>
                <c:pt idx="16">
                  <c:v>-5.9298167798260693</c:v>
                </c:pt>
                <c:pt idx="17">
                  <c:v>1.2360633263597265</c:v>
                </c:pt>
                <c:pt idx="18">
                  <c:v>11.096056368842255</c:v>
                </c:pt>
                <c:pt idx="19">
                  <c:v>2.5471399567322806</c:v>
                </c:pt>
                <c:pt idx="20">
                  <c:v>22.093785446486436</c:v>
                </c:pt>
                <c:pt idx="21">
                  <c:v>26.37712168507278</c:v>
                </c:pt>
                <c:pt idx="22">
                  <c:v>16.371748642995954</c:v>
                </c:pt>
                <c:pt idx="23">
                  <c:v>7.958135029184632</c:v>
                </c:pt>
                <c:pt idx="24">
                  <c:v>9.2961136033409275</c:v>
                </c:pt>
                <c:pt idx="25">
                  <c:v>16.134506950038485</c:v>
                </c:pt>
                <c:pt idx="26">
                  <c:v>18.738619473879226</c:v>
                </c:pt>
                <c:pt idx="27">
                  <c:v>16.230900655500591</c:v>
                </c:pt>
                <c:pt idx="28">
                  <c:v>14.486757208942436</c:v>
                </c:pt>
                <c:pt idx="29">
                  <c:v>16.126316040754318</c:v>
                </c:pt>
                <c:pt idx="30">
                  <c:v>10.9291522676358</c:v>
                </c:pt>
                <c:pt idx="31">
                  <c:v>2.2672734303341713</c:v>
                </c:pt>
                <c:pt idx="32">
                  <c:v>15.399136827909388</c:v>
                </c:pt>
                <c:pt idx="33">
                  <c:v>10.897770152951125</c:v>
                </c:pt>
              </c:numCache>
            </c:numRef>
          </c:val>
          <c:smooth val="0"/>
          <c:extLst>
            <c:ext xmlns:c16="http://schemas.microsoft.com/office/drawing/2014/chart" uri="{C3380CC4-5D6E-409C-BE32-E72D297353CC}">
              <c16:uniqueId val="{0000000D-464C-482F-BC6B-6DBABD6779FB}"/>
            </c:ext>
          </c:extLst>
        </c:ser>
        <c:ser>
          <c:idx val="9"/>
          <c:order val="14"/>
          <c:tx>
            <c:strRef>
              <c:f>'Placebo Lags Figures'!$AG$4</c:f>
              <c:strCache>
                <c:ptCount val="1"/>
                <c:pt idx="0">
                  <c:v>IA</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Figures'!$AG$5:$AG$38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464C-482F-BC6B-6DBABD6779FB}"/>
            </c:ext>
          </c:extLst>
        </c:ser>
        <c:ser>
          <c:idx val="10"/>
          <c:order val="15"/>
          <c:tx>
            <c:strRef>
              <c:f>'Placebo Lags Figures'!$AH$4</c:f>
              <c:strCache>
                <c:ptCount val="1"/>
                <c:pt idx="0">
                  <c:v>KS</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Figures'!$AH$5:$AH$38</c:f>
              <c:numCache>
                <c:formatCode>_(* #,##0.00_);_(* \(#,##0.00\);_(* "-"??_);_(@_)</c:formatCode>
                <c:ptCount val="34"/>
                <c:pt idx="0">
                  <c:v>-8.3349386841291562</c:v>
                </c:pt>
                <c:pt idx="1">
                  <c:v>3.3960066048166482</c:v>
                </c:pt>
                <c:pt idx="2">
                  <c:v>-8.7055295807658695</c:v>
                </c:pt>
                <c:pt idx="3">
                  <c:v>-2.5244373773603002</c:v>
                </c:pt>
                <c:pt idx="4">
                  <c:v>2.6442426133144181</c:v>
                </c:pt>
                <c:pt idx="5">
                  <c:v>-0.25113030233114841</c:v>
                </c:pt>
                <c:pt idx="6">
                  <c:v>8.6418503997265361</c:v>
                </c:pt>
                <c:pt idx="7">
                  <c:v>15.371868357760832</c:v>
                </c:pt>
                <c:pt idx="8">
                  <c:v>-10.718234079831745</c:v>
                </c:pt>
                <c:pt idx="9">
                  <c:v>0.78832420058461139</c:v>
                </c:pt>
                <c:pt idx="10">
                  <c:v>-9.5172717919922434</c:v>
                </c:pt>
                <c:pt idx="11">
                  <c:v>2.216531356680207</c:v>
                </c:pt>
                <c:pt idx="12">
                  <c:v>-5.4669085329805966</c:v>
                </c:pt>
                <c:pt idx="13">
                  <c:v>-21.391766495071352</c:v>
                </c:pt>
                <c:pt idx="14">
                  <c:v>-15.745885320939124</c:v>
                </c:pt>
                <c:pt idx="15">
                  <c:v>4.0940476537798531</c:v>
                </c:pt>
                <c:pt idx="16">
                  <c:v>-2.4495159678394884E-2</c:v>
                </c:pt>
                <c:pt idx="17">
                  <c:v>-1.5364910268544918</c:v>
                </c:pt>
                <c:pt idx="18">
                  <c:v>6.6589313973963726</c:v>
                </c:pt>
                <c:pt idx="19">
                  <c:v>-4.7176822590699885</c:v>
                </c:pt>
                <c:pt idx="20">
                  <c:v>-11.173290658916812</c:v>
                </c:pt>
                <c:pt idx="21">
                  <c:v>4.2352695572844823E-2</c:v>
                </c:pt>
                <c:pt idx="22">
                  <c:v>18.089956938638352</c:v>
                </c:pt>
                <c:pt idx="23">
                  <c:v>17.284090063185431</c:v>
                </c:pt>
                <c:pt idx="24">
                  <c:v>5.4759052545705345</c:v>
                </c:pt>
                <c:pt idx="25">
                  <c:v>15.701129086664878</c:v>
                </c:pt>
                <c:pt idx="26">
                  <c:v>-8.159197932400275</c:v>
                </c:pt>
                <c:pt idx="27">
                  <c:v>1.8809693074217648</c:v>
                </c:pt>
                <c:pt idx="28">
                  <c:v>-12.082062312401831</c:v>
                </c:pt>
                <c:pt idx="29">
                  <c:v>-3.6043511499883607</c:v>
                </c:pt>
                <c:pt idx="30">
                  <c:v>4.8946858441922814</c:v>
                </c:pt>
                <c:pt idx="31">
                  <c:v>-2.882000671888818</c:v>
                </c:pt>
                <c:pt idx="32">
                  <c:v>4.0014783735387027</c:v>
                </c:pt>
                <c:pt idx="33">
                  <c:v>6.9253460424079094</c:v>
                </c:pt>
              </c:numCache>
            </c:numRef>
          </c:val>
          <c:smooth val="0"/>
          <c:extLst>
            <c:ext xmlns:c16="http://schemas.microsoft.com/office/drawing/2014/chart" uri="{C3380CC4-5D6E-409C-BE32-E72D297353CC}">
              <c16:uniqueId val="{0000000F-464C-482F-BC6B-6DBABD6779FB}"/>
            </c:ext>
          </c:extLst>
        </c:ser>
        <c:ser>
          <c:idx val="11"/>
          <c:order val="16"/>
          <c:tx>
            <c:strRef>
              <c:f>'Placebo Lags Figures'!$AI$4</c:f>
              <c:strCache>
                <c:ptCount val="1"/>
                <c:pt idx="0">
                  <c:v>KY</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Figures'!$AI$5:$AI$38</c:f>
              <c:numCache>
                <c:formatCode>_(* #,##0.00_);_(* \(#,##0.00\);_(* "-"??_);_(@_)</c:formatCode>
                <c:ptCount val="34"/>
                <c:pt idx="0">
                  <c:v>1.3463268260238692</c:v>
                </c:pt>
                <c:pt idx="1">
                  <c:v>-3.3748499390640063</c:v>
                </c:pt>
                <c:pt idx="2">
                  <c:v>-2.0348475118225906</c:v>
                </c:pt>
                <c:pt idx="3">
                  <c:v>3.6569633721228456</c:v>
                </c:pt>
                <c:pt idx="4">
                  <c:v>-0.50539586027298355</c:v>
                </c:pt>
                <c:pt idx="5">
                  <c:v>3.1082886380318087</c:v>
                </c:pt>
                <c:pt idx="6">
                  <c:v>-2.8404865588527173</c:v>
                </c:pt>
                <c:pt idx="7">
                  <c:v>3.467850774541148</c:v>
                </c:pt>
                <c:pt idx="8">
                  <c:v>17.662630853010342</c:v>
                </c:pt>
                <c:pt idx="9">
                  <c:v>-0.38929377410568122</c:v>
                </c:pt>
                <c:pt idx="10">
                  <c:v>3.4066374610119965</c:v>
                </c:pt>
                <c:pt idx="11">
                  <c:v>-1.8050169501293567</c:v>
                </c:pt>
                <c:pt idx="12">
                  <c:v>9.2467516878969036</c:v>
                </c:pt>
                <c:pt idx="13">
                  <c:v>6.4153514358622488</c:v>
                </c:pt>
                <c:pt idx="14">
                  <c:v>6.2524154600396287</c:v>
                </c:pt>
                <c:pt idx="15">
                  <c:v>4.327918759372551</c:v>
                </c:pt>
                <c:pt idx="16">
                  <c:v>0.97207191629422596</c:v>
                </c:pt>
                <c:pt idx="17">
                  <c:v>2.6772477212944068</c:v>
                </c:pt>
                <c:pt idx="18">
                  <c:v>14.789135093451478</c:v>
                </c:pt>
                <c:pt idx="19">
                  <c:v>19.197295841877349</c:v>
                </c:pt>
                <c:pt idx="20">
                  <c:v>1.2357608056845493</c:v>
                </c:pt>
                <c:pt idx="21">
                  <c:v>14.032141734787729</c:v>
                </c:pt>
                <c:pt idx="22">
                  <c:v>1.7942336398846237</c:v>
                </c:pt>
                <c:pt idx="23">
                  <c:v>5.5057162171578966</c:v>
                </c:pt>
                <c:pt idx="24">
                  <c:v>18.619832189870067</c:v>
                </c:pt>
                <c:pt idx="25">
                  <c:v>12.170056834293064</c:v>
                </c:pt>
                <c:pt idx="26">
                  <c:v>22.580867153010331</c:v>
                </c:pt>
                <c:pt idx="27">
                  <c:v>10.176295290875714</c:v>
                </c:pt>
                <c:pt idx="28">
                  <c:v>12.549387065519113</c:v>
                </c:pt>
                <c:pt idx="29">
                  <c:v>10.829669008671772</c:v>
                </c:pt>
                <c:pt idx="30">
                  <c:v>20.712172045023181</c:v>
                </c:pt>
                <c:pt idx="31">
                  <c:v>16.520476492587477</c:v>
                </c:pt>
                <c:pt idx="32">
                  <c:v>10.127965651918203</c:v>
                </c:pt>
                <c:pt idx="33">
                  <c:v>3.5514638057065895</c:v>
                </c:pt>
              </c:numCache>
            </c:numRef>
          </c:val>
          <c:smooth val="0"/>
          <c:extLst>
            <c:ext xmlns:c16="http://schemas.microsoft.com/office/drawing/2014/chart" uri="{C3380CC4-5D6E-409C-BE32-E72D297353CC}">
              <c16:uniqueId val="{00000010-464C-482F-BC6B-6DBABD6779FB}"/>
            </c:ext>
          </c:extLst>
        </c:ser>
        <c:ser>
          <c:idx val="12"/>
          <c:order val="17"/>
          <c:tx>
            <c:strRef>
              <c:f>'Placebo Lags Figures'!$AJ$4</c:f>
              <c:strCache>
                <c:ptCount val="1"/>
                <c:pt idx="0">
                  <c:v>LA</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Figures'!$AJ$5:$AJ$38</c:f>
              <c:numCache>
                <c:formatCode>_(* #,##0.00_);_(* \(#,##0.00\);_(* "-"??_);_(@_)</c:formatCode>
                <c:ptCount val="34"/>
                <c:pt idx="0">
                  <c:v>-8.3093809735146351</c:v>
                </c:pt>
                <c:pt idx="1">
                  <c:v>11.449350495240651</c:v>
                </c:pt>
                <c:pt idx="2">
                  <c:v>-3.0599669571529375</c:v>
                </c:pt>
                <c:pt idx="3">
                  <c:v>8.6073814600240439</c:v>
                </c:pt>
                <c:pt idx="4">
                  <c:v>20.545830921037123</c:v>
                </c:pt>
                <c:pt idx="5">
                  <c:v>16.8064289027825</c:v>
                </c:pt>
                <c:pt idx="6">
                  <c:v>3.618869413912762</c:v>
                </c:pt>
                <c:pt idx="7">
                  <c:v>-0.72117705940399901</c:v>
                </c:pt>
                <c:pt idx="8">
                  <c:v>-19.962881196988747</c:v>
                </c:pt>
                <c:pt idx="9">
                  <c:v>-8.8304641394643113</c:v>
                </c:pt>
                <c:pt idx="10">
                  <c:v>-10.451544767420273</c:v>
                </c:pt>
                <c:pt idx="11">
                  <c:v>-11.392300621082541</c:v>
                </c:pt>
                <c:pt idx="12">
                  <c:v>-18.658807675819844</c:v>
                </c:pt>
                <c:pt idx="13">
                  <c:v>-19.6979490283411</c:v>
                </c:pt>
                <c:pt idx="14">
                  <c:v>-11.693779015331529</c:v>
                </c:pt>
                <c:pt idx="15">
                  <c:v>-16.858246453921311</c:v>
                </c:pt>
                <c:pt idx="16">
                  <c:v>-14.162034858600236</c:v>
                </c:pt>
                <c:pt idx="17">
                  <c:v>-20.594290617736988</c:v>
                </c:pt>
                <c:pt idx="18">
                  <c:v>-30.068506021052599</c:v>
                </c:pt>
                <c:pt idx="19">
                  <c:v>-15.950672604958527</c:v>
                </c:pt>
                <c:pt idx="20">
                  <c:v>-12.519312804215588</c:v>
                </c:pt>
                <c:pt idx="21">
                  <c:v>-19.580595107981935</c:v>
                </c:pt>
                <c:pt idx="22">
                  <c:v>-4.6769914661126677</c:v>
                </c:pt>
                <c:pt idx="23">
                  <c:v>-20.075043721590191</c:v>
                </c:pt>
                <c:pt idx="24">
                  <c:v>-26.319135940866545</c:v>
                </c:pt>
                <c:pt idx="25">
                  <c:v>-27.340878659742884</c:v>
                </c:pt>
                <c:pt idx="26">
                  <c:v>-36.746856494573876</c:v>
                </c:pt>
                <c:pt idx="27">
                  <c:v>-15.217435247905087</c:v>
                </c:pt>
                <c:pt idx="28">
                  <c:v>-0.85522498238788103</c:v>
                </c:pt>
                <c:pt idx="29">
                  <c:v>-5.3966482482792344</c:v>
                </c:pt>
                <c:pt idx="30">
                  <c:v>-3.1102808861760423</c:v>
                </c:pt>
                <c:pt idx="31">
                  <c:v>-5.3542994464805815</c:v>
                </c:pt>
                <c:pt idx="32">
                  <c:v>-9.5653012976981699</c:v>
                </c:pt>
                <c:pt idx="33">
                  <c:v>-11.398822607588954</c:v>
                </c:pt>
              </c:numCache>
            </c:numRef>
          </c:val>
          <c:smooth val="0"/>
          <c:extLst>
            <c:ext xmlns:c16="http://schemas.microsoft.com/office/drawing/2014/chart" uri="{C3380CC4-5D6E-409C-BE32-E72D297353CC}">
              <c16:uniqueId val="{00000011-464C-482F-BC6B-6DBABD6779FB}"/>
            </c:ext>
          </c:extLst>
        </c:ser>
        <c:ser>
          <c:idx val="13"/>
          <c:order val="18"/>
          <c:tx>
            <c:strRef>
              <c:f>'Placebo Lags Figures'!$AK$4</c:f>
              <c:strCache>
                <c:ptCount val="1"/>
                <c:pt idx="0">
                  <c:v>ME</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Figures'!$AK$5:$AK$38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464C-482F-BC6B-6DBABD6779FB}"/>
            </c:ext>
          </c:extLst>
        </c:ser>
        <c:ser>
          <c:idx val="0"/>
          <c:order val="19"/>
          <c:tx>
            <c:strRef>
              <c:f>'Placebo Lags Figures'!$AL$4</c:f>
              <c:strCache>
                <c:ptCount val="1"/>
                <c:pt idx="0">
                  <c:v>MD</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Figures'!$AL$5:$AL$38</c:f>
              <c:numCache>
                <c:formatCode>_(* #,##0.00_);_(* \(#,##0.00\);_(* "-"??_);_(@_)</c:formatCode>
                <c:ptCount val="34"/>
                <c:pt idx="0">
                  <c:v>6.6037632677762304</c:v>
                </c:pt>
                <c:pt idx="1">
                  <c:v>-0.84332401684150682</c:v>
                </c:pt>
                <c:pt idx="2">
                  <c:v>7.7814802352804691</c:v>
                </c:pt>
                <c:pt idx="3">
                  <c:v>-1.7298314105573809</c:v>
                </c:pt>
                <c:pt idx="4">
                  <c:v>-11.05048977478873</c:v>
                </c:pt>
                <c:pt idx="5">
                  <c:v>4.2067171079906984E-2</c:v>
                </c:pt>
                <c:pt idx="6">
                  <c:v>3.8965235944488086</c:v>
                </c:pt>
                <c:pt idx="7">
                  <c:v>8.459881428279914</c:v>
                </c:pt>
                <c:pt idx="8">
                  <c:v>8.1837379184435122</c:v>
                </c:pt>
                <c:pt idx="9">
                  <c:v>5.1394808906479739</c:v>
                </c:pt>
                <c:pt idx="10">
                  <c:v>-2.2805672870163107</c:v>
                </c:pt>
                <c:pt idx="11">
                  <c:v>4.3594195631158073</c:v>
                </c:pt>
                <c:pt idx="12">
                  <c:v>-0.45693735728491447</c:v>
                </c:pt>
                <c:pt idx="13">
                  <c:v>-3.5262985420558834</c:v>
                </c:pt>
                <c:pt idx="14">
                  <c:v>9.5227678684750572</c:v>
                </c:pt>
                <c:pt idx="15">
                  <c:v>-3.340297325848951</c:v>
                </c:pt>
                <c:pt idx="16">
                  <c:v>-0.81573665511314175</c:v>
                </c:pt>
                <c:pt idx="17">
                  <c:v>-0.79331692859341274</c:v>
                </c:pt>
                <c:pt idx="18">
                  <c:v>6.0570132518478204</c:v>
                </c:pt>
                <c:pt idx="19">
                  <c:v>2.4930143354140455</c:v>
                </c:pt>
                <c:pt idx="20">
                  <c:v>1.6747854942877893</c:v>
                </c:pt>
                <c:pt idx="21">
                  <c:v>0.73762299734880798</c:v>
                </c:pt>
                <c:pt idx="22">
                  <c:v>-6.2213102864916436</c:v>
                </c:pt>
                <c:pt idx="23">
                  <c:v>4.7389503379235975</c:v>
                </c:pt>
                <c:pt idx="24">
                  <c:v>-0.1563435745310926</c:v>
                </c:pt>
                <c:pt idx="25">
                  <c:v>3.9042793105181772</c:v>
                </c:pt>
                <c:pt idx="26">
                  <c:v>3.4780246096488554</c:v>
                </c:pt>
                <c:pt idx="27">
                  <c:v>-2.8878039302071556</c:v>
                </c:pt>
                <c:pt idx="28">
                  <c:v>2.2783747226640116</c:v>
                </c:pt>
                <c:pt idx="29">
                  <c:v>-1.2197916703371448</c:v>
                </c:pt>
                <c:pt idx="30">
                  <c:v>1.2613463695743121</c:v>
                </c:pt>
                <c:pt idx="31">
                  <c:v>6.0975889937253669</c:v>
                </c:pt>
                <c:pt idx="32">
                  <c:v>7.5052212196169421</c:v>
                </c:pt>
                <c:pt idx="33">
                  <c:v>-1.97120562006603</c:v>
                </c:pt>
              </c:numCache>
            </c:numRef>
          </c:val>
          <c:smooth val="0"/>
          <c:extLst>
            <c:ext xmlns:c16="http://schemas.microsoft.com/office/drawing/2014/chart" uri="{C3380CC4-5D6E-409C-BE32-E72D297353CC}">
              <c16:uniqueId val="{00000013-464C-482F-BC6B-6DBABD6779FB}"/>
            </c:ext>
          </c:extLst>
        </c:ser>
        <c:ser>
          <c:idx val="4"/>
          <c:order val="20"/>
          <c:tx>
            <c:strRef>
              <c:f>'Placebo Lags Figures'!$AM$4</c:f>
              <c:strCache>
                <c:ptCount val="1"/>
                <c:pt idx="0">
                  <c:v>MA</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Figures'!$AM$5:$AM$38</c:f>
              <c:numCache>
                <c:formatCode>_(* #,##0.00_);_(* \(#,##0.00\);_(* "-"??_);_(@_)</c:formatCode>
                <c:ptCount val="34"/>
                <c:pt idx="0">
                  <c:v>2.4506737190677086</c:v>
                </c:pt>
                <c:pt idx="1">
                  <c:v>-1.1144462632728391</c:v>
                </c:pt>
                <c:pt idx="2">
                  <c:v>-6.8484100665955339</c:v>
                </c:pt>
                <c:pt idx="3">
                  <c:v>-1.733803287606861</c:v>
                </c:pt>
                <c:pt idx="4">
                  <c:v>5.7057491176237818</c:v>
                </c:pt>
                <c:pt idx="5">
                  <c:v>-5.2696775831861942E-3</c:v>
                </c:pt>
                <c:pt idx="6">
                  <c:v>0.55330684745058534</c:v>
                </c:pt>
                <c:pt idx="7">
                  <c:v>-7.7598670031875372</c:v>
                </c:pt>
                <c:pt idx="8">
                  <c:v>-3.7775967030029278</c:v>
                </c:pt>
                <c:pt idx="9">
                  <c:v>0.3970320392454596</c:v>
                </c:pt>
                <c:pt idx="10">
                  <c:v>-2.9341167646634858</c:v>
                </c:pt>
                <c:pt idx="11">
                  <c:v>2.1517064396903152</c:v>
                </c:pt>
                <c:pt idx="12">
                  <c:v>6.534164185723057</c:v>
                </c:pt>
                <c:pt idx="13">
                  <c:v>6.9658799475291744</c:v>
                </c:pt>
                <c:pt idx="14">
                  <c:v>6.4825549088709522</c:v>
                </c:pt>
                <c:pt idx="15">
                  <c:v>7.2252428253705148</c:v>
                </c:pt>
                <c:pt idx="16">
                  <c:v>10.12822576740291</c:v>
                </c:pt>
                <c:pt idx="17">
                  <c:v>7.3309056460857391</c:v>
                </c:pt>
                <c:pt idx="18">
                  <c:v>6.2524800341634545</c:v>
                </c:pt>
                <c:pt idx="19">
                  <c:v>4.9001691877492703</c:v>
                </c:pt>
                <c:pt idx="20">
                  <c:v>1.9143922145303804</c:v>
                </c:pt>
                <c:pt idx="21">
                  <c:v>3.7714382870035479</c:v>
                </c:pt>
                <c:pt idx="22">
                  <c:v>6.4151176957238931</c:v>
                </c:pt>
                <c:pt idx="23">
                  <c:v>4.9184100134880282</c:v>
                </c:pt>
                <c:pt idx="24">
                  <c:v>11.181835361639969</c:v>
                </c:pt>
                <c:pt idx="25">
                  <c:v>7.0207247517828364</c:v>
                </c:pt>
                <c:pt idx="26">
                  <c:v>5.7905322137230542</c:v>
                </c:pt>
                <c:pt idx="27">
                  <c:v>8.5844167188042775</c:v>
                </c:pt>
                <c:pt idx="28">
                  <c:v>8.3712839114014059</c:v>
                </c:pt>
                <c:pt idx="29">
                  <c:v>9.2095178843010217</c:v>
                </c:pt>
                <c:pt idx="30">
                  <c:v>8.6246182036120445</c:v>
                </c:pt>
                <c:pt idx="31">
                  <c:v>2.6317366064176895</c:v>
                </c:pt>
                <c:pt idx="32">
                  <c:v>-2.0774575659743277</c:v>
                </c:pt>
                <c:pt idx="33">
                  <c:v>9.7677884696167894</c:v>
                </c:pt>
              </c:numCache>
            </c:numRef>
          </c:val>
          <c:smooth val="0"/>
          <c:extLst>
            <c:ext xmlns:c16="http://schemas.microsoft.com/office/drawing/2014/chart" uri="{C3380CC4-5D6E-409C-BE32-E72D297353CC}">
              <c16:uniqueId val="{00000014-464C-482F-BC6B-6DBABD6779FB}"/>
            </c:ext>
          </c:extLst>
        </c:ser>
        <c:ser>
          <c:idx val="6"/>
          <c:order val="21"/>
          <c:tx>
            <c:strRef>
              <c:f>'Placebo Lags Figures'!$AN$4</c:f>
              <c:strCache>
                <c:ptCount val="1"/>
                <c:pt idx="0">
                  <c:v>MI</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Figures'!$AN$5:$AN$38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464C-482F-BC6B-6DBABD6779FB}"/>
            </c:ext>
          </c:extLst>
        </c:ser>
        <c:ser>
          <c:idx val="7"/>
          <c:order val="22"/>
          <c:tx>
            <c:strRef>
              <c:f>'Placebo Lags Figures'!$AO$4</c:f>
              <c:strCache>
                <c:ptCount val="1"/>
                <c:pt idx="0">
                  <c:v>MN</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Figures'!$AO$5:$AO$38</c:f>
              <c:numCache>
                <c:formatCode>_(* #,##0.00_);_(* \(#,##0.00\);_(* "-"??_);_(@_)</c:formatCode>
                <c:ptCount val="34"/>
                <c:pt idx="0">
                  <c:v>5.8908854043693282</c:v>
                </c:pt>
                <c:pt idx="1">
                  <c:v>-0.78783369872326148</c:v>
                </c:pt>
                <c:pt idx="2">
                  <c:v>-14.806651051912922</c:v>
                </c:pt>
                <c:pt idx="3">
                  <c:v>2.069820311589865</c:v>
                </c:pt>
                <c:pt idx="4">
                  <c:v>5.5188666010508314</c:v>
                </c:pt>
                <c:pt idx="5">
                  <c:v>12.374257494229823</c:v>
                </c:pt>
                <c:pt idx="6">
                  <c:v>4.8555825742369052</c:v>
                </c:pt>
                <c:pt idx="7">
                  <c:v>-16.82928268564865</c:v>
                </c:pt>
                <c:pt idx="8">
                  <c:v>1.8606184539748938</c:v>
                </c:pt>
                <c:pt idx="9">
                  <c:v>2.8366464448481565</c:v>
                </c:pt>
                <c:pt idx="10">
                  <c:v>-13.793348443869036</c:v>
                </c:pt>
                <c:pt idx="11">
                  <c:v>-3.3243547932215733</c:v>
                </c:pt>
                <c:pt idx="12">
                  <c:v>-11.831402844109107</c:v>
                </c:pt>
                <c:pt idx="13">
                  <c:v>-12.941293789481279</c:v>
                </c:pt>
                <c:pt idx="14">
                  <c:v>-1.0106086847372353</c:v>
                </c:pt>
                <c:pt idx="15">
                  <c:v>3.5620046219264623</c:v>
                </c:pt>
                <c:pt idx="16">
                  <c:v>-10.960184226860292</c:v>
                </c:pt>
                <c:pt idx="17">
                  <c:v>1.6477423514515976</c:v>
                </c:pt>
                <c:pt idx="18">
                  <c:v>-13.791806850349531</c:v>
                </c:pt>
                <c:pt idx="19">
                  <c:v>-2.665521378730773</c:v>
                </c:pt>
                <c:pt idx="20">
                  <c:v>-8.3200056906207465</c:v>
                </c:pt>
                <c:pt idx="21">
                  <c:v>-10.110636139870621</c:v>
                </c:pt>
                <c:pt idx="22">
                  <c:v>2.1619409835693659</c:v>
                </c:pt>
                <c:pt idx="23">
                  <c:v>0.54705418506273418</c:v>
                </c:pt>
                <c:pt idx="24">
                  <c:v>1.1876579719682923</c:v>
                </c:pt>
                <c:pt idx="25">
                  <c:v>-0.91915927669106168</c:v>
                </c:pt>
                <c:pt idx="26">
                  <c:v>0.44274469246374792</c:v>
                </c:pt>
                <c:pt idx="27">
                  <c:v>11.365608770574909</c:v>
                </c:pt>
                <c:pt idx="28">
                  <c:v>3.7127367704670178</c:v>
                </c:pt>
                <c:pt idx="29">
                  <c:v>7.1686017690808512</c:v>
                </c:pt>
                <c:pt idx="30">
                  <c:v>10.589663361315615</c:v>
                </c:pt>
                <c:pt idx="31">
                  <c:v>13.414464774541557</c:v>
                </c:pt>
                <c:pt idx="32">
                  <c:v>11.674366760416888</c:v>
                </c:pt>
                <c:pt idx="33">
                  <c:v>9.7101756182382815</c:v>
                </c:pt>
              </c:numCache>
            </c:numRef>
          </c:val>
          <c:smooth val="0"/>
          <c:extLst>
            <c:ext xmlns:c16="http://schemas.microsoft.com/office/drawing/2014/chart" uri="{C3380CC4-5D6E-409C-BE32-E72D297353CC}">
              <c16:uniqueId val="{00000016-464C-482F-BC6B-6DBABD6779FB}"/>
            </c:ext>
          </c:extLst>
        </c:ser>
        <c:ser>
          <c:idx val="3"/>
          <c:order val="23"/>
          <c:tx>
            <c:strRef>
              <c:f>'Placebo Lags Figures'!$AP$4</c:f>
              <c:strCache>
                <c:ptCount val="1"/>
                <c:pt idx="0">
                  <c:v>MS</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Figures'!$AP$5:$AP$38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464C-482F-BC6B-6DBABD6779FB}"/>
            </c:ext>
          </c:extLst>
        </c:ser>
        <c:ser>
          <c:idx val="5"/>
          <c:order val="24"/>
          <c:tx>
            <c:strRef>
              <c:f>'Placebo Lags Figures'!$AQ$4</c:f>
              <c:strCache>
                <c:ptCount val="1"/>
                <c:pt idx="0">
                  <c:v>MO</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Figures'!$AQ$5:$AQ$38</c:f>
              <c:numCache>
                <c:formatCode>_(* #,##0.00_);_(* \(#,##0.00\);_(* "-"??_);_(@_)</c:formatCode>
                <c:ptCount val="34"/>
                <c:pt idx="0">
                  <c:v>23.05784983036574</c:v>
                </c:pt>
                <c:pt idx="1">
                  <c:v>3.2685022688383469</c:v>
                </c:pt>
                <c:pt idx="2">
                  <c:v>14.880439266562462</c:v>
                </c:pt>
                <c:pt idx="3">
                  <c:v>4.9760533329390455</c:v>
                </c:pt>
                <c:pt idx="4">
                  <c:v>-11.425546290411148</c:v>
                </c:pt>
                <c:pt idx="5">
                  <c:v>-9.4910301413619891</c:v>
                </c:pt>
                <c:pt idx="6">
                  <c:v>-9.4107890618033707</c:v>
                </c:pt>
                <c:pt idx="7">
                  <c:v>-8.4362563939066604</c:v>
                </c:pt>
                <c:pt idx="8">
                  <c:v>-2.681660589587409</c:v>
                </c:pt>
                <c:pt idx="9">
                  <c:v>-4.7635448936489411</c:v>
                </c:pt>
                <c:pt idx="10">
                  <c:v>-11.413300853746478</c:v>
                </c:pt>
                <c:pt idx="11">
                  <c:v>-12.458486708055716</c:v>
                </c:pt>
                <c:pt idx="12">
                  <c:v>-33.542179153300822</c:v>
                </c:pt>
                <c:pt idx="13">
                  <c:v>-28.10484693327453</c:v>
                </c:pt>
                <c:pt idx="14">
                  <c:v>-27.682757718139328</c:v>
                </c:pt>
                <c:pt idx="15">
                  <c:v>-15.20566365798004</c:v>
                </c:pt>
                <c:pt idx="16">
                  <c:v>-9.7910451586358249</c:v>
                </c:pt>
                <c:pt idx="17">
                  <c:v>3.1722074709250592</c:v>
                </c:pt>
                <c:pt idx="18">
                  <c:v>-7.4720755947055295</c:v>
                </c:pt>
                <c:pt idx="19">
                  <c:v>-16.750316717661917</c:v>
                </c:pt>
                <c:pt idx="20">
                  <c:v>-14.994193406892009</c:v>
                </c:pt>
                <c:pt idx="21">
                  <c:v>-12.045577022945508</c:v>
                </c:pt>
                <c:pt idx="22">
                  <c:v>-6.5541539697733242</c:v>
                </c:pt>
                <c:pt idx="23">
                  <c:v>-12.818408322345931</c:v>
                </c:pt>
                <c:pt idx="24">
                  <c:v>-3.867587565764552</c:v>
                </c:pt>
                <c:pt idx="25">
                  <c:v>5.1907727538491599</c:v>
                </c:pt>
                <c:pt idx="26">
                  <c:v>3.6727494716615183</c:v>
                </c:pt>
                <c:pt idx="27">
                  <c:v>-2.7252228846919024</c:v>
                </c:pt>
                <c:pt idx="28">
                  <c:v>-2.9436171189445304</c:v>
                </c:pt>
                <c:pt idx="29">
                  <c:v>-1.9932574559788918</c:v>
                </c:pt>
                <c:pt idx="30">
                  <c:v>-7.7251834227354266</c:v>
                </c:pt>
                <c:pt idx="31">
                  <c:v>-1.6258067034868873</c:v>
                </c:pt>
                <c:pt idx="32">
                  <c:v>9.1484052973100916</c:v>
                </c:pt>
                <c:pt idx="33">
                  <c:v>0.80191449569610995</c:v>
                </c:pt>
              </c:numCache>
            </c:numRef>
          </c:val>
          <c:smooth val="0"/>
          <c:extLst>
            <c:ext xmlns:c16="http://schemas.microsoft.com/office/drawing/2014/chart" uri="{C3380CC4-5D6E-409C-BE32-E72D297353CC}">
              <c16:uniqueId val="{00000018-464C-482F-BC6B-6DBABD6779FB}"/>
            </c:ext>
          </c:extLst>
        </c:ser>
        <c:ser>
          <c:idx val="1"/>
          <c:order val="25"/>
          <c:tx>
            <c:strRef>
              <c:f>'Placebo Lags Figures'!$AR$4</c:f>
              <c:strCache>
                <c:ptCount val="1"/>
                <c:pt idx="0">
                  <c:v>MT</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Figures'!$AR$5:$AR$38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464C-482F-BC6B-6DBABD6779FB}"/>
            </c:ext>
          </c:extLst>
        </c:ser>
        <c:ser>
          <c:idx val="2"/>
          <c:order val="26"/>
          <c:tx>
            <c:strRef>
              <c:f>'Placebo Lags Figures'!$AS$4</c:f>
              <c:strCache>
                <c:ptCount val="1"/>
                <c:pt idx="0">
                  <c:v>NE</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Figures'!$AS$5:$AS$38</c:f>
              <c:numCache>
                <c:formatCode>_(* #,##0.00_);_(* \(#,##0.00\);_(* "-"??_);_(@_)</c:formatCode>
                <c:ptCount val="34"/>
                <c:pt idx="0">
                  <c:v>26.454281396581791</c:v>
                </c:pt>
                <c:pt idx="1">
                  <c:v>12.938474355905782</c:v>
                </c:pt>
                <c:pt idx="2">
                  <c:v>8.2869973994093016</c:v>
                </c:pt>
                <c:pt idx="3">
                  <c:v>7.4041504376509693</c:v>
                </c:pt>
                <c:pt idx="4">
                  <c:v>-9.3941544037079439</c:v>
                </c:pt>
                <c:pt idx="5">
                  <c:v>1.3601699038190418</c:v>
                </c:pt>
                <c:pt idx="6">
                  <c:v>-9.897962627292145</c:v>
                </c:pt>
                <c:pt idx="7">
                  <c:v>-16.945075913099572</c:v>
                </c:pt>
                <c:pt idx="8">
                  <c:v>14.121980711934157</c:v>
                </c:pt>
                <c:pt idx="9">
                  <c:v>-1.5808616353751859</c:v>
                </c:pt>
                <c:pt idx="10">
                  <c:v>3.451669044807204</c:v>
                </c:pt>
                <c:pt idx="11">
                  <c:v>-2.5206836653524078</c:v>
                </c:pt>
                <c:pt idx="12">
                  <c:v>-5.6188696362369228</c:v>
                </c:pt>
                <c:pt idx="13">
                  <c:v>1.4192783055477776</c:v>
                </c:pt>
                <c:pt idx="14">
                  <c:v>6.4981013565557078</c:v>
                </c:pt>
                <c:pt idx="15">
                  <c:v>-6.9514435381279327</c:v>
                </c:pt>
                <c:pt idx="16">
                  <c:v>-13.520459106075577</c:v>
                </c:pt>
                <c:pt idx="17">
                  <c:v>-9.9038097687298432</c:v>
                </c:pt>
                <c:pt idx="18">
                  <c:v>-5.1697943490580656</c:v>
                </c:pt>
                <c:pt idx="19">
                  <c:v>3.1716406283521792</c:v>
                </c:pt>
                <c:pt idx="20">
                  <c:v>-8.076928679656703</c:v>
                </c:pt>
                <c:pt idx="21">
                  <c:v>-11.566292414499912</c:v>
                </c:pt>
                <c:pt idx="22">
                  <c:v>-6.6318993958702777</c:v>
                </c:pt>
                <c:pt idx="23">
                  <c:v>-0.40324007954950503</c:v>
                </c:pt>
                <c:pt idx="24">
                  <c:v>2.6836466986424057</c:v>
                </c:pt>
                <c:pt idx="25">
                  <c:v>-3.1886486340226838</c:v>
                </c:pt>
                <c:pt idx="26">
                  <c:v>8.8577544374857098</c:v>
                </c:pt>
                <c:pt idx="27">
                  <c:v>-1.3201387218941818</c:v>
                </c:pt>
                <c:pt idx="28">
                  <c:v>10.856752851395868</c:v>
                </c:pt>
                <c:pt idx="29">
                  <c:v>14.319106412585825</c:v>
                </c:pt>
                <c:pt idx="30">
                  <c:v>-0.47422810212083277</c:v>
                </c:pt>
                <c:pt idx="31">
                  <c:v>6.4053069763758685</c:v>
                </c:pt>
                <c:pt idx="32">
                  <c:v>-2.1291461962391622</c:v>
                </c:pt>
                <c:pt idx="33">
                  <c:v>-4.6893023863958661</c:v>
                </c:pt>
              </c:numCache>
            </c:numRef>
          </c:val>
          <c:smooth val="0"/>
          <c:extLst>
            <c:ext xmlns:c16="http://schemas.microsoft.com/office/drawing/2014/chart" uri="{C3380CC4-5D6E-409C-BE32-E72D297353CC}">
              <c16:uniqueId val="{0000001A-464C-482F-BC6B-6DBABD6779FB}"/>
            </c:ext>
          </c:extLst>
        </c:ser>
        <c:ser>
          <c:idx val="28"/>
          <c:order val="27"/>
          <c:tx>
            <c:strRef>
              <c:f>'Placebo Lags Figures'!$AT$4</c:f>
              <c:strCache>
                <c:ptCount val="1"/>
                <c:pt idx="0">
                  <c:v>NV</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Figures'!$AT$5:$AT$38</c:f>
              <c:numCache>
                <c:formatCode>_(* #,##0.00_);_(* \(#,##0.00\);_(* "-"??_);_(@_)</c:formatCode>
                <c:ptCount val="34"/>
                <c:pt idx="0">
                  <c:v>-42.797877540579066</c:v>
                </c:pt>
                <c:pt idx="1">
                  <c:v>2.8829388156736968</c:v>
                </c:pt>
                <c:pt idx="2">
                  <c:v>2.9954840385926218E-2</c:v>
                </c:pt>
                <c:pt idx="3">
                  <c:v>-6.8704530349350534</c:v>
                </c:pt>
                <c:pt idx="4">
                  <c:v>15.039861864352133</c:v>
                </c:pt>
                <c:pt idx="5">
                  <c:v>-15.114657799131237</c:v>
                </c:pt>
                <c:pt idx="6">
                  <c:v>-10.74614283425035</c:v>
                </c:pt>
                <c:pt idx="7">
                  <c:v>-47.972825996112078</c:v>
                </c:pt>
                <c:pt idx="8">
                  <c:v>-39.732567529426888</c:v>
                </c:pt>
                <c:pt idx="9">
                  <c:v>-11.239928426221013</c:v>
                </c:pt>
                <c:pt idx="10">
                  <c:v>-8.6663276306353509</c:v>
                </c:pt>
                <c:pt idx="11">
                  <c:v>10.065543392556719</c:v>
                </c:pt>
                <c:pt idx="12">
                  <c:v>-24.66332443873398</c:v>
                </c:pt>
                <c:pt idx="13">
                  <c:v>-12.347056326689199</c:v>
                </c:pt>
                <c:pt idx="14">
                  <c:v>-11.462084330560174</c:v>
                </c:pt>
                <c:pt idx="15">
                  <c:v>-4.7289140638895333</c:v>
                </c:pt>
                <c:pt idx="16">
                  <c:v>-6.2480921769747511</c:v>
                </c:pt>
                <c:pt idx="17">
                  <c:v>2.4801165636745282</c:v>
                </c:pt>
                <c:pt idx="18">
                  <c:v>6.5464059844089206</c:v>
                </c:pt>
                <c:pt idx="19">
                  <c:v>25.267399905715138</c:v>
                </c:pt>
                <c:pt idx="20">
                  <c:v>20.841180230490863</c:v>
                </c:pt>
                <c:pt idx="21">
                  <c:v>11.633651411102619</c:v>
                </c:pt>
                <c:pt idx="22">
                  <c:v>10.446682608744595</c:v>
                </c:pt>
                <c:pt idx="23">
                  <c:v>9.9326916824793443</c:v>
                </c:pt>
                <c:pt idx="24">
                  <c:v>-5.2079167289775796</c:v>
                </c:pt>
                <c:pt idx="25">
                  <c:v>7.7751383287250064</c:v>
                </c:pt>
                <c:pt idx="26">
                  <c:v>4.0133027141564526</c:v>
                </c:pt>
                <c:pt idx="27">
                  <c:v>16.304309610859491</c:v>
                </c:pt>
                <c:pt idx="28">
                  <c:v>10.57212648447603</c:v>
                </c:pt>
                <c:pt idx="29">
                  <c:v>14.383277630258817</c:v>
                </c:pt>
                <c:pt idx="30">
                  <c:v>6.2417843764706049</c:v>
                </c:pt>
                <c:pt idx="31">
                  <c:v>8.4049625002080575</c:v>
                </c:pt>
                <c:pt idx="32">
                  <c:v>4.1992752812802792</c:v>
                </c:pt>
                <c:pt idx="33">
                  <c:v>0.84460731386570842</c:v>
                </c:pt>
              </c:numCache>
            </c:numRef>
          </c:val>
          <c:smooth val="0"/>
          <c:extLst>
            <c:ext xmlns:c16="http://schemas.microsoft.com/office/drawing/2014/chart" uri="{C3380CC4-5D6E-409C-BE32-E72D297353CC}">
              <c16:uniqueId val="{0000001B-464C-482F-BC6B-6DBABD6779FB}"/>
            </c:ext>
          </c:extLst>
        </c:ser>
        <c:ser>
          <c:idx val="29"/>
          <c:order val="28"/>
          <c:tx>
            <c:strRef>
              <c:f>'Placebo Lags Figures'!$AU$4</c:f>
              <c:strCache>
                <c:ptCount val="1"/>
                <c:pt idx="0">
                  <c:v>NH</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Figures'!$AU$5:$AU$38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464C-482F-BC6B-6DBABD6779FB}"/>
            </c:ext>
          </c:extLst>
        </c:ser>
        <c:ser>
          <c:idx val="30"/>
          <c:order val="29"/>
          <c:tx>
            <c:strRef>
              <c:f>'Placebo Lags Figures'!$AV$4</c:f>
              <c:strCache>
                <c:ptCount val="1"/>
                <c:pt idx="0">
                  <c:v>NJ</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Figures'!$AV$5:$AV$38</c:f>
              <c:numCache>
                <c:formatCode>_(* #,##0.00_);_(* \(#,##0.00\);_(* "-"??_);_(@_)</c:formatCode>
                <c:ptCount val="34"/>
                <c:pt idx="0">
                  <c:v>15.195219020824879</c:v>
                </c:pt>
                <c:pt idx="1">
                  <c:v>20.824878447456285</c:v>
                </c:pt>
                <c:pt idx="2">
                  <c:v>26.686702767619863</c:v>
                </c:pt>
                <c:pt idx="3">
                  <c:v>22.680866095470265</c:v>
                </c:pt>
                <c:pt idx="4">
                  <c:v>23.266104108188301</c:v>
                </c:pt>
                <c:pt idx="5">
                  <c:v>22.561158402822912</c:v>
                </c:pt>
                <c:pt idx="6">
                  <c:v>14.451608876697719</c:v>
                </c:pt>
                <c:pt idx="7">
                  <c:v>22.012849512975663</c:v>
                </c:pt>
                <c:pt idx="8">
                  <c:v>19.924806110793725</c:v>
                </c:pt>
                <c:pt idx="9">
                  <c:v>10.111984011018649</c:v>
                </c:pt>
                <c:pt idx="10">
                  <c:v>13.344599210540764</c:v>
                </c:pt>
                <c:pt idx="11">
                  <c:v>9.2687041615135968</c:v>
                </c:pt>
                <c:pt idx="12">
                  <c:v>-0.34695040085352957</c:v>
                </c:pt>
                <c:pt idx="13">
                  <c:v>3.6675846786238253</c:v>
                </c:pt>
                <c:pt idx="14">
                  <c:v>0.83940904005430639</c:v>
                </c:pt>
                <c:pt idx="15">
                  <c:v>4.6479053708026186</c:v>
                </c:pt>
                <c:pt idx="16">
                  <c:v>-5.9379090089350939E-2</c:v>
                </c:pt>
                <c:pt idx="17">
                  <c:v>0.11559495760593563</c:v>
                </c:pt>
                <c:pt idx="18">
                  <c:v>0.49143272917717695</c:v>
                </c:pt>
                <c:pt idx="19">
                  <c:v>6.1119771999074146</c:v>
                </c:pt>
                <c:pt idx="20">
                  <c:v>7.2396287578158081</c:v>
                </c:pt>
                <c:pt idx="21">
                  <c:v>5.6050303101073951</c:v>
                </c:pt>
                <c:pt idx="22">
                  <c:v>5.2179948397679254</c:v>
                </c:pt>
                <c:pt idx="23">
                  <c:v>1.8574955902295187</c:v>
                </c:pt>
                <c:pt idx="24">
                  <c:v>-3.5722659958992153</c:v>
                </c:pt>
                <c:pt idx="25">
                  <c:v>-0.15352270565927029</c:v>
                </c:pt>
                <c:pt idx="26">
                  <c:v>0.41828752728179097</c:v>
                </c:pt>
                <c:pt idx="27">
                  <c:v>0.63408151618205011</c:v>
                </c:pt>
                <c:pt idx="28">
                  <c:v>-2.1735995687777176</c:v>
                </c:pt>
                <c:pt idx="29">
                  <c:v>-5.5711752793285996</c:v>
                </c:pt>
                <c:pt idx="30">
                  <c:v>-1.9133294699713588</c:v>
                </c:pt>
                <c:pt idx="31">
                  <c:v>4.7953981265891343</c:v>
                </c:pt>
                <c:pt idx="32">
                  <c:v>6.2589006120106205</c:v>
                </c:pt>
                <c:pt idx="33">
                  <c:v>-0.58893238019663841</c:v>
                </c:pt>
              </c:numCache>
            </c:numRef>
          </c:val>
          <c:smooth val="0"/>
          <c:extLst>
            <c:ext xmlns:c16="http://schemas.microsoft.com/office/drawing/2014/chart" uri="{C3380CC4-5D6E-409C-BE32-E72D297353CC}">
              <c16:uniqueId val="{0000001D-464C-482F-BC6B-6DBABD6779FB}"/>
            </c:ext>
          </c:extLst>
        </c:ser>
        <c:ser>
          <c:idx val="31"/>
          <c:order val="30"/>
          <c:tx>
            <c:strRef>
              <c:f>'Placebo Lags Figures'!$AW$4</c:f>
              <c:strCache>
                <c:ptCount val="1"/>
                <c:pt idx="0">
                  <c:v>NM</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Figures'!$AW$5:$AW$38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464C-482F-BC6B-6DBABD6779FB}"/>
            </c:ext>
          </c:extLst>
        </c:ser>
        <c:ser>
          <c:idx val="32"/>
          <c:order val="31"/>
          <c:tx>
            <c:strRef>
              <c:f>'Placebo Lags Figures'!$AX$4</c:f>
              <c:strCache>
                <c:ptCount val="1"/>
                <c:pt idx="0">
                  <c:v>NY</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Figures'!$AX$5:$AX$38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464C-482F-BC6B-6DBABD6779FB}"/>
            </c:ext>
          </c:extLst>
        </c:ser>
        <c:ser>
          <c:idx val="33"/>
          <c:order val="32"/>
          <c:tx>
            <c:strRef>
              <c:f>'Placebo Lags Figures'!$AY$4</c:f>
              <c:strCache>
                <c:ptCount val="1"/>
                <c:pt idx="0">
                  <c:v>NC</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Figures'!$AY$5:$AY$38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464C-482F-BC6B-6DBABD6779FB}"/>
            </c:ext>
          </c:extLst>
        </c:ser>
        <c:ser>
          <c:idx val="34"/>
          <c:order val="33"/>
          <c:tx>
            <c:strRef>
              <c:f>'Placebo Lags Figures'!$AZ$4</c:f>
              <c:strCache>
                <c:ptCount val="1"/>
                <c:pt idx="0">
                  <c:v>ND</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Figures'!$AZ$5:$AZ$38</c:f>
              <c:numCache>
                <c:formatCode>_(* #,##0.00_);_(* \(#,##0.00\);_(* "-"??_);_(@_)</c:formatCode>
                <c:ptCount val="34"/>
                <c:pt idx="0">
                  <c:v>-10.417918019811623</c:v>
                </c:pt>
                <c:pt idx="1">
                  <c:v>-12.566731129481923</c:v>
                </c:pt>
                <c:pt idx="2">
                  <c:v>16.163168766070157</c:v>
                </c:pt>
                <c:pt idx="3">
                  <c:v>13.14942983299261</c:v>
                </c:pt>
                <c:pt idx="4">
                  <c:v>10.363875844632275</c:v>
                </c:pt>
                <c:pt idx="5">
                  <c:v>-11.297412129351869</c:v>
                </c:pt>
                <c:pt idx="6">
                  <c:v>11.160681424371433</c:v>
                </c:pt>
                <c:pt idx="7">
                  <c:v>31.021205359138548</c:v>
                </c:pt>
                <c:pt idx="8">
                  <c:v>-28.688837119261734</c:v>
                </c:pt>
                <c:pt idx="9">
                  <c:v>3.1418126127391588</c:v>
                </c:pt>
                <c:pt idx="10">
                  <c:v>10.445338375575375</c:v>
                </c:pt>
                <c:pt idx="11">
                  <c:v>2.6022139536507893</c:v>
                </c:pt>
                <c:pt idx="12">
                  <c:v>6.2980675465951208</c:v>
                </c:pt>
                <c:pt idx="13">
                  <c:v>23.454967958969064</c:v>
                </c:pt>
                <c:pt idx="14">
                  <c:v>-11.05871797335567</c:v>
                </c:pt>
                <c:pt idx="15">
                  <c:v>8.6309519247151911</c:v>
                </c:pt>
                <c:pt idx="16">
                  <c:v>12.431034519977402</c:v>
                </c:pt>
                <c:pt idx="17">
                  <c:v>-7.4992126428696793</c:v>
                </c:pt>
                <c:pt idx="18">
                  <c:v>-3.8168768696777988</c:v>
                </c:pt>
                <c:pt idx="19">
                  <c:v>-7.8134698924259283</c:v>
                </c:pt>
                <c:pt idx="20">
                  <c:v>-4.2652695810829755</c:v>
                </c:pt>
                <c:pt idx="21">
                  <c:v>-10.123943866346963</c:v>
                </c:pt>
                <c:pt idx="22">
                  <c:v>-2.589181804069085</c:v>
                </c:pt>
                <c:pt idx="23">
                  <c:v>-13.795658560411539</c:v>
                </c:pt>
                <c:pt idx="24">
                  <c:v>-5.3854364523431286</c:v>
                </c:pt>
                <c:pt idx="25">
                  <c:v>-16.15294604562223</c:v>
                </c:pt>
                <c:pt idx="26">
                  <c:v>-13.943691556050908</c:v>
                </c:pt>
                <c:pt idx="27">
                  <c:v>-17.130811102106236</c:v>
                </c:pt>
                <c:pt idx="28">
                  <c:v>-13.002163541386835</c:v>
                </c:pt>
                <c:pt idx="29">
                  <c:v>-36.948258639313281</c:v>
                </c:pt>
                <c:pt idx="30">
                  <c:v>-53.990574087947607</c:v>
                </c:pt>
                <c:pt idx="31">
                  <c:v>-50.239443226018921</c:v>
                </c:pt>
                <c:pt idx="32">
                  <c:v>-37.686459108954296</c:v>
                </c:pt>
                <c:pt idx="33">
                  <c:v>-26.009745852206834</c:v>
                </c:pt>
              </c:numCache>
            </c:numRef>
          </c:val>
          <c:smooth val="0"/>
          <c:extLst>
            <c:ext xmlns:c16="http://schemas.microsoft.com/office/drawing/2014/chart" uri="{C3380CC4-5D6E-409C-BE32-E72D297353CC}">
              <c16:uniqueId val="{00000021-464C-482F-BC6B-6DBABD6779FB}"/>
            </c:ext>
          </c:extLst>
        </c:ser>
        <c:ser>
          <c:idx val="35"/>
          <c:order val="34"/>
          <c:tx>
            <c:strRef>
              <c:f>'Placebo Lags Figures'!$BA$4</c:f>
              <c:strCache>
                <c:ptCount val="1"/>
                <c:pt idx="0">
                  <c:v>OH</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Figures'!$BA$5:$BA$38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464C-482F-BC6B-6DBABD6779FB}"/>
            </c:ext>
          </c:extLst>
        </c:ser>
        <c:ser>
          <c:idx val="36"/>
          <c:order val="35"/>
          <c:tx>
            <c:strRef>
              <c:f>'Placebo Lags Figures'!$BB$4</c:f>
              <c:strCache>
                <c:ptCount val="1"/>
                <c:pt idx="0">
                  <c:v>OK</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Figures'!$BB$5:$BB$38</c:f>
              <c:numCache>
                <c:formatCode>_(* #,##0.00_);_(* \(#,##0.00\);_(* "-"??_);_(@_)</c:formatCode>
                <c:ptCount val="34"/>
                <c:pt idx="0">
                  <c:v>-42.357169149909168</c:v>
                </c:pt>
                <c:pt idx="1">
                  <c:v>-0.25434317763028957</c:v>
                </c:pt>
                <c:pt idx="2">
                  <c:v>0.41635459524513863</c:v>
                </c:pt>
                <c:pt idx="3">
                  <c:v>-0.39904594473227917</c:v>
                </c:pt>
                <c:pt idx="4">
                  <c:v>9.1469446488190442</c:v>
                </c:pt>
                <c:pt idx="5">
                  <c:v>21.472802472999319</c:v>
                </c:pt>
                <c:pt idx="6">
                  <c:v>7.7788963608327322</c:v>
                </c:pt>
                <c:pt idx="7">
                  <c:v>-2.7160931495018303</c:v>
                </c:pt>
                <c:pt idx="8">
                  <c:v>28.480710170697421</c:v>
                </c:pt>
                <c:pt idx="9">
                  <c:v>4.4667854126601014</c:v>
                </c:pt>
                <c:pt idx="10">
                  <c:v>-1.6865056977621862</c:v>
                </c:pt>
                <c:pt idx="11">
                  <c:v>-0.4953430448040308</c:v>
                </c:pt>
                <c:pt idx="12">
                  <c:v>-4.2511201172601432</c:v>
                </c:pt>
                <c:pt idx="13">
                  <c:v>-17.256565115530975</c:v>
                </c:pt>
                <c:pt idx="14">
                  <c:v>-1.840327513491502</c:v>
                </c:pt>
                <c:pt idx="15">
                  <c:v>-26.383459044154733</c:v>
                </c:pt>
                <c:pt idx="16">
                  <c:v>-14.348999684443697</c:v>
                </c:pt>
                <c:pt idx="17">
                  <c:v>-1.1101757309006643</c:v>
                </c:pt>
                <c:pt idx="18">
                  <c:v>7.7863651313236915</c:v>
                </c:pt>
                <c:pt idx="19">
                  <c:v>-6.3471716202911921</c:v>
                </c:pt>
                <c:pt idx="20">
                  <c:v>1.6988287825370207</c:v>
                </c:pt>
                <c:pt idx="21">
                  <c:v>-2.3046991373121273</c:v>
                </c:pt>
                <c:pt idx="22">
                  <c:v>-7.3368264565942809</c:v>
                </c:pt>
                <c:pt idx="23">
                  <c:v>-11.038067896151915</c:v>
                </c:pt>
                <c:pt idx="24">
                  <c:v>-6.281737114477437</c:v>
                </c:pt>
                <c:pt idx="25">
                  <c:v>-5.8785426517715678</c:v>
                </c:pt>
                <c:pt idx="26">
                  <c:v>-15.90927058714442</c:v>
                </c:pt>
                <c:pt idx="27">
                  <c:v>-18.57164352259133</c:v>
                </c:pt>
                <c:pt idx="28">
                  <c:v>-19.426093786023557</c:v>
                </c:pt>
                <c:pt idx="29">
                  <c:v>-10.71501992555568</c:v>
                </c:pt>
                <c:pt idx="30">
                  <c:v>1.8402789692117949</c:v>
                </c:pt>
                <c:pt idx="31">
                  <c:v>12.407544090820011</c:v>
                </c:pt>
                <c:pt idx="32">
                  <c:v>14.696528523927554</c:v>
                </c:pt>
                <c:pt idx="33">
                  <c:v>8.4836055975756608</c:v>
                </c:pt>
              </c:numCache>
            </c:numRef>
          </c:val>
          <c:smooth val="0"/>
          <c:extLst>
            <c:ext xmlns:c16="http://schemas.microsoft.com/office/drawing/2014/chart" uri="{C3380CC4-5D6E-409C-BE32-E72D297353CC}">
              <c16:uniqueId val="{00000023-464C-482F-BC6B-6DBABD6779FB}"/>
            </c:ext>
          </c:extLst>
        </c:ser>
        <c:ser>
          <c:idx val="37"/>
          <c:order val="36"/>
          <c:tx>
            <c:strRef>
              <c:f>'Placebo Lags Figures'!$BC$4</c:f>
              <c:strCache>
                <c:ptCount val="1"/>
                <c:pt idx="0">
                  <c:v>OR</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Figures'!$BC$5:$BC$38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464C-482F-BC6B-6DBABD6779FB}"/>
            </c:ext>
          </c:extLst>
        </c:ser>
        <c:ser>
          <c:idx val="38"/>
          <c:order val="37"/>
          <c:tx>
            <c:strRef>
              <c:f>'Placebo Lags Figures'!$BD$4</c:f>
              <c:strCache>
                <c:ptCount val="1"/>
                <c:pt idx="0">
                  <c:v>PA</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Figures'!$BD$5:$BD$38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464C-482F-BC6B-6DBABD6779FB}"/>
            </c:ext>
          </c:extLst>
        </c:ser>
        <c:ser>
          <c:idx val="39"/>
          <c:order val="38"/>
          <c:tx>
            <c:strRef>
              <c:f>'Placebo Lags Figures'!$BE$4</c:f>
              <c:strCache>
                <c:ptCount val="1"/>
                <c:pt idx="0">
                  <c:v>RI</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Figures'!$BE$5:$BE$38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464C-482F-BC6B-6DBABD6779FB}"/>
            </c:ext>
          </c:extLst>
        </c:ser>
        <c:ser>
          <c:idx val="40"/>
          <c:order val="39"/>
          <c:tx>
            <c:strRef>
              <c:f>'Placebo Lags Figures'!$BF$4</c:f>
              <c:strCache>
                <c:ptCount val="1"/>
                <c:pt idx="0">
                  <c:v>SC</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Figures'!$BF$5:$BF$38</c:f>
              <c:numCache>
                <c:formatCode>_(* #,##0.00_);_(* \(#,##0.00\);_(* "-"??_);_(@_)</c:formatCode>
                <c:ptCount val="34"/>
                <c:pt idx="0">
                  <c:v>41.75111826043576</c:v>
                </c:pt>
                <c:pt idx="1">
                  <c:v>-3.5937409847974777</c:v>
                </c:pt>
                <c:pt idx="2">
                  <c:v>5.3572002798318863</c:v>
                </c:pt>
                <c:pt idx="3">
                  <c:v>-30.348048312589526</c:v>
                </c:pt>
                <c:pt idx="4">
                  <c:v>-65.071246353909373</c:v>
                </c:pt>
                <c:pt idx="5">
                  <c:v>-64.395659137517214</c:v>
                </c:pt>
                <c:pt idx="6">
                  <c:v>-31.381467124447227</c:v>
                </c:pt>
                <c:pt idx="7">
                  <c:v>-20.067600416950881</c:v>
                </c:pt>
                <c:pt idx="8">
                  <c:v>-25.659952370915562</c:v>
                </c:pt>
                <c:pt idx="9">
                  <c:v>-13.027849490754306</c:v>
                </c:pt>
                <c:pt idx="10">
                  <c:v>12.019088899251074</c:v>
                </c:pt>
                <c:pt idx="11">
                  <c:v>13.991477317176759</c:v>
                </c:pt>
                <c:pt idx="12">
                  <c:v>30.110531952232122</c:v>
                </c:pt>
                <c:pt idx="13">
                  <c:v>13.770128134638071</c:v>
                </c:pt>
                <c:pt idx="14">
                  <c:v>-3.8004436646588147</c:v>
                </c:pt>
                <c:pt idx="15">
                  <c:v>-1.3409517123363912</c:v>
                </c:pt>
                <c:pt idx="16">
                  <c:v>-1.3387762010097504</c:v>
                </c:pt>
                <c:pt idx="17">
                  <c:v>-8.8094166130758822</c:v>
                </c:pt>
                <c:pt idx="18">
                  <c:v>-23.052562028169632</c:v>
                </c:pt>
                <c:pt idx="19">
                  <c:v>-54.431358876172453</c:v>
                </c:pt>
                <c:pt idx="20">
                  <c:v>-41.747167415451258</c:v>
                </c:pt>
                <c:pt idx="21">
                  <c:v>-32.468378776684403</c:v>
                </c:pt>
                <c:pt idx="22">
                  <c:v>-41.05036350665614</c:v>
                </c:pt>
                <c:pt idx="23">
                  <c:v>-52.089009841438383</c:v>
                </c:pt>
                <c:pt idx="24">
                  <c:v>-40.364058804698288</c:v>
                </c:pt>
                <c:pt idx="25">
                  <c:v>-54.613963584415615</c:v>
                </c:pt>
                <c:pt idx="26">
                  <c:v>-39.177946746349335</c:v>
                </c:pt>
                <c:pt idx="27">
                  <c:v>-29.012415325269103</c:v>
                </c:pt>
                <c:pt idx="28">
                  <c:v>-20.660787413362414</c:v>
                </c:pt>
                <c:pt idx="29">
                  <c:v>-9.8145610536448658</c:v>
                </c:pt>
                <c:pt idx="30">
                  <c:v>-21.157269657123834</c:v>
                </c:pt>
                <c:pt idx="31">
                  <c:v>-11.302210623398423</c:v>
                </c:pt>
                <c:pt idx="32">
                  <c:v>-7.3437768151052296</c:v>
                </c:pt>
                <c:pt idx="33">
                  <c:v>-8.0511381383985281</c:v>
                </c:pt>
              </c:numCache>
            </c:numRef>
          </c:val>
          <c:smooth val="0"/>
          <c:extLst>
            <c:ext xmlns:c16="http://schemas.microsoft.com/office/drawing/2014/chart" uri="{C3380CC4-5D6E-409C-BE32-E72D297353CC}">
              <c16:uniqueId val="{00000027-464C-482F-BC6B-6DBABD6779FB}"/>
            </c:ext>
          </c:extLst>
        </c:ser>
        <c:ser>
          <c:idx val="41"/>
          <c:order val="40"/>
          <c:tx>
            <c:strRef>
              <c:f>'Placebo Lags Figures'!$BG$4</c:f>
              <c:strCache>
                <c:ptCount val="1"/>
                <c:pt idx="0">
                  <c:v>SD</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Figures'!$BG$5:$BG$38</c:f>
              <c:numCache>
                <c:formatCode>_(* #,##0.00_);_(* \(#,##0.00\);_(* "-"??_);_(@_)</c:formatCode>
                <c:ptCount val="34"/>
                <c:pt idx="0">
                  <c:v>6.2093836277199443</c:v>
                </c:pt>
                <c:pt idx="1">
                  <c:v>1.0999342521245126</c:v>
                </c:pt>
                <c:pt idx="2">
                  <c:v>-1.1091665328422096</c:v>
                </c:pt>
                <c:pt idx="3">
                  <c:v>-0.41751175672288809</c:v>
                </c:pt>
                <c:pt idx="4">
                  <c:v>39.183825720101595</c:v>
                </c:pt>
                <c:pt idx="5">
                  <c:v>36.711629945784807</c:v>
                </c:pt>
                <c:pt idx="6">
                  <c:v>19.339116988703609</c:v>
                </c:pt>
                <c:pt idx="7">
                  <c:v>-12.77179217140656</c:v>
                </c:pt>
                <c:pt idx="8">
                  <c:v>3.7831778172403574</c:v>
                </c:pt>
                <c:pt idx="9">
                  <c:v>-5.3248368203639984</c:v>
                </c:pt>
                <c:pt idx="10">
                  <c:v>-27.449263143353164</c:v>
                </c:pt>
                <c:pt idx="11">
                  <c:v>5.1675310714927036</c:v>
                </c:pt>
                <c:pt idx="12">
                  <c:v>-34.167052945122123</c:v>
                </c:pt>
                <c:pt idx="13">
                  <c:v>-33.804531994974241</c:v>
                </c:pt>
                <c:pt idx="14">
                  <c:v>-4.7789981181267649</c:v>
                </c:pt>
                <c:pt idx="15">
                  <c:v>-3.5373586797504686</c:v>
                </c:pt>
                <c:pt idx="16">
                  <c:v>-17.173973901662976</c:v>
                </c:pt>
                <c:pt idx="17">
                  <c:v>-6.9536536102532409</c:v>
                </c:pt>
                <c:pt idx="18">
                  <c:v>-14.487759472103789</c:v>
                </c:pt>
                <c:pt idx="19">
                  <c:v>-16.106523617054336</c:v>
                </c:pt>
                <c:pt idx="20">
                  <c:v>-28.227299480931833</c:v>
                </c:pt>
                <c:pt idx="21">
                  <c:v>-27.313120881444775</c:v>
                </c:pt>
                <c:pt idx="22">
                  <c:v>-10.644371286616661</c:v>
                </c:pt>
                <c:pt idx="23">
                  <c:v>-13.242069144325797</c:v>
                </c:pt>
                <c:pt idx="24">
                  <c:v>-26.896592316916212</c:v>
                </c:pt>
                <c:pt idx="25">
                  <c:v>22.149501091917045</c:v>
                </c:pt>
                <c:pt idx="26">
                  <c:v>20.446530470508151</c:v>
                </c:pt>
                <c:pt idx="27">
                  <c:v>6.288618351391051</c:v>
                </c:pt>
                <c:pt idx="28">
                  <c:v>17.706033759168349</c:v>
                </c:pt>
                <c:pt idx="29">
                  <c:v>24.799621314741671</c:v>
                </c:pt>
                <c:pt idx="30">
                  <c:v>15.031199836812448</c:v>
                </c:pt>
                <c:pt idx="31">
                  <c:v>12.133325981267262</c:v>
                </c:pt>
                <c:pt idx="32">
                  <c:v>-2.9481984711310361</c:v>
                </c:pt>
                <c:pt idx="33">
                  <c:v>2.4014871087274514</c:v>
                </c:pt>
              </c:numCache>
            </c:numRef>
          </c:val>
          <c:smooth val="0"/>
          <c:extLst>
            <c:ext xmlns:c16="http://schemas.microsoft.com/office/drawing/2014/chart" uri="{C3380CC4-5D6E-409C-BE32-E72D297353CC}">
              <c16:uniqueId val="{00000028-464C-482F-BC6B-6DBABD6779FB}"/>
            </c:ext>
          </c:extLst>
        </c:ser>
        <c:ser>
          <c:idx val="42"/>
          <c:order val="41"/>
          <c:tx>
            <c:strRef>
              <c:f>'Placebo Lags Figures'!$BH$4</c:f>
              <c:strCache>
                <c:ptCount val="1"/>
                <c:pt idx="0">
                  <c:v>TN</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Figures'!$BH$5:$BH$38</c:f>
              <c:numCache>
                <c:formatCode>_(* #,##0.00_);_(* \(#,##0.00\);_(* "-"??_);_(@_)</c:formatCode>
                <c:ptCount val="34"/>
                <c:pt idx="0">
                  <c:v>16.09035098226741</c:v>
                </c:pt>
                <c:pt idx="1">
                  <c:v>-4.0581230678071734</c:v>
                </c:pt>
                <c:pt idx="2">
                  <c:v>-2.3047412014420843</c:v>
                </c:pt>
                <c:pt idx="3">
                  <c:v>-0.26351958126724639</c:v>
                </c:pt>
                <c:pt idx="4">
                  <c:v>-18.055614418699406</c:v>
                </c:pt>
                <c:pt idx="5">
                  <c:v>-13.982913515064865</c:v>
                </c:pt>
                <c:pt idx="6">
                  <c:v>-8.075558980635833</c:v>
                </c:pt>
                <c:pt idx="7">
                  <c:v>4.3570621528488118</c:v>
                </c:pt>
                <c:pt idx="8">
                  <c:v>5.8431651268620044</c:v>
                </c:pt>
                <c:pt idx="9">
                  <c:v>-2.0040927211084636</c:v>
                </c:pt>
                <c:pt idx="10">
                  <c:v>-10.917878171312623</c:v>
                </c:pt>
                <c:pt idx="11">
                  <c:v>-7.9243291111197323</c:v>
                </c:pt>
                <c:pt idx="12">
                  <c:v>2.9097541300870944</c:v>
                </c:pt>
                <c:pt idx="13">
                  <c:v>-6.5749777604651172</c:v>
                </c:pt>
                <c:pt idx="14">
                  <c:v>3.5708226278075017</c:v>
                </c:pt>
                <c:pt idx="15">
                  <c:v>0.62908395648264559</c:v>
                </c:pt>
                <c:pt idx="16">
                  <c:v>-0.4308218422011123</c:v>
                </c:pt>
                <c:pt idx="17">
                  <c:v>-1.2720626045847894</c:v>
                </c:pt>
                <c:pt idx="18">
                  <c:v>7.651936357433442</c:v>
                </c:pt>
                <c:pt idx="19">
                  <c:v>-5.8256164265912957</c:v>
                </c:pt>
                <c:pt idx="20">
                  <c:v>11.288703717582393</c:v>
                </c:pt>
                <c:pt idx="21">
                  <c:v>10.140839549421798</c:v>
                </c:pt>
                <c:pt idx="22">
                  <c:v>-5.1032607188972179</c:v>
                </c:pt>
                <c:pt idx="23">
                  <c:v>8.5885258158668876</c:v>
                </c:pt>
                <c:pt idx="24">
                  <c:v>3.857233878079569</c:v>
                </c:pt>
                <c:pt idx="25">
                  <c:v>7.6828528108308092</c:v>
                </c:pt>
                <c:pt idx="26">
                  <c:v>19.037352103623562</c:v>
                </c:pt>
                <c:pt idx="27">
                  <c:v>10.384200322732795</c:v>
                </c:pt>
                <c:pt idx="28">
                  <c:v>6.0151000980113167</c:v>
                </c:pt>
                <c:pt idx="29">
                  <c:v>16.232532288995571</c:v>
                </c:pt>
                <c:pt idx="30">
                  <c:v>8.0384324974147603</c:v>
                </c:pt>
                <c:pt idx="31">
                  <c:v>10.993380783475004</c:v>
                </c:pt>
                <c:pt idx="32">
                  <c:v>14.995157471275888</c:v>
                </c:pt>
                <c:pt idx="33">
                  <c:v>13.316003787622321</c:v>
                </c:pt>
              </c:numCache>
            </c:numRef>
          </c:val>
          <c:smooth val="0"/>
          <c:extLst>
            <c:ext xmlns:c16="http://schemas.microsoft.com/office/drawing/2014/chart" uri="{C3380CC4-5D6E-409C-BE32-E72D297353CC}">
              <c16:uniqueId val="{00000029-464C-482F-BC6B-6DBABD6779FB}"/>
            </c:ext>
          </c:extLst>
        </c:ser>
        <c:ser>
          <c:idx val="43"/>
          <c:order val="42"/>
          <c:tx>
            <c:strRef>
              <c:f>'Placebo Lags Figures'!$BI$4</c:f>
              <c:strCache>
                <c:ptCount val="1"/>
                <c:pt idx="0">
                  <c:v>TX</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Figures'!$BI$5:$BI$38</c:f>
              <c:numCache>
                <c:formatCode>_(* #,##0.00_);_(* \(#,##0.00\);_(* "-"??_);_(@_)</c:formatCode>
                <c:ptCount val="34"/>
                <c:pt idx="0">
                  <c:v>-53.547835705103353</c:v>
                </c:pt>
                <c:pt idx="1">
                  <c:v>-8.0578811321174726</c:v>
                </c:pt>
                <c:pt idx="2">
                  <c:v>-28.157024644315243</c:v>
                </c:pt>
                <c:pt idx="3">
                  <c:v>0.23061963361215021</c:v>
                </c:pt>
                <c:pt idx="4">
                  <c:v>26.106363293365575</c:v>
                </c:pt>
                <c:pt idx="5">
                  <c:v>39.162325265351683</c:v>
                </c:pt>
                <c:pt idx="6">
                  <c:v>10.209921128989663</c:v>
                </c:pt>
                <c:pt idx="7">
                  <c:v>6.0007846514054108</c:v>
                </c:pt>
                <c:pt idx="8">
                  <c:v>11.131227438454516</c:v>
                </c:pt>
                <c:pt idx="9">
                  <c:v>10.032670616055839</c:v>
                </c:pt>
                <c:pt idx="10">
                  <c:v>-0.66931755782206892</c:v>
                </c:pt>
                <c:pt idx="11">
                  <c:v>-5.5386813073710073</c:v>
                </c:pt>
                <c:pt idx="12">
                  <c:v>-17.014319382724352</c:v>
                </c:pt>
                <c:pt idx="13">
                  <c:v>-8.671386240166612</c:v>
                </c:pt>
                <c:pt idx="14">
                  <c:v>-10.440769983688369</c:v>
                </c:pt>
                <c:pt idx="15">
                  <c:v>-2.1760502022516448</c:v>
                </c:pt>
                <c:pt idx="16">
                  <c:v>-3.1468771339859813</c:v>
                </c:pt>
                <c:pt idx="17">
                  <c:v>0.87664039938317728</c:v>
                </c:pt>
                <c:pt idx="18">
                  <c:v>6.1352379816526081</c:v>
                </c:pt>
                <c:pt idx="19">
                  <c:v>11.289169378869701</c:v>
                </c:pt>
                <c:pt idx="20">
                  <c:v>0.77283942800931982</c:v>
                </c:pt>
                <c:pt idx="21">
                  <c:v>7.9476967584923841</c:v>
                </c:pt>
                <c:pt idx="22">
                  <c:v>14.918896340532228</c:v>
                </c:pt>
                <c:pt idx="23">
                  <c:v>17.272568584303372</c:v>
                </c:pt>
                <c:pt idx="24">
                  <c:v>17.639204088482074</c:v>
                </c:pt>
                <c:pt idx="25">
                  <c:v>18.215792806586251</c:v>
                </c:pt>
                <c:pt idx="26">
                  <c:v>16.435988072771579</c:v>
                </c:pt>
                <c:pt idx="27">
                  <c:v>5.0478056436986662</c:v>
                </c:pt>
                <c:pt idx="28">
                  <c:v>2.2637782421952579</c:v>
                </c:pt>
                <c:pt idx="29">
                  <c:v>-9.5919867817428894</c:v>
                </c:pt>
                <c:pt idx="30">
                  <c:v>-2.2086555873102043</c:v>
                </c:pt>
                <c:pt idx="31">
                  <c:v>-5.7085562730208039</c:v>
                </c:pt>
                <c:pt idx="32">
                  <c:v>-12.163251085439697</c:v>
                </c:pt>
                <c:pt idx="33">
                  <c:v>-4.5265828703122679</c:v>
                </c:pt>
              </c:numCache>
            </c:numRef>
          </c:val>
          <c:smooth val="0"/>
          <c:extLst>
            <c:ext xmlns:c16="http://schemas.microsoft.com/office/drawing/2014/chart" uri="{C3380CC4-5D6E-409C-BE32-E72D297353CC}">
              <c16:uniqueId val="{0000002A-464C-482F-BC6B-6DBABD6779FB}"/>
            </c:ext>
          </c:extLst>
        </c:ser>
        <c:ser>
          <c:idx val="44"/>
          <c:order val="43"/>
          <c:tx>
            <c:strRef>
              <c:f>'Placebo Lags Figures'!$BJ$4</c:f>
              <c:strCache>
                <c:ptCount val="1"/>
                <c:pt idx="0">
                  <c:v>UT</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Figures'!$BJ$5:$BJ$38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464C-482F-BC6B-6DBABD6779FB}"/>
            </c:ext>
          </c:extLst>
        </c:ser>
        <c:ser>
          <c:idx val="45"/>
          <c:order val="44"/>
          <c:tx>
            <c:strRef>
              <c:f>'Placebo Lags Figures'!$BK$4</c:f>
              <c:strCache>
                <c:ptCount val="1"/>
                <c:pt idx="0">
                  <c:v>VT</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Figures'!$BK$5:$BK$38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464C-482F-BC6B-6DBABD6779FB}"/>
            </c:ext>
          </c:extLst>
        </c:ser>
        <c:ser>
          <c:idx val="46"/>
          <c:order val="45"/>
          <c:tx>
            <c:strRef>
              <c:f>'Placebo Lags Figures'!$BL$4</c:f>
              <c:strCache>
                <c:ptCount val="1"/>
                <c:pt idx="0">
                  <c:v>VA</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Figures'!$BL$5:$BL$38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464C-482F-BC6B-6DBABD6779FB}"/>
            </c:ext>
          </c:extLst>
        </c:ser>
        <c:ser>
          <c:idx val="47"/>
          <c:order val="46"/>
          <c:tx>
            <c:strRef>
              <c:f>'Placebo Lags Figures'!$BM$4</c:f>
              <c:strCache>
                <c:ptCount val="1"/>
                <c:pt idx="0">
                  <c:v>WA</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Figures'!$BM$5:$BM$38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464C-482F-BC6B-6DBABD6779FB}"/>
            </c:ext>
          </c:extLst>
        </c:ser>
        <c:ser>
          <c:idx val="48"/>
          <c:order val="47"/>
          <c:tx>
            <c:strRef>
              <c:f>'Placebo Lags Figures'!$BN$4</c:f>
              <c:strCache>
                <c:ptCount val="1"/>
                <c:pt idx="0">
                  <c:v>WV</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Figures'!$BN$5:$BN$38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464C-482F-BC6B-6DBABD6779FB}"/>
            </c:ext>
          </c:extLst>
        </c:ser>
        <c:ser>
          <c:idx val="49"/>
          <c:order val="48"/>
          <c:tx>
            <c:strRef>
              <c:f>'Placebo Lags Figures'!$BO$4</c:f>
              <c:strCache>
                <c:ptCount val="1"/>
                <c:pt idx="0">
                  <c:v>WI</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Figures'!$BO$5:$BO$38</c:f>
              <c:numCache>
                <c:formatCode>_(* #,##0.00_);_(* \(#,##0.00\);_(* "-"??_);_(@_)</c:formatCode>
                <c:ptCount val="34"/>
                <c:pt idx="0">
                  <c:v>11.730264304787852</c:v>
                </c:pt>
                <c:pt idx="1">
                  <c:v>0.61748175994580379</c:v>
                </c:pt>
                <c:pt idx="2">
                  <c:v>-4.0239801819552667</c:v>
                </c:pt>
                <c:pt idx="3">
                  <c:v>-0.53716655656899093</c:v>
                </c:pt>
                <c:pt idx="4">
                  <c:v>4.7090215957723558</c:v>
                </c:pt>
                <c:pt idx="5">
                  <c:v>-8.0990921560442075</c:v>
                </c:pt>
                <c:pt idx="6">
                  <c:v>-5.6584617595945019</c:v>
                </c:pt>
                <c:pt idx="7">
                  <c:v>8.2247524915146641</c:v>
                </c:pt>
                <c:pt idx="8">
                  <c:v>5.1727174650295638</c:v>
                </c:pt>
                <c:pt idx="9">
                  <c:v>2.0838833734160289</c:v>
                </c:pt>
                <c:pt idx="10">
                  <c:v>5.6326575759158004</c:v>
                </c:pt>
                <c:pt idx="11">
                  <c:v>-0.83000082895523519</c:v>
                </c:pt>
                <c:pt idx="12">
                  <c:v>2.2107719814812299</c:v>
                </c:pt>
                <c:pt idx="13">
                  <c:v>2.3357752070296556</c:v>
                </c:pt>
                <c:pt idx="14">
                  <c:v>3.8324901652231347</c:v>
                </c:pt>
                <c:pt idx="15">
                  <c:v>6.6488928496255539</c:v>
                </c:pt>
                <c:pt idx="16">
                  <c:v>13.375112757785246</c:v>
                </c:pt>
                <c:pt idx="17">
                  <c:v>0.2022869125539728</c:v>
                </c:pt>
                <c:pt idx="18">
                  <c:v>0.24129383291437989</c:v>
                </c:pt>
                <c:pt idx="19">
                  <c:v>-1.9901394807675388</c:v>
                </c:pt>
                <c:pt idx="20">
                  <c:v>-6.9379943852254655</c:v>
                </c:pt>
                <c:pt idx="21">
                  <c:v>-7.0007822614570614</c:v>
                </c:pt>
                <c:pt idx="22">
                  <c:v>-3.5794571431324584</c:v>
                </c:pt>
                <c:pt idx="23">
                  <c:v>-2.5435067527723731</c:v>
                </c:pt>
                <c:pt idx="24">
                  <c:v>-6.3697593759570736</c:v>
                </c:pt>
                <c:pt idx="25">
                  <c:v>-1.4935934586901567</c:v>
                </c:pt>
                <c:pt idx="26">
                  <c:v>13.644205864693504</c:v>
                </c:pt>
                <c:pt idx="27">
                  <c:v>10.218046554655302</c:v>
                </c:pt>
                <c:pt idx="28">
                  <c:v>7.2093071139534004</c:v>
                </c:pt>
                <c:pt idx="29">
                  <c:v>7.4861086432065349</c:v>
                </c:pt>
                <c:pt idx="30">
                  <c:v>8.1821854109875858</c:v>
                </c:pt>
                <c:pt idx="31">
                  <c:v>7.3787782639556099</c:v>
                </c:pt>
                <c:pt idx="32">
                  <c:v>8.9159011622541584</c:v>
                </c:pt>
                <c:pt idx="33">
                  <c:v>3.610073690651916</c:v>
                </c:pt>
              </c:numCache>
            </c:numRef>
          </c:val>
          <c:smooth val="0"/>
          <c:extLst>
            <c:ext xmlns:c16="http://schemas.microsoft.com/office/drawing/2014/chart" uri="{C3380CC4-5D6E-409C-BE32-E72D297353CC}">
              <c16:uniqueId val="{00000030-464C-482F-BC6B-6DBABD6779FB}"/>
            </c:ext>
          </c:extLst>
        </c:ser>
        <c:ser>
          <c:idx val="50"/>
          <c:order val="49"/>
          <c:tx>
            <c:strRef>
              <c:f>'Placebo Lags Figures'!$BP$4</c:f>
              <c:strCache>
                <c:ptCount val="1"/>
                <c:pt idx="0">
                  <c:v>WY</c:v>
                </c:pt>
              </c:strCache>
            </c:strRef>
          </c:tx>
          <c:spPr>
            <a:ln w="25400">
              <a:solidFill>
                <a:schemeClr val="accent5">
                  <a:lumMod val="75000"/>
                  <a:alpha val="50000"/>
                </a:schemeClr>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Figures'!$BP$5:$BP$38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464C-482F-BC6B-6DBABD6779FB}"/>
            </c:ext>
          </c:extLst>
        </c:ser>
        <c:ser>
          <c:idx val="14"/>
          <c:order val="50"/>
          <c:tx>
            <c:strRef>
              <c:f>'Placebo Lags Figures'!$R$4</c:f>
              <c:strCache>
                <c:ptCount val="1"/>
                <c:pt idx="0">
                  <c:v>IL</c:v>
                </c:pt>
              </c:strCache>
            </c:strRef>
          </c:tx>
          <c:spPr>
            <a:ln w="31750">
              <a:solidFill>
                <a:srgbClr val="FF0000"/>
              </a:solidFill>
            </a:ln>
          </c:spPr>
          <c:marker>
            <c:symbol val="none"/>
          </c:marker>
          <c:cat>
            <c:numRef>
              <c:f>'Placebo Lags Figures'!$Q$5:$Q$38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Figures'!$R$5:$R$38</c:f>
              <c:numCache>
                <c:formatCode>_(* #,##0.00_);_(* \(#,##0.00\);_(* "-"??_);_(@_)</c:formatCode>
                <c:ptCount val="34"/>
                <c:pt idx="0">
                  <c:v>6.8341087171575055</c:v>
                </c:pt>
                <c:pt idx="1">
                  <c:v>0.68228030158934416</c:v>
                </c:pt>
                <c:pt idx="2">
                  <c:v>-4.9447062338003889</c:v>
                </c:pt>
                <c:pt idx="3">
                  <c:v>1.6436183969403828E-2</c:v>
                </c:pt>
                <c:pt idx="4">
                  <c:v>-3.3303604141110554</c:v>
                </c:pt>
                <c:pt idx="5">
                  <c:v>-4.8386541493528057</c:v>
                </c:pt>
                <c:pt idx="6">
                  <c:v>-9.7696383818401955</c:v>
                </c:pt>
                <c:pt idx="7">
                  <c:v>-12.628404874703847</c:v>
                </c:pt>
                <c:pt idx="8">
                  <c:v>-0.22450367964665929</c:v>
                </c:pt>
                <c:pt idx="9">
                  <c:v>-0.589816693263856</c:v>
                </c:pt>
                <c:pt idx="10">
                  <c:v>-0.47275398173951544</c:v>
                </c:pt>
                <c:pt idx="11">
                  <c:v>-0.34818785366041993</c:v>
                </c:pt>
                <c:pt idx="12">
                  <c:v>-6.4600994846841786</c:v>
                </c:pt>
                <c:pt idx="13">
                  <c:v>-8.3621362136909738</c:v>
                </c:pt>
                <c:pt idx="14">
                  <c:v>-6.5443891799077392</c:v>
                </c:pt>
                <c:pt idx="15">
                  <c:v>0.46721825697204622</c:v>
                </c:pt>
                <c:pt idx="16">
                  <c:v>-4.4582966438611038</c:v>
                </c:pt>
                <c:pt idx="17">
                  <c:v>0.61952999885761528</c:v>
                </c:pt>
                <c:pt idx="18">
                  <c:v>2.7632058845483698</c:v>
                </c:pt>
                <c:pt idx="19">
                  <c:v>1.7499670548204449</c:v>
                </c:pt>
                <c:pt idx="20">
                  <c:v>-3.2676211958460044</c:v>
                </c:pt>
                <c:pt idx="21">
                  <c:v>-2.6320012693759054</c:v>
                </c:pt>
                <c:pt idx="22">
                  <c:v>-2.3173140561993932</c:v>
                </c:pt>
                <c:pt idx="23">
                  <c:v>-0.67406881498754956</c:v>
                </c:pt>
                <c:pt idx="24">
                  <c:v>3.1046629374031909</c:v>
                </c:pt>
                <c:pt idx="25">
                  <c:v>3.8751945794501808</c:v>
                </c:pt>
                <c:pt idx="26">
                  <c:v>7.2868210736487526</c:v>
                </c:pt>
                <c:pt idx="27">
                  <c:v>5.4508841458300594</c:v>
                </c:pt>
                <c:pt idx="28">
                  <c:v>2.9095747322571697</c:v>
                </c:pt>
                <c:pt idx="29">
                  <c:v>5.8463501773076132</c:v>
                </c:pt>
                <c:pt idx="30">
                  <c:v>-0.89201881792178028</c:v>
                </c:pt>
                <c:pt idx="31">
                  <c:v>-1.5227572021103697</c:v>
                </c:pt>
                <c:pt idx="32">
                  <c:v>4.3488298615557142</c:v>
                </c:pt>
                <c:pt idx="33">
                  <c:v>-1.2176092241134029</c:v>
                </c:pt>
              </c:numCache>
            </c:numRef>
          </c:val>
          <c:smooth val="0"/>
          <c:extLst>
            <c:ext xmlns:c16="http://schemas.microsoft.com/office/drawing/2014/chart" uri="{C3380CC4-5D6E-409C-BE32-E72D297353CC}">
              <c16:uniqueId val="{00000032-464C-482F-BC6B-6DBABD6779FB}"/>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971888191717855E-2"/>
          <c:y val="0.29461078049709138"/>
          <c:w val="0.91558368884308161"/>
          <c:h val="0.4490980317596901"/>
        </c:manualLayout>
      </c:layout>
      <c:barChart>
        <c:barDir val="col"/>
        <c:grouping val="clustered"/>
        <c:varyColors val="0"/>
        <c:ser>
          <c:idx val="0"/>
          <c:order val="0"/>
          <c:tx>
            <c:strRef>
              <c:f>'Placebo Lags Figures'!$B$1</c:f>
              <c:strCache>
                <c:ptCount val="1"/>
                <c:pt idx="0">
                  <c:v>RMSE</c:v>
                </c:pt>
              </c:strCache>
            </c:strRef>
          </c:tx>
          <c:spPr>
            <a:solidFill>
              <a:schemeClr val="accent1"/>
            </a:solidFill>
            <a:ln>
              <a:noFill/>
            </a:ln>
            <a:effectLst/>
          </c:spPr>
          <c:invertIfNegative val="0"/>
          <c:dPt>
            <c:idx val="24"/>
            <c:invertIfNegative val="0"/>
            <c:bubble3D val="0"/>
            <c:spPr>
              <a:solidFill>
                <a:srgbClr val="FF0000"/>
              </a:solidFill>
              <a:ln>
                <a:noFill/>
              </a:ln>
              <a:effectLst/>
            </c:spPr>
            <c:extLst>
              <c:ext xmlns:c16="http://schemas.microsoft.com/office/drawing/2014/chart" uri="{C3380CC4-5D6E-409C-BE32-E72D297353CC}">
                <c16:uniqueId val="{00000001-BD41-4AD7-98C0-9EE888D9FE53}"/>
              </c:ext>
            </c:extLst>
          </c:dPt>
          <c:cat>
            <c:strRef>
              <c:f>'Placebo Lags Figures'!$A$2:$A$27</c:f>
              <c:strCache>
                <c:ptCount val="26"/>
                <c:pt idx="0">
                  <c:v>SC</c:v>
                </c:pt>
                <c:pt idx="1">
                  <c:v>NV</c:v>
                </c:pt>
                <c:pt idx="2">
                  <c:v>SD</c:v>
                </c:pt>
                <c:pt idx="3">
                  <c:v>TX</c:v>
                </c:pt>
                <c:pt idx="4">
                  <c:v>AR</c:v>
                </c:pt>
                <c:pt idx="5">
                  <c:v>MO</c:v>
                </c:pt>
                <c:pt idx="6">
                  <c:v>OK</c:v>
                </c:pt>
                <c:pt idx="7">
                  <c:v>NJ</c:v>
                </c:pt>
                <c:pt idx="8">
                  <c:v>FL</c:v>
                </c:pt>
                <c:pt idx="9">
                  <c:v>ID</c:v>
                </c:pt>
                <c:pt idx="10">
                  <c:v>ND</c:v>
                </c:pt>
                <c:pt idx="11">
                  <c:v>LA</c:v>
                </c:pt>
                <c:pt idx="12">
                  <c:v>CO</c:v>
                </c:pt>
                <c:pt idx="13">
                  <c:v>AZ</c:v>
                </c:pt>
                <c:pt idx="14">
                  <c:v>NE</c:v>
                </c:pt>
                <c:pt idx="15">
                  <c:v>GA</c:v>
                </c:pt>
                <c:pt idx="16">
                  <c:v>KS</c:v>
                </c:pt>
                <c:pt idx="17">
                  <c:v>MN</c:v>
                </c:pt>
                <c:pt idx="18">
                  <c:v>TN</c:v>
                </c:pt>
                <c:pt idx="19">
                  <c:v>IN</c:v>
                </c:pt>
                <c:pt idx="20">
                  <c:v>CT</c:v>
                </c:pt>
                <c:pt idx="21">
                  <c:v>WI</c:v>
                </c:pt>
                <c:pt idx="22">
                  <c:v>KY</c:v>
                </c:pt>
                <c:pt idx="23">
                  <c:v>MD</c:v>
                </c:pt>
                <c:pt idx="24">
                  <c:v>IL</c:v>
                </c:pt>
                <c:pt idx="25">
                  <c:v>MA</c:v>
                </c:pt>
              </c:strCache>
            </c:strRef>
          </c:cat>
          <c:val>
            <c:numRef>
              <c:f>'Placebo Lags Figures'!$B$2:$B$27</c:f>
              <c:numCache>
                <c:formatCode>_(* #,##0.00_);_(* \(#,##0.00\);_(* "-"??_);_(@_)</c:formatCode>
                <c:ptCount val="26"/>
                <c:pt idx="0">
                  <c:v>5.2571434935983206</c:v>
                </c:pt>
                <c:pt idx="1">
                  <c:v>3.7628103383255156</c:v>
                </c:pt>
                <c:pt idx="2">
                  <c:v>3.6043095540957104</c:v>
                </c:pt>
                <c:pt idx="3">
                  <c:v>3.5659614279819545</c:v>
                </c:pt>
                <c:pt idx="4">
                  <c:v>3.4009300754461202</c:v>
                </c:pt>
                <c:pt idx="5">
                  <c:v>2.8963258675148884</c:v>
                </c:pt>
                <c:pt idx="6">
                  <c:v>2.8837972742807216</c:v>
                </c:pt>
                <c:pt idx="7">
                  <c:v>2.8741617947467719</c:v>
                </c:pt>
                <c:pt idx="8">
                  <c:v>2.80615033449982</c:v>
                </c:pt>
                <c:pt idx="9">
                  <c:v>2.756956282924274</c:v>
                </c:pt>
                <c:pt idx="10">
                  <c:v>2.7191602798821402</c:v>
                </c:pt>
                <c:pt idx="11">
                  <c:v>2.5532263598345941</c:v>
                </c:pt>
                <c:pt idx="12">
                  <c:v>2.4906141672773536</c:v>
                </c:pt>
                <c:pt idx="13">
                  <c:v>2.2119413655302305</c:v>
                </c:pt>
                <c:pt idx="14">
                  <c:v>1.9738062965108676</c:v>
                </c:pt>
                <c:pt idx="15">
                  <c:v>1.8572054788064543</c:v>
                </c:pt>
                <c:pt idx="16">
                  <c:v>1.6417478560066998</c:v>
                </c:pt>
                <c:pt idx="17">
                  <c:v>1.6184977552994826</c:v>
                </c:pt>
                <c:pt idx="18">
                  <c:v>1.4784670072202826</c:v>
                </c:pt>
                <c:pt idx="19">
                  <c:v>1.4382250701204917</c:v>
                </c:pt>
                <c:pt idx="20">
                  <c:v>1.3077169221265164</c:v>
                </c:pt>
                <c:pt idx="21">
                  <c:v>1.1034754035272654</c:v>
                </c:pt>
                <c:pt idx="22">
                  <c:v>1.0397767342021507</c:v>
                </c:pt>
                <c:pt idx="23">
                  <c:v>1.0123581437312963</c:v>
                </c:pt>
                <c:pt idx="24">
                  <c:v>1</c:v>
                </c:pt>
                <c:pt idx="25">
                  <c:v>0.98395356503862219</c:v>
                </c:pt>
              </c:numCache>
            </c:numRef>
          </c:val>
          <c:extLst>
            <c:ext xmlns:c16="http://schemas.microsoft.com/office/drawing/2014/chart" uri="{C3380CC4-5D6E-409C-BE32-E72D297353CC}">
              <c16:uniqueId val="{00000002-BD41-4AD7-98C0-9EE888D9FE53}"/>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'Lag Test'!$B$1</c:f>
              <c:strCache>
                <c:ptCount val="1"/>
                <c:pt idx="0">
                  <c:v>Actual</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103.03478310379434</c:v>
                </c:pt>
                <c:pt idx="1">
                  <c:v>90.449494680797216</c:v>
                </c:pt>
                <c:pt idx="2">
                  <c:v>83.008488174527884</c:v>
                </c:pt>
                <c:pt idx="3">
                  <c:v>74.552866659360006</c:v>
                </c:pt>
                <c:pt idx="4">
                  <c:v>75.193658551143017</c:v>
                </c:pt>
                <c:pt idx="5">
                  <c:v>71.698315427056528</c:v>
                </c:pt>
                <c:pt idx="6">
                  <c:v>76.977253396762535</c:v>
                </c:pt>
                <c:pt idx="7">
                  <c:v>67.036767726676771</c:v>
                </c:pt>
                <c:pt idx="8">
                  <c:v>74.212777319189627</c:v>
                </c:pt>
                <c:pt idx="9">
                  <c:v>65.311070738971466</c:v>
                </c:pt>
                <c:pt idx="10">
                  <c:v>58.900911873934092</c:v>
                </c:pt>
                <c:pt idx="11">
                  <c:v>54.193674641282996</c:v>
                </c:pt>
                <c:pt idx="12">
                  <c:v>54.721943895856391</c:v>
                </c:pt>
                <c:pt idx="13">
                  <c:v>55.568218274856918</c:v>
                </c:pt>
                <c:pt idx="14">
                  <c:v>50.094458911189584</c:v>
                </c:pt>
                <c:pt idx="15">
                  <c:v>49.350761313689873</c:v>
                </c:pt>
                <c:pt idx="16">
                  <c:v>47.094253040995682</c:v>
                </c:pt>
                <c:pt idx="17">
                  <c:v>50.712879277853062</c:v>
                </c:pt>
                <c:pt idx="18">
                  <c:v>53.133470824832322</c:v>
                </c:pt>
                <c:pt idx="19">
                  <c:v>51.176947719795855</c:v>
                </c:pt>
                <c:pt idx="20">
                  <c:v>46.773464822763344</c:v>
                </c:pt>
                <c:pt idx="21">
                  <c:v>47.031331549078459</c:v>
                </c:pt>
                <c:pt idx="22">
                  <c:v>44.842645700555295</c:v>
                </c:pt>
                <c:pt idx="23">
                  <c:v>47.351104072731687</c:v>
                </c:pt>
                <c:pt idx="24">
                  <c:v>49.194161783816526</c:v>
                </c:pt>
                <c:pt idx="25">
                  <c:v>47.953215100278612</c:v>
                </c:pt>
                <c:pt idx="26">
                  <c:v>43.118093115481315</c:v>
                </c:pt>
                <c:pt idx="27">
                  <c:v>35.326377401361242</c:v>
                </c:pt>
                <c:pt idx="28">
                  <c:v>31.808654370252047</c:v>
                </c:pt>
                <c:pt idx="29">
                  <c:v>33.312417257548077</c:v>
                </c:pt>
                <c:pt idx="30">
                  <c:v>32.499009586899774</c:v>
                </c:pt>
                <c:pt idx="31">
                  <c:v>31.521761029580375</c:v>
                </c:pt>
                <c:pt idx="32">
                  <c:v>33.129880572232643</c:v>
                </c:pt>
                <c:pt idx="33">
                  <c:v>28.443732437153812</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Alt Lag 1</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99.871900427388027</c:v>
                </c:pt>
                <c:pt idx="1">
                  <c:v>91.84523178555537</c:v>
                </c:pt>
                <c:pt idx="2">
                  <c:v>86.815931383171119</c:v>
                </c:pt>
                <c:pt idx="3">
                  <c:v>76.960765887633897</c:v>
                </c:pt>
                <c:pt idx="4">
                  <c:v>81.886891595786437</c:v>
                </c:pt>
                <c:pt idx="5">
                  <c:v>75.726832161308252</c:v>
                </c:pt>
                <c:pt idx="6">
                  <c:v>79.861276157316738</c:v>
                </c:pt>
                <c:pt idx="7">
                  <c:v>72.585597030411009</c:v>
                </c:pt>
                <c:pt idx="8">
                  <c:v>74.435740745684598</c:v>
                </c:pt>
                <c:pt idx="9">
                  <c:v>67.754010215139715</c:v>
                </c:pt>
                <c:pt idx="10">
                  <c:v>59.47649915833609</c:v>
                </c:pt>
                <c:pt idx="11">
                  <c:v>55.006522525218308</c:v>
                </c:pt>
                <c:pt idx="12">
                  <c:v>55.977391148189781</c:v>
                </c:pt>
                <c:pt idx="13">
                  <c:v>57.568482887290884</c:v>
                </c:pt>
                <c:pt idx="14">
                  <c:v>50.90339643356856</c:v>
                </c:pt>
                <c:pt idx="15">
                  <c:v>49.296841280010995</c:v>
                </c:pt>
                <c:pt idx="16">
                  <c:v>51.173998446756734</c:v>
                </c:pt>
                <c:pt idx="17">
                  <c:v>49.590054983127636</c:v>
                </c:pt>
                <c:pt idx="18">
                  <c:v>52.876764151733376</c:v>
                </c:pt>
                <c:pt idx="19">
                  <c:v>49.502232224767795</c:v>
                </c:pt>
                <c:pt idx="20">
                  <c:v>47.793420366360799</c:v>
                </c:pt>
                <c:pt idx="21">
                  <c:v>47.09969233954326</c:v>
                </c:pt>
                <c:pt idx="22">
                  <c:v>43.36721447180026</c:v>
                </c:pt>
                <c:pt idx="23">
                  <c:v>46.120761744532508</c:v>
                </c:pt>
                <c:pt idx="24">
                  <c:v>45.657191294594668</c:v>
                </c:pt>
                <c:pt idx="25">
                  <c:v>44.668032856861821</c:v>
                </c:pt>
                <c:pt idx="26">
                  <c:v>37.346379387599889</c:v>
                </c:pt>
                <c:pt idx="27">
                  <c:v>31.174970406937067</c:v>
                </c:pt>
                <c:pt idx="28">
                  <c:v>30.129824603136516</c:v>
                </c:pt>
                <c:pt idx="29">
                  <c:v>30.225132983105141</c:v>
                </c:pt>
                <c:pt idx="30">
                  <c:v>30.85605409796699</c:v>
                </c:pt>
                <c:pt idx="31">
                  <c:v>29.736732154560741</c:v>
                </c:pt>
                <c:pt idx="32">
                  <c:v>29.506957471312489</c:v>
                </c:pt>
                <c:pt idx="33">
                  <c:v>27.075268515545762</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Alt Lag 2</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97.934154211543515</c:v>
                </c:pt>
                <c:pt idx="1">
                  <c:v>90.69271638145436</c:v>
                </c:pt>
                <c:pt idx="2">
                  <c:v>81.513560340681593</c:v>
                </c:pt>
                <c:pt idx="3">
                  <c:v>75.603673962177709</c:v>
                </c:pt>
                <c:pt idx="4">
                  <c:v>80.497886992816362</c:v>
                </c:pt>
                <c:pt idx="5">
                  <c:v>77.045587691827691</c:v>
                </c:pt>
                <c:pt idx="6">
                  <c:v>82.422075080103241</c:v>
                </c:pt>
                <c:pt idx="7">
                  <c:v>76.7657589276496</c:v>
                </c:pt>
                <c:pt idx="8">
                  <c:v>74.209271271683974</c:v>
                </c:pt>
                <c:pt idx="9">
                  <c:v>66.74754695995945</c:v>
                </c:pt>
                <c:pt idx="10">
                  <c:v>59.504497789021109</c:v>
                </c:pt>
                <c:pt idx="11">
                  <c:v>54.103796668641742</c:v>
                </c:pt>
                <c:pt idx="12">
                  <c:v>56.787824789353181</c:v>
                </c:pt>
                <c:pt idx="13">
                  <c:v>55.026562102284515</c:v>
                </c:pt>
                <c:pt idx="14">
                  <c:v>51.184588552132489</c:v>
                </c:pt>
                <c:pt idx="15">
                  <c:v>48.494224380192463</c:v>
                </c:pt>
                <c:pt idx="16">
                  <c:v>46.283921094072873</c:v>
                </c:pt>
                <c:pt idx="17">
                  <c:v>47.714488193378202</c:v>
                </c:pt>
                <c:pt idx="18">
                  <c:v>51.007090029088431</c:v>
                </c:pt>
                <c:pt idx="19">
                  <c:v>49.052314021537313</c:v>
                </c:pt>
                <c:pt idx="20">
                  <c:v>50.232668210810516</c:v>
                </c:pt>
                <c:pt idx="21">
                  <c:v>49.75536280107918</c:v>
                </c:pt>
                <c:pt idx="22">
                  <c:v>46.68051250700956</c:v>
                </c:pt>
                <c:pt idx="23">
                  <c:v>47.251269665139262</c:v>
                </c:pt>
                <c:pt idx="24">
                  <c:v>46.847747500578414</c:v>
                </c:pt>
                <c:pt idx="25">
                  <c:v>45.780538523104049</c:v>
                </c:pt>
                <c:pt idx="26">
                  <c:v>40.702278427488636</c:v>
                </c:pt>
                <c:pt idx="27">
                  <c:v>35.821943207338336</c:v>
                </c:pt>
                <c:pt idx="28">
                  <c:v>33.723853650371893</c:v>
                </c:pt>
                <c:pt idx="29">
                  <c:v>34.31620029732585</c:v>
                </c:pt>
                <c:pt idx="30">
                  <c:v>33.894376110765741</c:v>
                </c:pt>
                <c:pt idx="31">
                  <c:v>31.466783826544997</c:v>
                </c:pt>
                <c:pt idx="32">
                  <c:v>33.440437973695232</c:v>
                </c:pt>
                <c:pt idx="33">
                  <c:v>28.094807286834111</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Smoothed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97.934154211543515</c:v>
                </c:pt>
                <c:pt idx="1">
                  <c:v>90.69271638145436</c:v>
                </c:pt>
                <c:pt idx="2">
                  <c:v>81.513560340681593</c:v>
                </c:pt>
                <c:pt idx="3">
                  <c:v>75.603673962177709</c:v>
                </c:pt>
                <c:pt idx="4">
                  <c:v>80.497886992816362</c:v>
                </c:pt>
                <c:pt idx="5">
                  <c:v>77.045587691827691</c:v>
                </c:pt>
                <c:pt idx="6">
                  <c:v>82.422075080103241</c:v>
                </c:pt>
                <c:pt idx="7">
                  <c:v>76.7657589276496</c:v>
                </c:pt>
                <c:pt idx="8">
                  <c:v>74.209271271683974</c:v>
                </c:pt>
                <c:pt idx="9">
                  <c:v>66.74754695995945</c:v>
                </c:pt>
                <c:pt idx="10">
                  <c:v>59.504497789021109</c:v>
                </c:pt>
                <c:pt idx="11">
                  <c:v>54.103796668641742</c:v>
                </c:pt>
                <c:pt idx="12">
                  <c:v>56.787824789353181</c:v>
                </c:pt>
                <c:pt idx="13">
                  <c:v>55.026562102284515</c:v>
                </c:pt>
                <c:pt idx="14">
                  <c:v>51.184588552132489</c:v>
                </c:pt>
                <c:pt idx="15">
                  <c:v>48.494224380192463</c:v>
                </c:pt>
                <c:pt idx="16">
                  <c:v>46.283921094072873</c:v>
                </c:pt>
                <c:pt idx="17">
                  <c:v>47.714488193378202</c:v>
                </c:pt>
                <c:pt idx="18">
                  <c:v>51.007090029088431</c:v>
                </c:pt>
                <c:pt idx="19">
                  <c:v>49.052314021537313</c:v>
                </c:pt>
                <c:pt idx="20">
                  <c:v>50.232668210810516</c:v>
                </c:pt>
                <c:pt idx="21">
                  <c:v>49.75536280107918</c:v>
                </c:pt>
                <c:pt idx="22">
                  <c:v>46.68051250700956</c:v>
                </c:pt>
                <c:pt idx="23">
                  <c:v>47.251269665139262</c:v>
                </c:pt>
                <c:pt idx="24">
                  <c:v>46.847747500578414</c:v>
                </c:pt>
                <c:pt idx="25">
                  <c:v>45.780538523104049</c:v>
                </c:pt>
                <c:pt idx="26">
                  <c:v>40.702278427488636</c:v>
                </c:pt>
                <c:pt idx="27">
                  <c:v>35.821943207338336</c:v>
                </c:pt>
                <c:pt idx="28">
                  <c:v>33.723853650371893</c:v>
                </c:pt>
                <c:pt idx="29">
                  <c:v>34.31620029732585</c:v>
                </c:pt>
                <c:pt idx="30">
                  <c:v>33.894376110765741</c:v>
                </c:pt>
                <c:pt idx="31">
                  <c:v>31.466783826544997</c:v>
                </c:pt>
                <c:pt idx="32">
                  <c:v>33.440437973695232</c:v>
                </c:pt>
                <c:pt idx="33">
                  <c:v>28.094807286834111</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'Lag Test'!$B$1</c:f>
              <c:strCache>
                <c:ptCount val="1"/>
                <c:pt idx="0">
                  <c:v>Actual</c:v>
                </c:pt>
              </c:strCache>
            </c:strRef>
          </c:tx>
          <c:spPr>
            <a:ln w="25400">
              <a:solidFill>
                <a:srgbClr val="174A7C"/>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c:v>
                </c:pt>
              </c:strCache>
            </c:strRef>
          </c:tx>
          <c:spPr>
            <a:ln w="25400">
              <a:solidFill>
                <a:srgbClr val="F0573E"/>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103.03478310379434</c:v>
                </c:pt>
                <c:pt idx="1">
                  <c:v>90.449494680797216</c:v>
                </c:pt>
                <c:pt idx="2">
                  <c:v>83.008488174527884</c:v>
                </c:pt>
                <c:pt idx="3">
                  <c:v>74.552866659360006</c:v>
                </c:pt>
                <c:pt idx="4">
                  <c:v>75.193658551143017</c:v>
                </c:pt>
                <c:pt idx="5">
                  <c:v>71.698315427056528</c:v>
                </c:pt>
                <c:pt idx="6">
                  <c:v>76.977253396762535</c:v>
                </c:pt>
                <c:pt idx="7">
                  <c:v>67.036767726676771</c:v>
                </c:pt>
                <c:pt idx="8">
                  <c:v>74.212777319189627</c:v>
                </c:pt>
                <c:pt idx="9">
                  <c:v>65.311070738971466</c:v>
                </c:pt>
                <c:pt idx="10">
                  <c:v>58.900911873934092</c:v>
                </c:pt>
                <c:pt idx="11">
                  <c:v>54.193674641282996</c:v>
                </c:pt>
                <c:pt idx="12">
                  <c:v>54.721943895856391</c:v>
                </c:pt>
                <c:pt idx="13">
                  <c:v>55.568218274856918</c:v>
                </c:pt>
                <c:pt idx="14">
                  <c:v>50.094458911189584</c:v>
                </c:pt>
                <c:pt idx="15">
                  <c:v>49.350761313689873</c:v>
                </c:pt>
                <c:pt idx="16">
                  <c:v>47.094253040995682</c:v>
                </c:pt>
                <c:pt idx="17">
                  <c:v>50.712879277853062</c:v>
                </c:pt>
                <c:pt idx="18">
                  <c:v>53.133470824832322</c:v>
                </c:pt>
                <c:pt idx="19">
                  <c:v>51.176947719795855</c:v>
                </c:pt>
                <c:pt idx="20">
                  <c:v>46.773464822763344</c:v>
                </c:pt>
                <c:pt idx="21">
                  <c:v>47.031331549078459</c:v>
                </c:pt>
                <c:pt idx="22">
                  <c:v>44.842645700555295</c:v>
                </c:pt>
                <c:pt idx="23">
                  <c:v>47.351104072731687</c:v>
                </c:pt>
                <c:pt idx="24">
                  <c:v>49.194161783816526</c:v>
                </c:pt>
                <c:pt idx="25">
                  <c:v>47.953215100278612</c:v>
                </c:pt>
                <c:pt idx="26">
                  <c:v>43.118093115481315</c:v>
                </c:pt>
                <c:pt idx="27">
                  <c:v>35.326377401361242</c:v>
                </c:pt>
                <c:pt idx="28">
                  <c:v>31.808654370252047</c:v>
                </c:pt>
                <c:pt idx="29">
                  <c:v>33.312417257548077</c:v>
                </c:pt>
                <c:pt idx="30">
                  <c:v>32.499009586899774</c:v>
                </c:pt>
                <c:pt idx="31">
                  <c:v>31.521761029580375</c:v>
                </c:pt>
                <c:pt idx="32">
                  <c:v>33.129880572232643</c:v>
                </c:pt>
                <c:pt idx="33">
                  <c:v>28.443732437153812</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Alt Lag 1</c:v>
                </c:pt>
              </c:strCache>
            </c:strRef>
          </c:tx>
          <c:spPr>
            <a:ln w="25400">
              <a:solidFill>
                <a:srgbClr val="FCB64B"/>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99.871900427388027</c:v>
                </c:pt>
                <c:pt idx="1">
                  <c:v>91.84523178555537</c:v>
                </c:pt>
                <c:pt idx="2">
                  <c:v>86.815931383171119</c:v>
                </c:pt>
                <c:pt idx="3">
                  <c:v>76.960765887633897</c:v>
                </c:pt>
                <c:pt idx="4">
                  <c:v>81.886891595786437</c:v>
                </c:pt>
                <c:pt idx="5">
                  <c:v>75.726832161308252</c:v>
                </c:pt>
                <c:pt idx="6">
                  <c:v>79.861276157316738</c:v>
                </c:pt>
                <c:pt idx="7">
                  <c:v>72.585597030411009</c:v>
                </c:pt>
                <c:pt idx="8">
                  <c:v>74.435740745684598</c:v>
                </c:pt>
                <c:pt idx="9">
                  <c:v>67.754010215139715</c:v>
                </c:pt>
                <c:pt idx="10">
                  <c:v>59.47649915833609</c:v>
                </c:pt>
                <c:pt idx="11">
                  <c:v>55.006522525218308</c:v>
                </c:pt>
                <c:pt idx="12">
                  <c:v>55.977391148189781</c:v>
                </c:pt>
                <c:pt idx="13">
                  <c:v>57.568482887290884</c:v>
                </c:pt>
                <c:pt idx="14">
                  <c:v>50.90339643356856</c:v>
                </c:pt>
                <c:pt idx="15">
                  <c:v>49.296841280010995</c:v>
                </c:pt>
                <c:pt idx="16">
                  <c:v>51.173998446756734</c:v>
                </c:pt>
                <c:pt idx="17">
                  <c:v>49.590054983127636</c:v>
                </c:pt>
                <c:pt idx="18">
                  <c:v>52.876764151733376</c:v>
                </c:pt>
                <c:pt idx="19">
                  <c:v>49.502232224767795</c:v>
                </c:pt>
                <c:pt idx="20">
                  <c:v>47.793420366360799</c:v>
                </c:pt>
                <c:pt idx="21">
                  <c:v>47.09969233954326</c:v>
                </c:pt>
                <c:pt idx="22">
                  <c:v>43.36721447180026</c:v>
                </c:pt>
                <c:pt idx="23">
                  <c:v>46.120761744532508</c:v>
                </c:pt>
                <c:pt idx="24">
                  <c:v>45.657191294594668</c:v>
                </c:pt>
                <c:pt idx="25">
                  <c:v>44.668032856861821</c:v>
                </c:pt>
                <c:pt idx="26">
                  <c:v>37.346379387599889</c:v>
                </c:pt>
                <c:pt idx="27">
                  <c:v>31.174970406937067</c:v>
                </c:pt>
                <c:pt idx="28">
                  <c:v>30.129824603136516</c:v>
                </c:pt>
                <c:pt idx="29">
                  <c:v>30.225132983105141</c:v>
                </c:pt>
                <c:pt idx="30">
                  <c:v>30.85605409796699</c:v>
                </c:pt>
                <c:pt idx="31">
                  <c:v>29.736732154560741</c:v>
                </c:pt>
                <c:pt idx="32">
                  <c:v>29.506957471312489</c:v>
                </c:pt>
                <c:pt idx="33">
                  <c:v>27.075268515545762</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Alt Lag 2</c:v>
                </c:pt>
              </c:strCache>
            </c:strRef>
          </c:tx>
          <c:spPr>
            <a:ln w="25400">
              <a:solidFill>
                <a:srgbClr val="008BB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97.934154211543515</c:v>
                </c:pt>
                <c:pt idx="1">
                  <c:v>90.69271638145436</c:v>
                </c:pt>
                <c:pt idx="2">
                  <c:v>81.513560340681593</c:v>
                </c:pt>
                <c:pt idx="3">
                  <c:v>75.603673962177709</c:v>
                </c:pt>
                <c:pt idx="4">
                  <c:v>80.497886992816362</c:v>
                </c:pt>
                <c:pt idx="5">
                  <c:v>77.045587691827691</c:v>
                </c:pt>
                <c:pt idx="6">
                  <c:v>82.422075080103241</c:v>
                </c:pt>
                <c:pt idx="7">
                  <c:v>76.7657589276496</c:v>
                </c:pt>
                <c:pt idx="8">
                  <c:v>74.209271271683974</c:v>
                </c:pt>
                <c:pt idx="9">
                  <c:v>66.74754695995945</c:v>
                </c:pt>
                <c:pt idx="10">
                  <c:v>59.504497789021109</c:v>
                </c:pt>
                <c:pt idx="11">
                  <c:v>54.103796668641742</c:v>
                </c:pt>
                <c:pt idx="12">
                  <c:v>56.787824789353181</c:v>
                </c:pt>
                <c:pt idx="13">
                  <c:v>55.026562102284515</c:v>
                </c:pt>
                <c:pt idx="14">
                  <c:v>51.184588552132489</c:v>
                </c:pt>
                <c:pt idx="15">
                  <c:v>48.494224380192463</c:v>
                </c:pt>
                <c:pt idx="16">
                  <c:v>46.283921094072873</c:v>
                </c:pt>
                <c:pt idx="17">
                  <c:v>47.714488193378202</c:v>
                </c:pt>
                <c:pt idx="18">
                  <c:v>51.007090029088431</c:v>
                </c:pt>
                <c:pt idx="19">
                  <c:v>49.052314021537313</c:v>
                </c:pt>
                <c:pt idx="20">
                  <c:v>50.232668210810516</c:v>
                </c:pt>
                <c:pt idx="21">
                  <c:v>49.75536280107918</c:v>
                </c:pt>
                <c:pt idx="22">
                  <c:v>46.68051250700956</c:v>
                </c:pt>
                <c:pt idx="23">
                  <c:v>47.251269665139262</c:v>
                </c:pt>
                <c:pt idx="24">
                  <c:v>46.847747500578414</c:v>
                </c:pt>
                <c:pt idx="25">
                  <c:v>45.780538523104049</c:v>
                </c:pt>
                <c:pt idx="26">
                  <c:v>40.702278427488636</c:v>
                </c:pt>
                <c:pt idx="27">
                  <c:v>35.821943207338336</c:v>
                </c:pt>
                <c:pt idx="28">
                  <c:v>33.723853650371893</c:v>
                </c:pt>
                <c:pt idx="29">
                  <c:v>34.31620029732585</c:v>
                </c:pt>
                <c:pt idx="30">
                  <c:v>33.894376110765741</c:v>
                </c:pt>
                <c:pt idx="31">
                  <c:v>31.466783826544997</c:v>
                </c:pt>
                <c:pt idx="32">
                  <c:v>33.440437973695232</c:v>
                </c:pt>
                <c:pt idx="33">
                  <c:v>28.094807286834111</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Smoothed Lags</c:v>
                </c:pt>
              </c:strCache>
            </c:strRef>
          </c:tx>
          <c:spPr>
            <a:ln w="25400">
              <a:solidFill>
                <a:srgbClr val="BCBEC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97.934154211543515</c:v>
                </c:pt>
                <c:pt idx="1">
                  <c:v>90.69271638145436</c:v>
                </c:pt>
                <c:pt idx="2">
                  <c:v>81.513560340681593</c:v>
                </c:pt>
                <c:pt idx="3">
                  <c:v>75.603673962177709</c:v>
                </c:pt>
                <c:pt idx="4">
                  <c:v>80.497886992816362</c:v>
                </c:pt>
                <c:pt idx="5">
                  <c:v>77.045587691827691</c:v>
                </c:pt>
                <c:pt idx="6">
                  <c:v>82.422075080103241</c:v>
                </c:pt>
                <c:pt idx="7">
                  <c:v>76.7657589276496</c:v>
                </c:pt>
                <c:pt idx="8">
                  <c:v>74.209271271683974</c:v>
                </c:pt>
                <c:pt idx="9">
                  <c:v>66.74754695995945</c:v>
                </c:pt>
                <c:pt idx="10">
                  <c:v>59.504497789021109</c:v>
                </c:pt>
                <c:pt idx="11">
                  <c:v>54.103796668641742</c:v>
                </c:pt>
                <c:pt idx="12">
                  <c:v>56.787824789353181</c:v>
                </c:pt>
                <c:pt idx="13">
                  <c:v>55.026562102284515</c:v>
                </c:pt>
                <c:pt idx="14">
                  <c:v>51.184588552132489</c:v>
                </c:pt>
                <c:pt idx="15">
                  <c:v>48.494224380192463</c:v>
                </c:pt>
                <c:pt idx="16">
                  <c:v>46.283921094072873</c:v>
                </c:pt>
                <c:pt idx="17">
                  <c:v>47.714488193378202</c:v>
                </c:pt>
                <c:pt idx="18">
                  <c:v>51.007090029088431</c:v>
                </c:pt>
                <c:pt idx="19">
                  <c:v>49.052314021537313</c:v>
                </c:pt>
                <c:pt idx="20">
                  <c:v>50.232668210810516</c:v>
                </c:pt>
                <c:pt idx="21">
                  <c:v>49.75536280107918</c:v>
                </c:pt>
                <c:pt idx="22">
                  <c:v>46.68051250700956</c:v>
                </c:pt>
                <c:pt idx="23">
                  <c:v>47.251269665139262</c:v>
                </c:pt>
                <c:pt idx="24">
                  <c:v>46.847747500578414</c:v>
                </c:pt>
                <c:pt idx="25">
                  <c:v>45.780538523104049</c:v>
                </c:pt>
                <c:pt idx="26">
                  <c:v>40.702278427488636</c:v>
                </c:pt>
                <c:pt idx="27">
                  <c:v>35.821943207338336</c:v>
                </c:pt>
                <c:pt idx="28">
                  <c:v>33.723853650371893</c:v>
                </c:pt>
                <c:pt idx="29">
                  <c:v>34.31620029732585</c:v>
                </c:pt>
                <c:pt idx="30">
                  <c:v>33.894376110765741</c:v>
                </c:pt>
                <c:pt idx="31">
                  <c:v>31.466783826544997</c:v>
                </c:pt>
                <c:pt idx="32">
                  <c:v>33.440437973695232</c:v>
                </c:pt>
                <c:pt idx="33">
                  <c:v>28.094807286834111</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7620234037909446"/>
          <c:y val="1.4847277190176096E-2"/>
          <c:w val="0.3067405380297612"/>
          <c:h val="0.1911967308814944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'Pre-Treatment Test'!$B$1</c:f>
              <c:strCache>
                <c:ptCount val="1"/>
                <c:pt idx="0">
                  <c:v>Actual</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8C05-4911-B4F0-B60C277470A1}"/>
            </c:ext>
          </c:extLst>
        </c:ser>
        <c:ser>
          <c:idx val="1"/>
          <c:order val="1"/>
          <c:tx>
            <c:strRef>
              <c:f>'Pre-Treatment Test'!$C$1</c:f>
              <c:strCache>
                <c:ptCount val="1"/>
                <c:pt idx="0">
                  <c:v>Synthetic (1982-LAST)</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103.03478310379434</c:v>
                </c:pt>
                <c:pt idx="1">
                  <c:v>90.449494680797216</c:v>
                </c:pt>
                <c:pt idx="2">
                  <c:v>83.008488174527884</c:v>
                </c:pt>
                <c:pt idx="3">
                  <c:v>74.552866659360006</c:v>
                </c:pt>
                <c:pt idx="4">
                  <c:v>75.193658551143017</c:v>
                </c:pt>
                <c:pt idx="5">
                  <c:v>71.698315427056528</c:v>
                </c:pt>
                <c:pt idx="6">
                  <c:v>76.977253396762535</c:v>
                </c:pt>
                <c:pt idx="7">
                  <c:v>67.036767726676771</c:v>
                </c:pt>
                <c:pt idx="8">
                  <c:v>74.212777319189627</c:v>
                </c:pt>
                <c:pt idx="9">
                  <c:v>65.311070738971466</c:v>
                </c:pt>
                <c:pt idx="10">
                  <c:v>58.900911873934092</c:v>
                </c:pt>
                <c:pt idx="11">
                  <c:v>54.193674641282996</c:v>
                </c:pt>
                <c:pt idx="12">
                  <c:v>54.721943895856391</c:v>
                </c:pt>
                <c:pt idx="13">
                  <c:v>55.568218274856918</c:v>
                </c:pt>
                <c:pt idx="14">
                  <c:v>50.094458911189584</c:v>
                </c:pt>
                <c:pt idx="15">
                  <c:v>49.350761313689873</c:v>
                </c:pt>
                <c:pt idx="16">
                  <c:v>47.094253040995682</c:v>
                </c:pt>
                <c:pt idx="17">
                  <c:v>50.712879277853062</c:v>
                </c:pt>
                <c:pt idx="18">
                  <c:v>53.133470824832322</c:v>
                </c:pt>
                <c:pt idx="19">
                  <c:v>51.176947719795855</c:v>
                </c:pt>
                <c:pt idx="20">
                  <c:v>46.773464822763344</c:v>
                </c:pt>
                <c:pt idx="21">
                  <c:v>47.031331549078459</c:v>
                </c:pt>
                <c:pt idx="22">
                  <c:v>44.842645700555295</c:v>
                </c:pt>
                <c:pt idx="23">
                  <c:v>47.351104072731687</c:v>
                </c:pt>
                <c:pt idx="24">
                  <c:v>49.194161783816526</c:v>
                </c:pt>
                <c:pt idx="25">
                  <c:v>47.953215100278612</c:v>
                </c:pt>
                <c:pt idx="26">
                  <c:v>43.118093115481315</c:v>
                </c:pt>
                <c:pt idx="27">
                  <c:v>35.326377401361242</c:v>
                </c:pt>
                <c:pt idx="28">
                  <c:v>31.808654370252047</c:v>
                </c:pt>
                <c:pt idx="29">
                  <c:v>33.312417257548077</c:v>
                </c:pt>
                <c:pt idx="30">
                  <c:v>32.499009586899774</c:v>
                </c:pt>
                <c:pt idx="31">
                  <c:v>31.521761029580375</c:v>
                </c:pt>
                <c:pt idx="32">
                  <c:v>33.129880572232643</c:v>
                </c:pt>
                <c:pt idx="33">
                  <c:v>28.443732437153812</c:v>
                </c:pt>
              </c:numCache>
            </c:numRef>
          </c:val>
          <c:smooth val="0"/>
          <c:extLst>
            <c:ext xmlns:c16="http://schemas.microsoft.com/office/drawing/2014/chart" uri="{C3380CC4-5D6E-409C-BE32-E72D297353CC}">
              <c16:uniqueId val="{00000001-8C05-4911-B4F0-B60C277470A1}"/>
            </c:ext>
          </c:extLst>
        </c:ser>
        <c:ser>
          <c:idx val="2"/>
          <c:order val="2"/>
          <c:tx>
            <c:strRef>
              <c:f>'Pre-Treatment Test'!$D$1</c:f>
              <c:strCache>
                <c:ptCount val="1"/>
                <c:pt idx="0">
                  <c:v>1985-LAST</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104.76360558823217</c:v>
                </c:pt>
                <c:pt idx="1">
                  <c:v>92.436973056464936</c:v>
                </c:pt>
                <c:pt idx="2">
                  <c:v>84.288334088341799</c:v>
                </c:pt>
                <c:pt idx="3">
                  <c:v>75.129741089767762</c:v>
                </c:pt>
                <c:pt idx="4">
                  <c:v>74.805508724239189</c:v>
                </c:pt>
                <c:pt idx="5">
                  <c:v>70.799465967866126</c:v>
                </c:pt>
                <c:pt idx="6">
                  <c:v>75.612083914165865</c:v>
                </c:pt>
                <c:pt idx="7">
                  <c:v>67.535008518461837</c:v>
                </c:pt>
                <c:pt idx="8">
                  <c:v>74.230748115951428</c:v>
                </c:pt>
                <c:pt idx="9">
                  <c:v>65.610732810455374</c:v>
                </c:pt>
                <c:pt idx="10">
                  <c:v>59.721871046349406</c:v>
                </c:pt>
                <c:pt idx="11">
                  <c:v>54.599279766989646</c:v>
                </c:pt>
                <c:pt idx="12">
                  <c:v>54.612837760942057</c:v>
                </c:pt>
                <c:pt idx="13">
                  <c:v>55.372848721162889</c:v>
                </c:pt>
                <c:pt idx="14">
                  <c:v>49.89282594397082</c:v>
                </c:pt>
                <c:pt idx="15">
                  <c:v>48.64717760028725</c:v>
                </c:pt>
                <c:pt idx="16">
                  <c:v>46.464603898130008</c:v>
                </c:pt>
                <c:pt idx="17">
                  <c:v>50.226481615027296</c:v>
                </c:pt>
                <c:pt idx="18">
                  <c:v>52.773234174310346</c:v>
                </c:pt>
                <c:pt idx="19">
                  <c:v>51.516690626158379</c:v>
                </c:pt>
                <c:pt idx="20">
                  <c:v>47.606107989849981</c:v>
                </c:pt>
                <c:pt idx="21">
                  <c:v>47.532772856357042</c:v>
                </c:pt>
                <c:pt idx="22">
                  <c:v>44.80949000935653</c:v>
                </c:pt>
                <c:pt idx="23">
                  <c:v>47.26829372157227</c:v>
                </c:pt>
                <c:pt idx="24">
                  <c:v>48.491105648281525</c:v>
                </c:pt>
                <c:pt idx="25">
                  <c:v>47.593062627129264</c:v>
                </c:pt>
                <c:pt idx="26">
                  <c:v>43.417885499366093</c:v>
                </c:pt>
                <c:pt idx="27">
                  <c:v>35.550766553569702</c:v>
                </c:pt>
                <c:pt idx="28">
                  <c:v>31.412760228704435</c:v>
                </c:pt>
                <c:pt idx="29">
                  <c:v>33.228103196961456</c:v>
                </c:pt>
                <c:pt idx="30">
                  <c:v>32.048890554506222</c:v>
                </c:pt>
                <c:pt idx="31">
                  <c:v>31.590007654813238</c:v>
                </c:pt>
                <c:pt idx="32">
                  <c:v>33.690299935187795</c:v>
                </c:pt>
                <c:pt idx="33">
                  <c:v>28.126764884291337</c:v>
                </c:pt>
              </c:numCache>
            </c:numRef>
          </c:val>
          <c:smooth val="0"/>
          <c:extLst>
            <c:ext xmlns:c16="http://schemas.microsoft.com/office/drawing/2014/chart" uri="{C3380CC4-5D6E-409C-BE32-E72D297353CC}">
              <c16:uniqueId val="{00000002-8C05-4911-B4F0-B60C277470A1}"/>
            </c:ext>
          </c:extLst>
        </c:ser>
        <c:ser>
          <c:idx val="3"/>
          <c:order val="3"/>
          <c:tx>
            <c:strRef>
              <c:f>'Pre-Treatment Test'!$E$1</c:f>
              <c:strCache>
                <c:ptCount val="1"/>
                <c:pt idx="0">
                  <c:v>1990-LAST</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108.5334390809294</c:v>
                </c:pt>
                <c:pt idx="1">
                  <c:v>96.505273624643465</c:v>
                </c:pt>
                <c:pt idx="2">
                  <c:v>88.767937410011655</c:v>
                </c:pt>
                <c:pt idx="3">
                  <c:v>81.693329517293023</c:v>
                </c:pt>
                <c:pt idx="4">
                  <c:v>81.490739117725752</c:v>
                </c:pt>
                <c:pt idx="5">
                  <c:v>77.856077972683124</c:v>
                </c:pt>
                <c:pt idx="6">
                  <c:v>79.859412078803885</c:v>
                </c:pt>
                <c:pt idx="7">
                  <c:v>72.87766135414131</c:v>
                </c:pt>
                <c:pt idx="8">
                  <c:v>78.631546584801981</c:v>
                </c:pt>
                <c:pt idx="9">
                  <c:v>65.776503364759279</c:v>
                </c:pt>
                <c:pt idx="10">
                  <c:v>61.368936052531346</c:v>
                </c:pt>
                <c:pt idx="11">
                  <c:v>54.970018198218895</c:v>
                </c:pt>
                <c:pt idx="12">
                  <c:v>54.20939583927975</c:v>
                </c:pt>
                <c:pt idx="13">
                  <c:v>55.816875777964015</c:v>
                </c:pt>
                <c:pt idx="14">
                  <c:v>50.338431992713595</c:v>
                </c:pt>
                <c:pt idx="15">
                  <c:v>50.081561284969219</c:v>
                </c:pt>
                <c:pt idx="16">
                  <c:v>46.486123603244778</c:v>
                </c:pt>
                <c:pt idx="17">
                  <c:v>50.146207251600572</c:v>
                </c:pt>
                <c:pt idx="18">
                  <c:v>53.915724776743446</c:v>
                </c:pt>
                <c:pt idx="19">
                  <c:v>54.001327493097044</c:v>
                </c:pt>
                <c:pt idx="20">
                  <c:v>50.221870002133073</c:v>
                </c:pt>
                <c:pt idx="21">
                  <c:v>49.989127619483043</c:v>
                </c:pt>
                <c:pt idx="22">
                  <c:v>47.71460363008373</c:v>
                </c:pt>
                <c:pt idx="23">
                  <c:v>48.963168041154859</c:v>
                </c:pt>
                <c:pt idx="24">
                  <c:v>49.972888988122577</c:v>
                </c:pt>
                <c:pt idx="25">
                  <c:v>49.558240105397999</c:v>
                </c:pt>
                <c:pt idx="26">
                  <c:v>45.19099750905297</c:v>
                </c:pt>
                <c:pt idx="27">
                  <c:v>36.995082315115731</c:v>
                </c:pt>
                <c:pt idx="28">
                  <c:v>32.832923883688636</c:v>
                </c:pt>
                <c:pt idx="29">
                  <c:v>33.627361175604172</c:v>
                </c:pt>
                <c:pt idx="30">
                  <c:v>33.217027608770877</c:v>
                </c:pt>
                <c:pt idx="31">
                  <c:v>32.871414467081188</c:v>
                </c:pt>
                <c:pt idx="32">
                  <c:v>35.289629591716221</c:v>
                </c:pt>
                <c:pt idx="33">
                  <c:v>29.475086565071251</c:v>
                </c:pt>
              </c:numCache>
            </c:numRef>
          </c:val>
          <c:smooth val="0"/>
          <c:extLst>
            <c:ext xmlns:c16="http://schemas.microsoft.com/office/drawing/2014/chart" uri="{C3380CC4-5D6E-409C-BE32-E72D297353CC}">
              <c16:uniqueId val="{00000003-8C05-4911-B4F0-B60C277470A1}"/>
            </c:ext>
          </c:extLst>
        </c:ser>
        <c:ser>
          <c:idx val="4"/>
          <c:order val="4"/>
          <c:tx>
            <c:strRef>
              <c:f>'Pre-Treatment Test'!$F$1</c:f>
              <c:strCache>
                <c:ptCount val="1"/>
                <c:pt idx="0">
                  <c:v>1995-LAST</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119.31627522426423</c:v>
                </c:pt>
                <c:pt idx="1">
                  <c:v>101.11726302784518</c:v>
                </c:pt>
                <c:pt idx="2">
                  <c:v>94.20770915676259</c:v>
                </c:pt>
                <c:pt idx="3">
                  <c:v>84.707760874152882</c:v>
                </c:pt>
                <c:pt idx="4">
                  <c:v>80.803098528122064</c:v>
                </c:pt>
                <c:pt idx="5">
                  <c:v>76.474233748740517</c:v>
                </c:pt>
                <c:pt idx="6">
                  <c:v>81.79449133604065</c:v>
                </c:pt>
                <c:pt idx="7">
                  <c:v>74.188790196785689</c:v>
                </c:pt>
                <c:pt idx="8">
                  <c:v>79.715797528479015</c:v>
                </c:pt>
                <c:pt idx="9">
                  <c:v>67.747445402346784</c:v>
                </c:pt>
                <c:pt idx="10">
                  <c:v>63.727382535944336</c:v>
                </c:pt>
                <c:pt idx="11">
                  <c:v>58.423949514690314</c:v>
                </c:pt>
                <c:pt idx="12">
                  <c:v>59.407047443528434</c:v>
                </c:pt>
                <c:pt idx="13">
                  <c:v>59.128534187038895</c:v>
                </c:pt>
                <c:pt idx="14">
                  <c:v>56.229691548651317</c:v>
                </c:pt>
                <c:pt idx="15">
                  <c:v>52.954888591557385</c:v>
                </c:pt>
                <c:pt idx="16">
                  <c:v>50.424443037627505</c:v>
                </c:pt>
                <c:pt idx="17">
                  <c:v>52.904684825989527</c:v>
                </c:pt>
                <c:pt idx="18">
                  <c:v>57.354313586984055</c:v>
                </c:pt>
                <c:pt idx="19">
                  <c:v>55.385845558703295</c:v>
                </c:pt>
                <c:pt idx="20">
                  <c:v>52.370254037668921</c:v>
                </c:pt>
                <c:pt idx="21">
                  <c:v>51.732238036493072</c:v>
                </c:pt>
                <c:pt idx="22">
                  <c:v>48.047190293800668</c:v>
                </c:pt>
                <c:pt idx="23">
                  <c:v>49.809004418420948</c:v>
                </c:pt>
                <c:pt idx="24">
                  <c:v>51.613289044325946</c:v>
                </c:pt>
                <c:pt idx="25">
                  <c:v>50.358902826701524</c:v>
                </c:pt>
                <c:pt idx="26">
                  <c:v>46.604965162259752</c:v>
                </c:pt>
                <c:pt idx="27">
                  <c:v>38.967958727880614</c:v>
                </c:pt>
                <c:pt idx="28">
                  <c:v>36.804116478378994</c:v>
                </c:pt>
                <c:pt idx="29">
                  <c:v>37.93689187295967</c:v>
                </c:pt>
                <c:pt idx="30">
                  <c:v>36.543004138366079</c:v>
                </c:pt>
                <c:pt idx="31">
                  <c:v>36.168168375297682</c:v>
                </c:pt>
                <c:pt idx="32">
                  <c:v>38.79615727601049</c:v>
                </c:pt>
                <c:pt idx="33">
                  <c:v>32.923336717431084</c:v>
                </c:pt>
              </c:numCache>
            </c:numRef>
          </c:val>
          <c:smooth val="0"/>
          <c:extLst>
            <c:ext xmlns:c16="http://schemas.microsoft.com/office/drawing/2014/chart" uri="{C3380CC4-5D6E-409C-BE32-E72D297353CC}">
              <c16:uniqueId val="{00000004-8C05-4911-B4F0-B60C277470A1}"/>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'All Lags Figure'!$H$1</c:f>
              <c:strCache>
                <c:ptCount val="1"/>
                <c:pt idx="0">
                  <c:v>Weight</c:v>
                </c:pt>
              </c:strCache>
            </c:strRef>
          </c:tx>
          <c:spPr>
            <a:solidFill>
              <a:schemeClr val="accent1"/>
            </a:solidFill>
            <a:ln>
              <a:noFill/>
            </a:ln>
            <a:effectLst/>
          </c:spPr>
          <c:invertIfNegative val="0"/>
          <c:cat>
            <c:strRef>
              <c:f>'All Lags Figure'!$F$2:$F$13</c:f>
              <c:strCache>
                <c:ptCount val="12"/>
                <c:pt idx="0">
                  <c:v>NJ</c:v>
                </c:pt>
                <c:pt idx="1">
                  <c:v>MN</c:v>
                </c:pt>
                <c:pt idx="2">
                  <c:v>MO</c:v>
                </c:pt>
                <c:pt idx="3">
                  <c:v>KS</c:v>
                </c:pt>
                <c:pt idx="4">
                  <c:v>AR</c:v>
                </c:pt>
                <c:pt idx="5">
                  <c:v>WI</c:v>
                </c:pt>
                <c:pt idx="6">
                  <c:v>LA</c:v>
                </c:pt>
                <c:pt idx="7">
                  <c:v>NV</c:v>
                </c:pt>
                <c:pt idx="8">
                  <c:v>IN</c:v>
                </c:pt>
                <c:pt idx="9">
                  <c:v>OK</c:v>
                </c:pt>
                <c:pt idx="10">
                  <c:v>ND</c:v>
                </c:pt>
                <c:pt idx="11">
                  <c:v>SD</c:v>
                </c:pt>
              </c:strCache>
            </c:strRef>
          </c:cat>
          <c:val>
            <c:numRef>
              <c:f>'All Lags Figure'!$H$2:$H$13</c:f>
              <c:numCache>
                <c:formatCode>General</c:formatCode>
                <c:ptCount val="12"/>
                <c:pt idx="0">
                  <c:v>0.32100000977516174</c:v>
                </c:pt>
                <c:pt idx="1">
                  <c:v>0.28700000047683716</c:v>
                </c:pt>
                <c:pt idx="2">
                  <c:v>0.13699999451637268</c:v>
                </c:pt>
                <c:pt idx="3">
                  <c:v>9.3999996781349182E-2</c:v>
                </c:pt>
                <c:pt idx="4">
                  <c:v>6.5999999642372131E-2</c:v>
                </c:pt>
                <c:pt idx="5">
                  <c:v>6.4000003039836884E-2</c:v>
                </c:pt>
                <c:pt idx="6">
                  <c:v>2.3000000044703484E-2</c:v>
                </c:pt>
                <c:pt idx="7">
                  <c:v>8.999999612569809E-3</c:v>
                </c:pt>
                <c:pt idx="8">
                  <c:v>0</c:v>
                </c:pt>
                <c:pt idx="9">
                  <c:v>0</c:v>
                </c:pt>
                <c:pt idx="10">
                  <c:v>0</c:v>
                </c:pt>
                <c:pt idx="11">
                  <c:v>0</c:v>
                </c:pt>
              </c:numCache>
            </c:numRef>
          </c:val>
          <c:extLst>
            <c:ext xmlns:c16="http://schemas.microsoft.com/office/drawing/2014/chart" uri="{C3380CC4-5D6E-409C-BE32-E72D297353CC}">
              <c16:uniqueId val="{00000000-03A0-47BC-8CBE-2D7EAC6D75B6}"/>
            </c:ext>
          </c:extLst>
        </c:ser>
        <c:dLbls>
          <c:showLegendKey val="0"/>
          <c:showVal val="0"/>
          <c:showCatName val="0"/>
          <c:showSerName val="0"/>
          <c:showPercent val="0"/>
          <c:showBubbleSize val="0"/>
        </c:dLbls>
        <c:gapWidth val="219"/>
        <c:overlap val="-27"/>
        <c:axId val="475633856"/>
        <c:axId val="477936272"/>
      </c:barChart>
      <c:catAx>
        <c:axId val="47563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936272"/>
        <c:crosses val="autoZero"/>
        <c:auto val="1"/>
        <c:lblAlgn val="ctr"/>
        <c:lblOffset val="100"/>
        <c:noMultiLvlLbl val="0"/>
      </c:catAx>
      <c:valAx>
        <c:axId val="47793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'Pre-Treatment Test'!$B$1</c:f>
              <c:strCache>
                <c:ptCount val="1"/>
                <c:pt idx="0">
                  <c:v>Actual</c:v>
                </c:pt>
              </c:strCache>
            </c:strRef>
          </c:tx>
          <c:spPr>
            <a:ln w="25400">
              <a:solidFill>
                <a:srgbClr val="174A7C"/>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8C97-4FE1-B270-4ED31092CE6A}"/>
            </c:ext>
          </c:extLst>
        </c:ser>
        <c:ser>
          <c:idx val="1"/>
          <c:order val="1"/>
          <c:tx>
            <c:strRef>
              <c:f>'Pre-Treatment Test'!$C$1</c:f>
              <c:strCache>
                <c:ptCount val="1"/>
                <c:pt idx="0">
                  <c:v>Synthetic (1982-LAST)</c:v>
                </c:pt>
              </c:strCache>
            </c:strRef>
          </c:tx>
          <c:spPr>
            <a:ln w="25400">
              <a:solidFill>
                <a:srgbClr val="F0573E"/>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103.03478310379434</c:v>
                </c:pt>
                <c:pt idx="1">
                  <c:v>90.449494680797216</c:v>
                </c:pt>
                <c:pt idx="2">
                  <c:v>83.008488174527884</c:v>
                </c:pt>
                <c:pt idx="3">
                  <c:v>74.552866659360006</c:v>
                </c:pt>
                <c:pt idx="4">
                  <c:v>75.193658551143017</c:v>
                </c:pt>
                <c:pt idx="5">
                  <c:v>71.698315427056528</c:v>
                </c:pt>
                <c:pt idx="6">
                  <c:v>76.977253396762535</c:v>
                </c:pt>
                <c:pt idx="7">
                  <c:v>67.036767726676771</c:v>
                </c:pt>
                <c:pt idx="8">
                  <c:v>74.212777319189627</c:v>
                </c:pt>
                <c:pt idx="9">
                  <c:v>65.311070738971466</c:v>
                </c:pt>
                <c:pt idx="10">
                  <c:v>58.900911873934092</c:v>
                </c:pt>
                <c:pt idx="11">
                  <c:v>54.193674641282996</c:v>
                </c:pt>
                <c:pt idx="12">
                  <c:v>54.721943895856391</c:v>
                </c:pt>
                <c:pt idx="13">
                  <c:v>55.568218274856918</c:v>
                </c:pt>
                <c:pt idx="14">
                  <c:v>50.094458911189584</c:v>
                </c:pt>
                <c:pt idx="15">
                  <c:v>49.350761313689873</c:v>
                </c:pt>
                <c:pt idx="16">
                  <c:v>47.094253040995682</c:v>
                </c:pt>
                <c:pt idx="17">
                  <c:v>50.712879277853062</c:v>
                </c:pt>
                <c:pt idx="18">
                  <c:v>53.133470824832322</c:v>
                </c:pt>
                <c:pt idx="19">
                  <c:v>51.176947719795855</c:v>
                </c:pt>
                <c:pt idx="20">
                  <c:v>46.773464822763344</c:v>
                </c:pt>
                <c:pt idx="21">
                  <c:v>47.031331549078459</c:v>
                </c:pt>
                <c:pt idx="22">
                  <c:v>44.842645700555295</c:v>
                </c:pt>
                <c:pt idx="23">
                  <c:v>47.351104072731687</c:v>
                </c:pt>
                <c:pt idx="24">
                  <c:v>49.194161783816526</c:v>
                </c:pt>
                <c:pt idx="25">
                  <c:v>47.953215100278612</c:v>
                </c:pt>
                <c:pt idx="26">
                  <c:v>43.118093115481315</c:v>
                </c:pt>
                <c:pt idx="27">
                  <c:v>35.326377401361242</c:v>
                </c:pt>
                <c:pt idx="28">
                  <c:v>31.808654370252047</c:v>
                </c:pt>
                <c:pt idx="29">
                  <c:v>33.312417257548077</c:v>
                </c:pt>
                <c:pt idx="30">
                  <c:v>32.499009586899774</c:v>
                </c:pt>
                <c:pt idx="31">
                  <c:v>31.521761029580375</c:v>
                </c:pt>
                <c:pt idx="32">
                  <c:v>33.129880572232643</c:v>
                </c:pt>
                <c:pt idx="33">
                  <c:v>28.443732437153812</c:v>
                </c:pt>
              </c:numCache>
            </c:numRef>
          </c:val>
          <c:smooth val="0"/>
          <c:extLst>
            <c:ext xmlns:c16="http://schemas.microsoft.com/office/drawing/2014/chart" uri="{C3380CC4-5D6E-409C-BE32-E72D297353CC}">
              <c16:uniqueId val="{00000001-8C97-4FE1-B270-4ED31092CE6A}"/>
            </c:ext>
          </c:extLst>
        </c:ser>
        <c:ser>
          <c:idx val="2"/>
          <c:order val="2"/>
          <c:tx>
            <c:strRef>
              <c:f>'Pre-Treatment Test'!$D$1</c:f>
              <c:strCache>
                <c:ptCount val="1"/>
                <c:pt idx="0">
                  <c:v>1985-LAST</c:v>
                </c:pt>
              </c:strCache>
            </c:strRef>
          </c:tx>
          <c:spPr>
            <a:ln w="25400">
              <a:solidFill>
                <a:srgbClr val="FCB64B"/>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104.76360558823217</c:v>
                </c:pt>
                <c:pt idx="1">
                  <c:v>92.436973056464936</c:v>
                </c:pt>
                <c:pt idx="2">
                  <c:v>84.288334088341799</c:v>
                </c:pt>
                <c:pt idx="3">
                  <c:v>75.129741089767762</c:v>
                </c:pt>
                <c:pt idx="4">
                  <c:v>74.805508724239189</c:v>
                </c:pt>
                <c:pt idx="5">
                  <c:v>70.799465967866126</c:v>
                </c:pt>
                <c:pt idx="6">
                  <c:v>75.612083914165865</c:v>
                </c:pt>
                <c:pt idx="7">
                  <c:v>67.535008518461837</c:v>
                </c:pt>
                <c:pt idx="8">
                  <c:v>74.230748115951428</c:v>
                </c:pt>
                <c:pt idx="9">
                  <c:v>65.610732810455374</c:v>
                </c:pt>
                <c:pt idx="10">
                  <c:v>59.721871046349406</c:v>
                </c:pt>
                <c:pt idx="11">
                  <c:v>54.599279766989646</c:v>
                </c:pt>
                <c:pt idx="12">
                  <c:v>54.612837760942057</c:v>
                </c:pt>
                <c:pt idx="13">
                  <c:v>55.372848721162889</c:v>
                </c:pt>
                <c:pt idx="14">
                  <c:v>49.89282594397082</c:v>
                </c:pt>
                <c:pt idx="15">
                  <c:v>48.64717760028725</c:v>
                </c:pt>
                <c:pt idx="16">
                  <c:v>46.464603898130008</c:v>
                </c:pt>
                <c:pt idx="17">
                  <c:v>50.226481615027296</c:v>
                </c:pt>
                <c:pt idx="18">
                  <c:v>52.773234174310346</c:v>
                </c:pt>
                <c:pt idx="19">
                  <c:v>51.516690626158379</c:v>
                </c:pt>
                <c:pt idx="20">
                  <c:v>47.606107989849981</c:v>
                </c:pt>
                <c:pt idx="21">
                  <c:v>47.532772856357042</c:v>
                </c:pt>
                <c:pt idx="22">
                  <c:v>44.80949000935653</c:v>
                </c:pt>
                <c:pt idx="23">
                  <c:v>47.26829372157227</c:v>
                </c:pt>
                <c:pt idx="24">
                  <c:v>48.491105648281525</c:v>
                </c:pt>
                <c:pt idx="25">
                  <c:v>47.593062627129264</c:v>
                </c:pt>
                <c:pt idx="26">
                  <c:v>43.417885499366093</c:v>
                </c:pt>
                <c:pt idx="27">
                  <c:v>35.550766553569702</c:v>
                </c:pt>
                <c:pt idx="28">
                  <c:v>31.412760228704435</c:v>
                </c:pt>
                <c:pt idx="29">
                  <c:v>33.228103196961456</c:v>
                </c:pt>
                <c:pt idx="30">
                  <c:v>32.048890554506222</c:v>
                </c:pt>
                <c:pt idx="31">
                  <c:v>31.590007654813238</c:v>
                </c:pt>
                <c:pt idx="32">
                  <c:v>33.690299935187795</c:v>
                </c:pt>
                <c:pt idx="33">
                  <c:v>28.126764884291337</c:v>
                </c:pt>
              </c:numCache>
            </c:numRef>
          </c:val>
          <c:smooth val="0"/>
          <c:extLst>
            <c:ext xmlns:c16="http://schemas.microsoft.com/office/drawing/2014/chart" uri="{C3380CC4-5D6E-409C-BE32-E72D297353CC}">
              <c16:uniqueId val="{00000002-8C97-4FE1-B270-4ED31092CE6A}"/>
            </c:ext>
          </c:extLst>
        </c:ser>
        <c:ser>
          <c:idx val="3"/>
          <c:order val="3"/>
          <c:tx>
            <c:strRef>
              <c:f>'Pre-Treatment Test'!$E$1</c:f>
              <c:strCache>
                <c:ptCount val="1"/>
                <c:pt idx="0">
                  <c:v>1990-LAST</c:v>
                </c:pt>
              </c:strCache>
            </c:strRef>
          </c:tx>
          <c:spPr>
            <a:ln w="25400">
              <a:solidFill>
                <a:srgbClr val="008BB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108.5334390809294</c:v>
                </c:pt>
                <c:pt idx="1">
                  <c:v>96.505273624643465</c:v>
                </c:pt>
                <c:pt idx="2">
                  <c:v>88.767937410011655</c:v>
                </c:pt>
                <c:pt idx="3">
                  <c:v>81.693329517293023</c:v>
                </c:pt>
                <c:pt idx="4">
                  <c:v>81.490739117725752</c:v>
                </c:pt>
                <c:pt idx="5">
                  <c:v>77.856077972683124</c:v>
                </c:pt>
                <c:pt idx="6">
                  <c:v>79.859412078803885</c:v>
                </c:pt>
                <c:pt idx="7">
                  <c:v>72.87766135414131</c:v>
                </c:pt>
                <c:pt idx="8">
                  <c:v>78.631546584801981</c:v>
                </c:pt>
                <c:pt idx="9">
                  <c:v>65.776503364759279</c:v>
                </c:pt>
                <c:pt idx="10">
                  <c:v>61.368936052531346</c:v>
                </c:pt>
                <c:pt idx="11">
                  <c:v>54.970018198218895</c:v>
                </c:pt>
                <c:pt idx="12">
                  <c:v>54.20939583927975</c:v>
                </c:pt>
                <c:pt idx="13">
                  <c:v>55.816875777964015</c:v>
                </c:pt>
                <c:pt idx="14">
                  <c:v>50.338431992713595</c:v>
                </c:pt>
                <c:pt idx="15">
                  <c:v>50.081561284969219</c:v>
                </c:pt>
                <c:pt idx="16">
                  <c:v>46.486123603244778</c:v>
                </c:pt>
                <c:pt idx="17">
                  <c:v>50.146207251600572</c:v>
                </c:pt>
                <c:pt idx="18">
                  <c:v>53.915724776743446</c:v>
                </c:pt>
                <c:pt idx="19">
                  <c:v>54.001327493097044</c:v>
                </c:pt>
                <c:pt idx="20">
                  <c:v>50.221870002133073</c:v>
                </c:pt>
                <c:pt idx="21">
                  <c:v>49.989127619483043</c:v>
                </c:pt>
                <c:pt idx="22">
                  <c:v>47.71460363008373</c:v>
                </c:pt>
                <c:pt idx="23">
                  <c:v>48.963168041154859</c:v>
                </c:pt>
                <c:pt idx="24">
                  <c:v>49.972888988122577</c:v>
                </c:pt>
                <c:pt idx="25">
                  <c:v>49.558240105397999</c:v>
                </c:pt>
                <c:pt idx="26">
                  <c:v>45.19099750905297</c:v>
                </c:pt>
                <c:pt idx="27">
                  <c:v>36.995082315115731</c:v>
                </c:pt>
                <c:pt idx="28">
                  <c:v>32.832923883688636</c:v>
                </c:pt>
                <c:pt idx="29">
                  <c:v>33.627361175604172</c:v>
                </c:pt>
                <c:pt idx="30">
                  <c:v>33.217027608770877</c:v>
                </c:pt>
                <c:pt idx="31">
                  <c:v>32.871414467081188</c:v>
                </c:pt>
                <c:pt idx="32">
                  <c:v>35.289629591716221</c:v>
                </c:pt>
                <c:pt idx="33">
                  <c:v>29.475086565071251</c:v>
                </c:pt>
              </c:numCache>
            </c:numRef>
          </c:val>
          <c:smooth val="0"/>
          <c:extLst>
            <c:ext xmlns:c16="http://schemas.microsoft.com/office/drawing/2014/chart" uri="{C3380CC4-5D6E-409C-BE32-E72D297353CC}">
              <c16:uniqueId val="{00000003-8C97-4FE1-B270-4ED31092CE6A}"/>
            </c:ext>
          </c:extLst>
        </c:ser>
        <c:ser>
          <c:idx val="4"/>
          <c:order val="4"/>
          <c:tx>
            <c:strRef>
              <c:f>'Pre-Treatment Test'!$F$1</c:f>
              <c:strCache>
                <c:ptCount val="1"/>
                <c:pt idx="0">
                  <c:v>1995-LAST</c:v>
                </c:pt>
              </c:strCache>
            </c:strRef>
          </c:tx>
          <c:spPr>
            <a:ln w="25400">
              <a:solidFill>
                <a:srgbClr val="BCBEC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119.31627522426423</c:v>
                </c:pt>
                <c:pt idx="1">
                  <c:v>101.11726302784518</c:v>
                </c:pt>
                <c:pt idx="2">
                  <c:v>94.20770915676259</c:v>
                </c:pt>
                <c:pt idx="3">
                  <c:v>84.707760874152882</c:v>
                </c:pt>
                <c:pt idx="4">
                  <c:v>80.803098528122064</c:v>
                </c:pt>
                <c:pt idx="5">
                  <c:v>76.474233748740517</c:v>
                </c:pt>
                <c:pt idx="6">
                  <c:v>81.79449133604065</c:v>
                </c:pt>
                <c:pt idx="7">
                  <c:v>74.188790196785689</c:v>
                </c:pt>
                <c:pt idx="8">
                  <c:v>79.715797528479015</c:v>
                </c:pt>
                <c:pt idx="9">
                  <c:v>67.747445402346784</c:v>
                </c:pt>
                <c:pt idx="10">
                  <c:v>63.727382535944336</c:v>
                </c:pt>
                <c:pt idx="11">
                  <c:v>58.423949514690314</c:v>
                </c:pt>
                <c:pt idx="12">
                  <c:v>59.407047443528434</c:v>
                </c:pt>
                <c:pt idx="13">
                  <c:v>59.128534187038895</c:v>
                </c:pt>
                <c:pt idx="14">
                  <c:v>56.229691548651317</c:v>
                </c:pt>
                <c:pt idx="15">
                  <c:v>52.954888591557385</c:v>
                </c:pt>
                <c:pt idx="16">
                  <c:v>50.424443037627505</c:v>
                </c:pt>
                <c:pt idx="17">
                  <c:v>52.904684825989527</c:v>
                </c:pt>
                <c:pt idx="18">
                  <c:v>57.354313586984055</c:v>
                </c:pt>
                <c:pt idx="19">
                  <c:v>55.385845558703295</c:v>
                </c:pt>
                <c:pt idx="20">
                  <c:v>52.370254037668921</c:v>
                </c:pt>
                <c:pt idx="21">
                  <c:v>51.732238036493072</c:v>
                </c:pt>
                <c:pt idx="22">
                  <c:v>48.047190293800668</c:v>
                </c:pt>
                <c:pt idx="23">
                  <c:v>49.809004418420948</c:v>
                </c:pt>
                <c:pt idx="24">
                  <c:v>51.613289044325946</c:v>
                </c:pt>
                <c:pt idx="25">
                  <c:v>50.358902826701524</c:v>
                </c:pt>
                <c:pt idx="26">
                  <c:v>46.604965162259752</c:v>
                </c:pt>
                <c:pt idx="27">
                  <c:v>38.967958727880614</c:v>
                </c:pt>
                <c:pt idx="28">
                  <c:v>36.804116478378994</c:v>
                </c:pt>
                <c:pt idx="29">
                  <c:v>37.93689187295967</c:v>
                </c:pt>
                <c:pt idx="30">
                  <c:v>36.543004138366079</c:v>
                </c:pt>
                <c:pt idx="31">
                  <c:v>36.168168375297682</c:v>
                </c:pt>
                <c:pt idx="32">
                  <c:v>38.79615727601049</c:v>
                </c:pt>
                <c:pt idx="33">
                  <c:v>32.923336717431084</c:v>
                </c:pt>
              </c:numCache>
            </c:numRef>
          </c:val>
          <c:smooth val="0"/>
          <c:extLst>
            <c:ext xmlns:c16="http://schemas.microsoft.com/office/drawing/2014/chart" uri="{C3380CC4-5D6E-409C-BE32-E72D297353CC}">
              <c16:uniqueId val="{00000004-8C97-4FE1-B270-4ED31092CE6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min val="0.2"/>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3213695303012498"/>
          <c:y val="1.0177107896539202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'Leave-One_Out Test'!$Q$2</c:f>
              <c:strCache>
                <c:ptCount val="1"/>
                <c:pt idx="0">
                  <c:v>Actual</c:v>
                </c:pt>
              </c:strCache>
            </c:strRef>
          </c:tx>
          <c:spPr>
            <a:ln w="3810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91F0-4F81-86E5-6352096638D1}"/>
            </c:ext>
          </c:extLst>
        </c:ser>
        <c:ser>
          <c:idx val="15"/>
          <c:order val="1"/>
          <c:tx>
            <c:strRef>
              <c:f>'Leave-One_Out Test'!$R$2</c:f>
              <c:strCache>
                <c:ptCount val="1"/>
                <c:pt idx="0">
                  <c:v>Synthetic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103.03478310379434</c:v>
                </c:pt>
                <c:pt idx="1">
                  <c:v>90.449494680797216</c:v>
                </c:pt>
                <c:pt idx="2">
                  <c:v>83.008488174527884</c:v>
                </c:pt>
                <c:pt idx="3">
                  <c:v>74.552866659360006</c:v>
                </c:pt>
                <c:pt idx="4">
                  <c:v>75.193658551143017</c:v>
                </c:pt>
                <c:pt idx="5">
                  <c:v>71.698315427056528</c:v>
                </c:pt>
                <c:pt idx="6">
                  <c:v>76.977253396762535</c:v>
                </c:pt>
                <c:pt idx="7">
                  <c:v>67.036767726676771</c:v>
                </c:pt>
                <c:pt idx="8">
                  <c:v>74.212777319189627</c:v>
                </c:pt>
                <c:pt idx="9">
                  <c:v>65.311070738971466</c:v>
                </c:pt>
                <c:pt idx="10">
                  <c:v>58.900911873934092</c:v>
                </c:pt>
                <c:pt idx="11">
                  <c:v>54.193674641282996</c:v>
                </c:pt>
                <c:pt idx="12">
                  <c:v>54.721943895856391</c:v>
                </c:pt>
                <c:pt idx="13">
                  <c:v>55.568218274856918</c:v>
                </c:pt>
                <c:pt idx="14">
                  <c:v>50.094458911189584</c:v>
                </c:pt>
                <c:pt idx="15">
                  <c:v>49.350761313689873</c:v>
                </c:pt>
                <c:pt idx="16">
                  <c:v>47.094253040995682</c:v>
                </c:pt>
                <c:pt idx="17">
                  <c:v>50.712879277853062</c:v>
                </c:pt>
                <c:pt idx="18">
                  <c:v>53.133470824832322</c:v>
                </c:pt>
                <c:pt idx="19">
                  <c:v>51.176947719795855</c:v>
                </c:pt>
                <c:pt idx="20">
                  <c:v>46.773464822763344</c:v>
                </c:pt>
                <c:pt idx="21">
                  <c:v>47.031331549078459</c:v>
                </c:pt>
                <c:pt idx="22">
                  <c:v>44.842645700555295</c:v>
                </c:pt>
                <c:pt idx="23">
                  <c:v>47.351104072731687</c:v>
                </c:pt>
                <c:pt idx="24">
                  <c:v>49.194161783816526</c:v>
                </c:pt>
                <c:pt idx="25">
                  <c:v>47.953215100278612</c:v>
                </c:pt>
                <c:pt idx="26">
                  <c:v>43.118093115481315</c:v>
                </c:pt>
                <c:pt idx="27">
                  <c:v>35.326377401361242</c:v>
                </c:pt>
                <c:pt idx="28">
                  <c:v>31.808654370252047</c:v>
                </c:pt>
                <c:pt idx="29">
                  <c:v>33.312417257548077</c:v>
                </c:pt>
                <c:pt idx="30">
                  <c:v>32.499009586899774</c:v>
                </c:pt>
                <c:pt idx="31">
                  <c:v>31.521761029580375</c:v>
                </c:pt>
                <c:pt idx="32">
                  <c:v>33.129880572232643</c:v>
                </c:pt>
                <c:pt idx="33">
                  <c:v>28.443732437153812</c:v>
                </c:pt>
              </c:numCache>
            </c:numRef>
          </c:val>
          <c:smooth val="0"/>
          <c:extLst>
            <c:ext xmlns:c16="http://schemas.microsoft.com/office/drawing/2014/chart" uri="{C3380CC4-5D6E-409C-BE32-E72D297353CC}">
              <c16:uniqueId val="{00000001-91F0-4F81-86E5-6352096638D1}"/>
            </c:ext>
          </c:extLst>
        </c:ser>
        <c:ser>
          <c:idx val="16"/>
          <c:order val="2"/>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91F0-4F81-86E5-6352096638D1}"/>
            </c:ext>
          </c:extLst>
        </c:ser>
        <c:ser>
          <c:idx val="17"/>
          <c:order val="3"/>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91F0-4F81-86E5-6352096638D1}"/>
            </c:ext>
          </c:extLst>
        </c:ser>
        <c:ser>
          <c:idx val="18"/>
          <c:order val="4"/>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104.1044672820135</c:v>
                </c:pt>
                <c:pt idx="1">
                  <c:v>90.482069474092</c:v>
                </c:pt>
                <c:pt idx="2">
                  <c:v>83.14151195736487</c:v>
                </c:pt>
                <c:pt idx="3">
                  <c:v>74.268003747420153</c:v>
                </c:pt>
                <c:pt idx="4">
                  <c:v>73.733641176659162</c:v>
                </c:pt>
                <c:pt idx="5">
                  <c:v>71.415836144296918</c:v>
                </c:pt>
                <c:pt idx="6">
                  <c:v>77.02568061358761</c:v>
                </c:pt>
                <c:pt idx="7">
                  <c:v>68.081249461101848</c:v>
                </c:pt>
                <c:pt idx="8">
                  <c:v>75.050558447401286</c:v>
                </c:pt>
                <c:pt idx="9">
                  <c:v>65.029544184653773</c:v>
                </c:pt>
                <c:pt idx="10">
                  <c:v>59.07687641047233</c:v>
                </c:pt>
                <c:pt idx="11">
                  <c:v>54.0163489204133</c:v>
                </c:pt>
                <c:pt idx="12">
                  <c:v>54.936135315074353</c:v>
                </c:pt>
                <c:pt idx="13">
                  <c:v>55.159689029096619</c:v>
                </c:pt>
                <c:pt idx="14">
                  <c:v>50.05594859176199</c:v>
                </c:pt>
                <c:pt idx="15">
                  <c:v>49.116387754111202</c:v>
                </c:pt>
                <c:pt idx="16">
                  <c:v>46.813187571387978</c:v>
                </c:pt>
                <c:pt idx="17">
                  <c:v>50.736005608996493</c:v>
                </c:pt>
                <c:pt idx="18">
                  <c:v>53.304904107790207</c:v>
                </c:pt>
                <c:pt idx="19">
                  <c:v>50.797931531633367</c:v>
                </c:pt>
                <c:pt idx="20">
                  <c:v>46.511758948327042</c:v>
                </c:pt>
                <c:pt idx="21">
                  <c:v>47.168876637442736</c:v>
                </c:pt>
                <c:pt idx="22">
                  <c:v>44.83365735541156</c:v>
                </c:pt>
                <c:pt idx="23">
                  <c:v>47.306521306381903</c:v>
                </c:pt>
                <c:pt idx="24">
                  <c:v>49.491152054542901</c:v>
                </c:pt>
                <c:pt idx="25">
                  <c:v>48.368877651228104</c:v>
                </c:pt>
                <c:pt idx="26">
                  <c:v>43.900137323362287</c:v>
                </c:pt>
                <c:pt idx="27">
                  <c:v>35.508519438735675</c:v>
                </c:pt>
                <c:pt idx="28">
                  <c:v>32.101124268592685</c:v>
                </c:pt>
                <c:pt idx="29">
                  <c:v>33.391372122423491</c:v>
                </c:pt>
                <c:pt idx="30">
                  <c:v>32.657148567523109</c:v>
                </c:pt>
                <c:pt idx="31">
                  <c:v>31.726593897474238</c:v>
                </c:pt>
                <c:pt idx="32">
                  <c:v>33.778378643546603</c:v>
                </c:pt>
                <c:pt idx="33">
                  <c:v>28.488073772678039</c:v>
                </c:pt>
              </c:numCache>
            </c:numRef>
          </c:val>
          <c:smooth val="0"/>
          <c:extLst>
            <c:ext xmlns:c16="http://schemas.microsoft.com/office/drawing/2014/chart" uri="{C3380CC4-5D6E-409C-BE32-E72D297353CC}">
              <c16:uniqueId val="{00000004-91F0-4F81-86E5-6352096638D1}"/>
            </c:ext>
          </c:extLst>
        </c:ser>
        <c:ser>
          <c:idx val="19"/>
          <c:order val="5"/>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91F0-4F81-86E5-6352096638D1}"/>
            </c:ext>
          </c:extLst>
        </c:ser>
        <c:ser>
          <c:idx val="20"/>
          <c:order val="6"/>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91F0-4F81-86E5-6352096638D1}"/>
            </c:ext>
          </c:extLst>
        </c:ser>
        <c:ser>
          <c:idx val="21"/>
          <c:order val="7"/>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103.39555215614381</c:v>
                </c:pt>
                <c:pt idx="1">
                  <c:v>90.390695080714082</c:v>
                </c:pt>
                <c:pt idx="2">
                  <c:v>83.163335770223057</c:v>
                </c:pt>
                <c:pt idx="3">
                  <c:v>74.612911765143508</c:v>
                </c:pt>
                <c:pt idx="4">
                  <c:v>74.990170222008587</c:v>
                </c:pt>
                <c:pt idx="5">
                  <c:v>72.04091791936662</c:v>
                </c:pt>
                <c:pt idx="6">
                  <c:v>77.383198789902963</c:v>
                </c:pt>
                <c:pt idx="7">
                  <c:v>67.633148129971232</c:v>
                </c:pt>
                <c:pt idx="8">
                  <c:v>74.899320887197973</c:v>
                </c:pt>
                <c:pt idx="9">
                  <c:v>65.429540187324164</c:v>
                </c:pt>
                <c:pt idx="10">
                  <c:v>58.957790197382565</c:v>
                </c:pt>
                <c:pt idx="11">
                  <c:v>54.135968170157874</c:v>
                </c:pt>
                <c:pt idx="12">
                  <c:v>54.910245769860914</c:v>
                </c:pt>
                <c:pt idx="13">
                  <c:v>55.560619781317662</c:v>
                </c:pt>
                <c:pt idx="14">
                  <c:v>50.218247288285063</c:v>
                </c:pt>
                <c:pt idx="15">
                  <c:v>49.470571890196886</c:v>
                </c:pt>
                <c:pt idx="16">
                  <c:v>47.233578225132078</c:v>
                </c:pt>
                <c:pt idx="17">
                  <c:v>50.862496625995853</c:v>
                </c:pt>
                <c:pt idx="18">
                  <c:v>53.231055833748542</c:v>
                </c:pt>
                <c:pt idx="19">
                  <c:v>51.030661883487483</c:v>
                </c:pt>
                <c:pt idx="20">
                  <c:v>46.527094946213765</c:v>
                </c:pt>
                <c:pt idx="21">
                  <c:v>46.956816579040606</c:v>
                </c:pt>
                <c:pt idx="22">
                  <c:v>44.823826547144563</c:v>
                </c:pt>
                <c:pt idx="23">
                  <c:v>47.37145440049062</c:v>
                </c:pt>
                <c:pt idx="24">
                  <c:v>49.390376861992991</c:v>
                </c:pt>
                <c:pt idx="25">
                  <c:v>48.114147259184392</c:v>
                </c:pt>
                <c:pt idx="26">
                  <c:v>43.285528550768504</c:v>
                </c:pt>
                <c:pt idx="27">
                  <c:v>35.291603238874814</c:v>
                </c:pt>
                <c:pt idx="28">
                  <c:v>31.879370209935587</c:v>
                </c:pt>
                <c:pt idx="29">
                  <c:v>33.191976988746319</c:v>
                </c:pt>
                <c:pt idx="30">
                  <c:v>32.610550540994154</c:v>
                </c:pt>
                <c:pt idx="31">
                  <c:v>31.653071950131565</c:v>
                </c:pt>
                <c:pt idx="32">
                  <c:v>33.293568052613409</c:v>
                </c:pt>
                <c:pt idx="33">
                  <c:v>28.503672907390865</c:v>
                </c:pt>
              </c:numCache>
            </c:numRef>
          </c:val>
          <c:smooth val="0"/>
          <c:extLst>
            <c:ext xmlns:c16="http://schemas.microsoft.com/office/drawing/2014/chart" uri="{C3380CC4-5D6E-409C-BE32-E72D297353CC}">
              <c16:uniqueId val="{00000007-91F0-4F81-86E5-6352096638D1}"/>
            </c:ext>
          </c:extLst>
        </c:ser>
        <c:ser>
          <c:idx val="22"/>
          <c:order val="8"/>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91F0-4F81-86E5-6352096638D1}"/>
            </c:ext>
          </c:extLst>
        </c:ser>
        <c:ser>
          <c:idx val="23"/>
          <c:order val="9"/>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91F0-4F81-86E5-6352096638D1}"/>
            </c:ext>
          </c:extLst>
        </c:ser>
        <c:ser>
          <c:idx val="24"/>
          <c:order val="10"/>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91F0-4F81-86E5-6352096638D1}"/>
            </c:ext>
          </c:extLst>
        </c:ser>
        <c:ser>
          <c:idx val="25"/>
          <c:order val="11"/>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91F0-4F81-86E5-6352096638D1}"/>
            </c:ext>
          </c:extLst>
        </c:ser>
        <c:ser>
          <c:idx val="26"/>
          <c:order val="12"/>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91F0-4F81-86E5-6352096638D1}"/>
            </c:ext>
          </c:extLst>
        </c:ser>
        <c:ser>
          <c:idx val="27"/>
          <c:order val="13"/>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91F0-4F81-86E5-6352096638D1}"/>
            </c:ext>
          </c:extLst>
        </c:ser>
        <c:ser>
          <c:idx val="8"/>
          <c:order val="14"/>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91F0-4F81-86E5-6352096638D1}"/>
            </c:ext>
          </c:extLst>
        </c:ser>
        <c:ser>
          <c:idx val="9"/>
          <c:order val="15"/>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104.18568295426667</c:v>
                </c:pt>
                <c:pt idx="1">
                  <c:v>90.738265917025288</c:v>
                </c:pt>
                <c:pt idx="2">
                  <c:v>83.173283663199982</c:v>
                </c:pt>
                <c:pt idx="3">
                  <c:v>74.609952713217368</c:v>
                </c:pt>
                <c:pt idx="4">
                  <c:v>74.445334284973796</c:v>
                </c:pt>
                <c:pt idx="5">
                  <c:v>71.556855553353671</c:v>
                </c:pt>
                <c:pt idx="6">
                  <c:v>77.653258500504307</c:v>
                </c:pt>
                <c:pt idx="7">
                  <c:v>68.822880606603576</c:v>
                </c:pt>
                <c:pt idx="8">
                  <c:v>74.230719234037679</c:v>
                </c:pt>
                <c:pt idx="9">
                  <c:v>65.05858205127879</c:v>
                </c:pt>
                <c:pt idx="10">
                  <c:v>59.792962800202069</c:v>
                </c:pt>
                <c:pt idx="11">
                  <c:v>54.724916495615609</c:v>
                </c:pt>
                <c:pt idx="12">
                  <c:v>54.887937931198394</c:v>
                </c:pt>
                <c:pt idx="13">
                  <c:v>55.256692066905089</c:v>
                </c:pt>
                <c:pt idx="14">
                  <c:v>50.198808487039059</c:v>
                </c:pt>
                <c:pt idx="15">
                  <c:v>49.068242282373838</c:v>
                </c:pt>
                <c:pt idx="16">
                  <c:v>46.180289207768517</c:v>
                </c:pt>
                <c:pt idx="17">
                  <c:v>50.612944403837908</c:v>
                </c:pt>
                <c:pt idx="18">
                  <c:v>53.887435276919859</c:v>
                </c:pt>
                <c:pt idx="19">
                  <c:v>51.066601345155512</c:v>
                </c:pt>
                <c:pt idx="20">
                  <c:v>47.93824917942402</c:v>
                </c:pt>
                <c:pt idx="21">
                  <c:v>48.557380621787161</c:v>
                </c:pt>
                <c:pt idx="22">
                  <c:v>45.954851319038426</c:v>
                </c:pt>
                <c:pt idx="23">
                  <c:v>47.887862778225099</c:v>
                </c:pt>
                <c:pt idx="24">
                  <c:v>50.047484019160045</c:v>
                </c:pt>
                <c:pt idx="25">
                  <c:v>49.222323454159778</c:v>
                </c:pt>
                <c:pt idx="26">
                  <c:v>44.949685310712091</c:v>
                </c:pt>
                <c:pt idx="27">
                  <c:v>36.574351439412567</c:v>
                </c:pt>
                <c:pt idx="28">
                  <c:v>33.270333085965831</c:v>
                </c:pt>
                <c:pt idx="29">
                  <c:v>34.942635871630038</c:v>
                </c:pt>
                <c:pt idx="30">
                  <c:v>33.002769965605694</c:v>
                </c:pt>
                <c:pt idx="31">
                  <c:v>31.695022988060376</c:v>
                </c:pt>
                <c:pt idx="32">
                  <c:v>34.354220026216353</c:v>
                </c:pt>
                <c:pt idx="33">
                  <c:v>28.943478822839097</c:v>
                </c:pt>
              </c:numCache>
            </c:numRef>
          </c:val>
          <c:smooth val="0"/>
          <c:extLst>
            <c:ext xmlns:c16="http://schemas.microsoft.com/office/drawing/2014/chart" uri="{C3380CC4-5D6E-409C-BE32-E72D297353CC}">
              <c16:uniqueId val="{0000000F-91F0-4F81-86E5-6352096638D1}"/>
            </c:ext>
          </c:extLst>
        </c:ser>
        <c:ser>
          <c:idx val="10"/>
          <c:order val="16"/>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91F0-4F81-86E5-6352096638D1}"/>
            </c:ext>
          </c:extLst>
        </c:ser>
        <c:ser>
          <c:idx val="11"/>
          <c:order val="17"/>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91F0-4F81-86E5-6352096638D1}"/>
            </c:ext>
          </c:extLst>
        </c:ser>
        <c:ser>
          <c:idx val="12"/>
          <c:order val="18"/>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91F0-4F81-86E5-6352096638D1}"/>
            </c:ext>
          </c:extLst>
        </c:ser>
        <c:ser>
          <c:idx val="13"/>
          <c:order val="19"/>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98.19164287182501</c:v>
                </c:pt>
                <c:pt idx="1">
                  <c:v>91.902996642602389</c:v>
                </c:pt>
                <c:pt idx="2">
                  <c:v>79.64471820378094</c:v>
                </c:pt>
                <c:pt idx="3">
                  <c:v>74.397538312041419</c:v>
                </c:pt>
                <c:pt idx="4">
                  <c:v>80.660873412853107</c:v>
                </c:pt>
                <c:pt idx="5">
                  <c:v>77.276988420635476</c:v>
                </c:pt>
                <c:pt idx="6">
                  <c:v>79.447080941463355</c:v>
                </c:pt>
                <c:pt idx="7">
                  <c:v>65.202298912481638</c:v>
                </c:pt>
                <c:pt idx="8">
                  <c:v>68.842530054098461</c:v>
                </c:pt>
                <c:pt idx="9">
                  <c:v>67.380662138020853</c:v>
                </c:pt>
                <c:pt idx="10">
                  <c:v>52.608094256356708</c:v>
                </c:pt>
                <c:pt idx="11">
                  <c:v>52.570545492926605</c:v>
                </c:pt>
                <c:pt idx="12">
                  <c:v>52.356676391354995</c:v>
                </c:pt>
                <c:pt idx="13">
                  <c:v>52.015736680914408</c:v>
                </c:pt>
                <c:pt idx="14">
                  <c:v>49.907734006410472</c:v>
                </c:pt>
                <c:pt idx="15">
                  <c:v>48.289836395269965</c:v>
                </c:pt>
                <c:pt idx="16">
                  <c:v>48.97010163949745</c:v>
                </c:pt>
                <c:pt idx="17">
                  <c:v>49.418858572607853</c:v>
                </c:pt>
                <c:pt idx="18">
                  <c:v>47.379276586070773</c:v>
                </c:pt>
                <c:pt idx="19">
                  <c:v>45.988324762220145</c:v>
                </c:pt>
                <c:pt idx="20">
                  <c:v>45.945983318233637</c:v>
                </c:pt>
                <c:pt idx="21">
                  <c:v>44.02171761466888</c:v>
                </c:pt>
                <c:pt idx="22">
                  <c:v>43.719019367927103</c:v>
                </c:pt>
                <c:pt idx="23">
                  <c:v>46.228026976677938</c:v>
                </c:pt>
                <c:pt idx="24">
                  <c:v>44.615781294851331</c:v>
                </c:pt>
                <c:pt idx="25">
                  <c:v>42.807357465790119</c:v>
                </c:pt>
                <c:pt idx="26">
                  <c:v>33.317620502202764</c:v>
                </c:pt>
                <c:pt idx="27">
                  <c:v>32.570857032624183</c:v>
                </c:pt>
                <c:pt idx="28">
                  <c:v>31.54365745649557</c:v>
                </c:pt>
                <c:pt idx="29">
                  <c:v>32.188705174121424</c:v>
                </c:pt>
                <c:pt idx="30">
                  <c:v>32.774582568890757</c:v>
                </c:pt>
                <c:pt idx="31">
                  <c:v>31.126621734074433</c:v>
                </c:pt>
                <c:pt idx="32">
                  <c:v>29.178467199017181</c:v>
                </c:pt>
                <c:pt idx="33">
                  <c:v>29.302193639523463</c:v>
                </c:pt>
              </c:numCache>
            </c:numRef>
          </c:val>
          <c:smooth val="0"/>
          <c:extLst>
            <c:ext xmlns:c16="http://schemas.microsoft.com/office/drawing/2014/chart" uri="{C3380CC4-5D6E-409C-BE32-E72D297353CC}">
              <c16:uniqueId val="{00000013-91F0-4F81-86E5-6352096638D1}"/>
            </c:ext>
          </c:extLst>
        </c:ser>
        <c:ser>
          <c:idx val="0"/>
          <c:order val="20"/>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91F0-4F81-86E5-6352096638D1}"/>
            </c:ext>
          </c:extLst>
        </c:ser>
        <c:ser>
          <c:idx val="4"/>
          <c:order val="21"/>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103.51909055316355</c:v>
                </c:pt>
                <c:pt idx="1">
                  <c:v>90.731581294676289</c:v>
                </c:pt>
                <c:pt idx="2">
                  <c:v>83.19587325968314</c:v>
                </c:pt>
                <c:pt idx="3">
                  <c:v>74.539853747410234</c:v>
                </c:pt>
                <c:pt idx="4">
                  <c:v>74.829611534369178</c:v>
                </c:pt>
                <c:pt idx="5">
                  <c:v>71.31666192435658</c:v>
                </c:pt>
                <c:pt idx="6">
                  <c:v>76.66541074286215</c:v>
                </c:pt>
                <c:pt idx="7">
                  <c:v>67.175637250329601</c:v>
                </c:pt>
                <c:pt idx="8">
                  <c:v>74.173410434013931</c:v>
                </c:pt>
                <c:pt idx="9">
                  <c:v>65.507031038578134</c:v>
                </c:pt>
                <c:pt idx="10">
                  <c:v>59.165378548641463</c:v>
                </c:pt>
                <c:pt idx="11">
                  <c:v>54.404243750468588</c:v>
                </c:pt>
                <c:pt idx="12">
                  <c:v>54.930377336859237</c:v>
                </c:pt>
                <c:pt idx="13">
                  <c:v>55.735401299898513</c:v>
                </c:pt>
                <c:pt idx="14">
                  <c:v>50.345138068223612</c:v>
                </c:pt>
                <c:pt idx="15">
                  <c:v>49.220240818613092</c:v>
                </c:pt>
                <c:pt idx="16">
                  <c:v>46.973424441603129</c:v>
                </c:pt>
                <c:pt idx="17">
                  <c:v>50.6431078483729</c:v>
                </c:pt>
                <c:pt idx="18">
                  <c:v>53.257654641129193</c:v>
                </c:pt>
                <c:pt idx="19">
                  <c:v>51.280235940794228</c:v>
                </c:pt>
                <c:pt idx="20">
                  <c:v>47.050252011104021</c:v>
                </c:pt>
                <c:pt idx="21">
                  <c:v>47.219483680237317</c:v>
                </c:pt>
                <c:pt idx="22">
                  <c:v>44.736821113474427</c:v>
                </c:pt>
                <c:pt idx="23">
                  <c:v>47.488863052421955</c:v>
                </c:pt>
                <c:pt idx="24">
                  <c:v>49.155963009980042</c:v>
                </c:pt>
                <c:pt idx="25">
                  <c:v>47.96860936403391</c:v>
                </c:pt>
                <c:pt idx="26">
                  <c:v>43.276772932586027</c:v>
                </c:pt>
                <c:pt idx="27">
                  <c:v>35.299284789289231</c:v>
                </c:pt>
                <c:pt idx="28">
                  <c:v>31.704806522611765</c:v>
                </c:pt>
                <c:pt idx="29">
                  <c:v>33.382067793354508</c:v>
                </c:pt>
                <c:pt idx="30">
                  <c:v>32.367781972425291</c:v>
                </c:pt>
                <c:pt idx="31">
                  <c:v>31.456618578886264</c:v>
                </c:pt>
                <c:pt idx="32">
                  <c:v>33.247252815272077</c:v>
                </c:pt>
                <c:pt idx="33">
                  <c:v>28.350132501145708</c:v>
                </c:pt>
              </c:numCache>
            </c:numRef>
          </c:val>
          <c:smooth val="0"/>
          <c:extLst>
            <c:ext xmlns:c16="http://schemas.microsoft.com/office/drawing/2014/chart" uri="{C3380CC4-5D6E-409C-BE32-E72D297353CC}">
              <c16:uniqueId val="{00000015-91F0-4F81-86E5-6352096638D1}"/>
            </c:ext>
          </c:extLst>
        </c:ser>
        <c:ser>
          <c:idx val="6"/>
          <c:order val="22"/>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102.59101640258449</c:v>
                </c:pt>
                <c:pt idx="1">
                  <c:v>90.757361012947499</c:v>
                </c:pt>
                <c:pt idx="2">
                  <c:v>82.454820087150424</c:v>
                </c:pt>
                <c:pt idx="3">
                  <c:v>74.140468994301045</c:v>
                </c:pt>
                <c:pt idx="4">
                  <c:v>78.107702262059306</c:v>
                </c:pt>
                <c:pt idx="5">
                  <c:v>73.787860099400859</c:v>
                </c:pt>
                <c:pt idx="6">
                  <c:v>78.203077835496515</c:v>
                </c:pt>
                <c:pt idx="7">
                  <c:v>66.006873083097162</c:v>
                </c:pt>
                <c:pt idx="8">
                  <c:v>73.279045347589999</c:v>
                </c:pt>
                <c:pt idx="9">
                  <c:v>66.30136931562447</c:v>
                </c:pt>
                <c:pt idx="10">
                  <c:v>55.011409769576851</c:v>
                </c:pt>
                <c:pt idx="11">
                  <c:v>53.69412301297416</c:v>
                </c:pt>
                <c:pt idx="12">
                  <c:v>54.435092071798863</c:v>
                </c:pt>
                <c:pt idx="13">
                  <c:v>54.575813817791641</c:v>
                </c:pt>
                <c:pt idx="14">
                  <c:v>50.806095467123676</c:v>
                </c:pt>
                <c:pt idx="15">
                  <c:v>49.714652810507687</c:v>
                </c:pt>
                <c:pt idx="16">
                  <c:v>49.507392561281449</c:v>
                </c:pt>
                <c:pt idx="17">
                  <c:v>51.00410290833679</c:v>
                </c:pt>
                <c:pt idx="18">
                  <c:v>51.642841955981559</c:v>
                </c:pt>
                <c:pt idx="19">
                  <c:v>49.811253449661301</c:v>
                </c:pt>
                <c:pt idx="20">
                  <c:v>44.629779378738014</c:v>
                </c:pt>
                <c:pt idx="21">
                  <c:v>44.894710597873193</c:v>
                </c:pt>
                <c:pt idx="22">
                  <c:v>44.360046251313186</c:v>
                </c:pt>
                <c:pt idx="23">
                  <c:v>46.453928216578795</c:v>
                </c:pt>
                <c:pt idx="24">
                  <c:v>49.236602051678339</c:v>
                </c:pt>
                <c:pt idx="25">
                  <c:v>46.773340942309005</c:v>
                </c:pt>
                <c:pt idx="26">
                  <c:v>40.481808908225503</c:v>
                </c:pt>
                <c:pt idx="27">
                  <c:v>35.33254677131481</c:v>
                </c:pt>
                <c:pt idx="28">
                  <c:v>32.98846321376913</c:v>
                </c:pt>
                <c:pt idx="29">
                  <c:v>33.391345596101019</c:v>
                </c:pt>
                <c:pt idx="30">
                  <c:v>33.93247765598062</c:v>
                </c:pt>
                <c:pt idx="31">
                  <c:v>32.283497266689658</c:v>
                </c:pt>
                <c:pt idx="32">
                  <c:v>31.176510074146787</c:v>
                </c:pt>
                <c:pt idx="33">
                  <c:v>29.903591028414663</c:v>
                </c:pt>
              </c:numCache>
            </c:numRef>
          </c:val>
          <c:smooth val="0"/>
          <c:extLst>
            <c:ext xmlns:c16="http://schemas.microsoft.com/office/drawing/2014/chart" uri="{C3380CC4-5D6E-409C-BE32-E72D297353CC}">
              <c16:uniqueId val="{00000016-91F0-4F81-86E5-6352096638D1}"/>
            </c:ext>
          </c:extLst>
        </c:ser>
        <c:ser>
          <c:idx val="7"/>
          <c:order val="23"/>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91F0-4F81-86E5-6352096638D1}"/>
            </c:ext>
          </c:extLst>
        </c:ser>
        <c:ser>
          <c:idx val="3"/>
          <c:order val="24"/>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91F0-4F81-86E5-6352096638D1}"/>
            </c:ext>
          </c:extLst>
        </c:ser>
        <c:ser>
          <c:idx val="5"/>
          <c:order val="25"/>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91F0-4F81-86E5-6352096638D1}"/>
            </c:ext>
          </c:extLst>
        </c:ser>
        <c:ser>
          <c:idx val="1"/>
          <c:order val="26"/>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91F0-4F81-86E5-6352096638D1}"/>
            </c:ext>
          </c:extLst>
        </c:ser>
        <c:ser>
          <c:idx val="2"/>
          <c:order val="27"/>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91F0-4F81-86E5-6352096638D1}"/>
            </c:ext>
          </c:extLst>
        </c:ser>
        <c:ser>
          <c:idx val="28"/>
          <c:order val="28"/>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91F0-4F81-86E5-6352096638D1}"/>
            </c:ext>
          </c:extLst>
        </c:ser>
        <c:ser>
          <c:idx val="29"/>
          <c:order val="29"/>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103.13809406943619</c:v>
                </c:pt>
                <c:pt idx="1">
                  <c:v>90.61087085865438</c:v>
                </c:pt>
                <c:pt idx="2">
                  <c:v>83.094101559254341</c:v>
                </c:pt>
                <c:pt idx="3">
                  <c:v>74.638144214986823</c:v>
                </c:pt>
                <c:pt idx="4">
                  <c:v>75.343148797401227</c:v>
                </c:pt>
                <c:pt idx="5">
                  <c:v>71.624554431764423</c:v>
                </c:pt>
                <c:pt idx="6">
                  <c:v>76.950776390731335</c:v>
                </c:pt>
                <c:pt idx="7">
                  <c:v>66.799481886846479</c:v>
                </c:pt>
                <c:pt idx="8">
                  <c:v>74.053642387298154</c:v>
                </c:pt>
                <c:pt idx="9">
                  <c:v>65.190090539545054</c:v>
                </c:pt>
                <c:pt idx="10">
                  <c:v>59.096524830238202</c:v>
                </c:pt>
                <c:pt idx="11">
                  <c:v>54.434634494100465</c:v>
                </c:pt>
                <c:pt idx="12">
                  <c:v>54.806595879199449</c:v>
                </c:pt>
                <c:pt idx="13">
                  <c:v>55.766282574040815</c:v>
                </c:pt>
                <c:pt idx="14">
                  <c:v>50.151265051681555</c:v>
                </c:pt>
                <c:pt idx="15">
                  <c:v>49.540695114046677</c:v>
                </c:pt>
                <c:pt idx="16">
                  <c:v>47.156567410638665</c:v>
                </c:pt>
                <c:pt idx="17">
                  <c:v>50.886424045529566</c:v>
                </c:pt>
                <c:pt idx="18">
                  <c:v>53.424841151354492</c:v>
                </c:pt>
                <c:pt idx="19">
                  <c:v>51.523425237974145</c:v>
                </c:pt>
                <c:pt idx="20">
                  <c:v>47.089495499676559</c:v>
                </c:pt>
                <c:pt idx="21">
                  <c:v>47.378396779095063</c:v>
                </c:pt>
                <c:pt idx="22">
                  <c:v>45.131591610697797</c:v>
                </c:pt>
                <c:pt idx="23">
                  <c:v>47.550290979415877</c:v>
                </c:pt>
                <c:pt idx="24">
                  <c:v>49.427114292484468</c:v>
                </c:pt>
                <c:pt idx="25">
                  <c:v>48.234699963359162</c:v>
                </c:pt>
                <c:pt idx="26">
                  <c:v>43.438012577098569</c:v>
                </c:pt>
                <c:pt idx="27">
                  <c:v>35.635246045785614</c:v>
                </c:pt>
                <c:pt idx="28">
                  <c:v>32.004067381421919</c:v>
                </c:pt>
                <c:pt idx="29">
                  <c:v>33.581279718418955</c:v>
                </c:pt>
                <c:pt idx="30">
                  <c:v>32.647474432451418</c:v>
                </c:pt>
                <c:pt idx="31">
                  <c:v>31.603992172676953</c:v>
                </c:pt>
                <c:pt idx="32">
                  <c:v>33.239889165997738</c:v>
                </c:pt>
                <c:pt idx="33">
                  <c:v>28.621168778045103</c:v>
                </c:pt>
              </c:numCache>
            </c:numRef>
          </c:val>
          <c:smooth val="0"/>
          <c:extLst>
            <c:ext xmlns:c16="http://schemas.microsoft.com/office/drawing/2014/chart" uri="{C3380CC4-5D6E-409C-BE32-E72D297353CC}">
              <c16:uniqueId val="{0000001D-91F0-4F81-86E5-6352096638D1}"/>
            </c:ext>
          </c:extLst>
        </c:ser>
        <c:ser>
          <c:idx val="30"/>
          <c:order val="30"/>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91F0-4F81-86E5-6352096638D1}"/>
            </c:ext>
          </c:extLst>
        </c:ser>
        <c:ser>
          <c:idx val="31"/>
          <c:order val="31"/>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95.360797495231964</c:v>
                </c:pt>
                <c:pt idx="1">
                  <c:v>91.280335123883546</c:v>
                </c:pt>
                <c:pt idx="2">
                  <c:v>82.318891996692386</c:v>
                </c:pt>
                <c:pt idx="3">
                  <c:v>76.694636496540625</c:v>
                </c:pt>
                <c:pt idx="4">
                  <c:v>84.543222983484156</c:v>
                </c:pt>
                <c:pt idx="5">
                  <c:v>78.285539631906431</c:v>
                </c:pt>
                <c:pt idx="6">
                  <c:v>81.478740692546126</c:v>
                </c:pt>
                <c:pt idx="7">
                  <c:v>73.757357782596955</c:v>
                </c:pt>
                <c:pt idx="8">
                  <c:v>73.304871220898349</c:v>
                </c:pt>
                <c:pt idx="9">
                  <c:v>65.812466378702084</c:v>
                </c:pt>
                <c:pt idx="10">
                  <c:v>57.437863433733582</c:v>
                </c:pt>
                <c:pt idx="11">
                  <c:v>53.181118186330423</c:v>
                </c:pt>
                <c:pt idx="12">
                  <c:v>54.834960632433649</c:v>
                </c:pt>
                <c:pt idx="13">
                  <c:v>53.926170476188418</c:v>
                </c:pt>
                <c:pt idx="14">
                  <c:v>48.850871618924423</c:v>
                </c:pt>
                <c:pt idx="15">
                  <c:v>49.888038811332081</c:v>
                </c:pt>
                <c:pt idx="16">
                  <c:v>48.481487872777507</c:v>
                </c:pt>
                <c:pt idx="17">
                  <c:v>49.556499590835308</c:v>
                </c:pt>
                <c:pt idx="18">
                  <c:v>49.540099113073666</c:v>
                </c:pt>
                <c:pt idx="19">
                  <c:v>50.535446342109935</c:v>
                </c:pt>
                <c:pt idx="20">
                  <c:v>50.483727303799235</c:v>
                </c:pt>
                <c:pt idx="21">
                  <c:v>49.575779237784445</c:v>
                </c:pt>
                <c:pt idx="22">
                  <c:v>46.185189188690856</c:v>
                </c:pt>
                <c:pt idx="23">
                  <c:v>46.027854652493261</c:v>
                </c:pt>
                <c:pt idx="24">
                  <c:v>44.376652298524277</c:v>
                </c:pt>
                <c:pt idx="25">
                  <c:v>44.380484705470735</c:v>
                </c:pt>
                <c:pt idx="26">
                  <c:v>37.84633146278793</c:v>
                </c:pt>
                <c:pt idx="27">
                  <c:v>35.72951036403537</c:v>
                </c:pt>
                <c:pt idx="28">
                  <c:v>30.684151437526452</c:v>
                </c:pt>
                <c:pt idx="29">
                  <c:v>30.611768659582594</c:v>
                </c:pt>
                <c:pt idx="30">
                  <c:v>34.831056207622169</c:v>
                </c:pt>
                <c:pt idx="31">
                  <c:v>32.853956705366727</c:v>
                </c:pt>
                <c:pt idx="32">
                  <c:v>33.979136887865025</c:v>
                </c:pt>
                <c:pt idx="33">
                  <c:v>28.725414189466392</c:v>
                </c:pt>
              </c:numCache>
            </c:numRef>
          </c:val>
          <c:smooth val="0"/>
          <c:extLst>
            <c:ext xmlns:c16="http://schemas.microsoft.com/office/drawing/2014/chart" uri="{C3380CC4-5D6E-409C-BE32-E72D297353CC}">
              <c16:uniqueId val="{0000001F-91F0-4F81-86E5-6352096638D1}"/>
            </c:ext>
          </c:extLst>
        </c:ser>
        <c:ser>
          <c:idx val="32"/>
          <c:order val="32"/>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91F0-4F81-86E5-6352096638D1}"/>
            </c:ext>
          </c:extLst>
        </c:ser>
        <c:ser>
          <c:idx val="33"/>
          <c:order val="33"/>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91F0-4F81-86E5-6352096638D1}"/>
            </c:ext>
          </c:extLst>
        </c:ser>
        <c:ser>
          <c:idx val="34"/>
          <c:order val="34"/>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91F0-4F81-86E5-6352096638D1}"/>
            </c:ext>
          </c:extLst>
        </c:ser>
        <c:ser>
          <c:idx val="35"/>
          <c:order val="35"/>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91F0-4F81-86E5-6352096638D1}"/>
            </c:ext>
          </c:extLst>
        </c:ser>
        <c:ser>
          <c:idx val="36"/>
          <c:order val="36"/>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91F0-4F81-86E5-6352096638D1}"/>
            </c:ext>
          </c:extLst>
        </c:ser>
        <c:ser>
          <c:idx val="37"/>
          <c:order val="37"/>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91F0-4F81-86E5-6352096638D1}"/>
            </c:ext>
          </c:extLst>
        </c:ser>
        <c:ser>
          <c:idx val="38"/>
          <c:order val="38"/>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91F0-4F81-86E5-6352096638D1}"/>
            </c:ext>
          </c:extLst>
        </c:ser>
        <c:ser>
          <c:idx val="39"/>
          <c:order val="39"/>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91F0-4F81-86E5-6352096638D1}"/>
            </c:ext>
          </c:extLst>
        </c:ser>
        <c:ser>
          <c:idx val="40"/>
          <c:order val="40"/>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91F0-4F81-86E5-6352096638D1}"/>
            </c:ext>
          </c:extLst>
        </c:ser>
        <c:ser>
          <c:idx val="41"/>
          <c:order val="41"/>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91F0-4F81-86E5-6352096638D1}"/>
            </c:ext>
          </c:extLst>
        </c:ser>
        <c:ser>
          <c:idx val="42"/>
          <c:order val="42"/>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91F0-4F81-86E5-6352096638D1}"/>
            </c:ext>
          </c:extLst>
        </c:ser>
        <c:ser>
          <c:idx val="43"/>
          <c:order val="43"/>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91F0-4F81-86E5-6352096638D1}"/>
            </c:ext>
          </c:extLst>
        </c:ser>
        <c:ser>
          <c:idx val="44"/>
          <c:order val="44"/>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91F0-4F81-86E5-6352096638D1}"/>
            </c:ext>
          </c:extLst>
        </c:ser>
        <c:ser>
          <c:idx val="45"/>
          <c:order val="45"/>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91F0-4F81-86E5-6352096638D1}"/>
            </c:ext>
          </c:extLst>
        </c:ser>
        <c:ser>
          <c:idx val="46"/>
          <c:order val="46"/>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91F0-4F81-86E5-6352096638D1}"/>
            </c:ext>
          </c:extLst>
        </c:ser>
        <c:ser>
          <c:idx val="47"/>
          <c:order val="47"/>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91F0-4F81-86E5-6352096638D1}"/>
            </c:ext>
          </c:extLst>
        </c:ser>
        <c:ser>
          <c:idx val="48"/>
          <c:order val="48"/>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91F0-4F81-86E5-6352096638D1}"/>
            </c:ext>
          </c:extLst>
        </c:ser>
        <c:ser>
          <c:idx val="49"/>
          <c:order val="49"/>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91F0-4F81-86E5-6352096638D1}"/>
            </c:ext>
          </c:extLst>
        </c:ser>
        <c:ser>
          <c:idx val="50"/>
          <c:order val="50"/>
          <c:tx>
            <c:strRef>
              <c:f>'Leave-One_Out Test'!$BP$2</c:f>
              <c:strCache>
                <c:ptCount val="1"/>
                <c:pt idx="0">
                  <c:v>WY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91F0-4F81-86E5-6352096638D1}"/>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622140982377208E-2"/>
          <c:y val="0.21759259259259259"/>
          <c:w val="0.91944928758905142"/>
          <c:h val="0.60979148439778375"/>
        </c:manualLayout>
      </c:layout>
      <c:lineChart>
        <c:grouping val="standard"/>
        <c:varyColors val="0"/>
        <c:ser>
          <c:idx val="16"/>
          <c:order val="0"/>
          <c:tx>
            <c:strRef>
              <c:f>'Leave-One_Out Test'!$S$2</c:f>
              <c:strCache>
                <c:ptCount val="1"/>
                <c:pt idx="0">
                  <c:v>AL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54D5-4D6E-B595-EFBFBB1611C7}"/>
            </c:ext>
          </c:extLst>
        </c:ser>
        <c:ser>
          <c:idx val="17"/>
          <c:order val="1"/>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54D5-4D6E-B595-EFBFBB1611C7}"/>
            </c:ext>
          </c:extLst>
        </c:ser>
        <c:ser>
          <c:idx val="18"/>
          <c:order val="2"/>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104.1044672820135</c:v>
                </c:pt>
                <c:pt idx="1">
                  <c:v>90.482069474092</c:v>
                </c:pt>
                <c:pt idx="2">
                  <c:v>83.14151195736487</c:v>
                </c:pt>
                <c:pt idx="3">
                  <c:v>74.268003747420153</c:v>
                </c:pt>
                <c:pt idx="4">
                  <c:v>73.733641176659162</c:v>
                </c:pt>
                <c:pt idx="5">
                  <c:v>71.415836144296918</c:v>
                </c:pt>
                <c:pt idx="6">
                  <c:v>77.02568061358761</c:v>
                </c:pt>
                <c:pt idx="7">
                  <c:v>68.081249461101848</c:v>
                </c:pt>
                <c:pt idx="8">
                  <c:v>75.050558447401286</c:v>
                </c:pt>
                <c:pt idx="9">
                  <c:v>65.029544184653773</c:v>
                </c:pt>
                <c:pt idx="10">
                  <c:v>59.07687641047233</c:v>
                </c:pt>
                <c:pt idx="11">
                  <c:v>54.0163489204133</c:v>
                </c:pt>
                <c:pt idx="12">
                  <c:v>54.936135315074353</c:v>
                </c:pt>
                <c:pt idx="13">
                  <c:v>55.159689029096619</c:v>
                </c:pt>
                <c:pt idx="14">
                  <c:v>50.05594859176199</c:v>
                </c:pt>
                <c:pt idx="15">
                  <c:v>49.116387754111202</c:v>
                </c:pt>
                <c:pt idx="16">
                  <c:v>46.813187571387978</c:v>
                </c:pt>
                <c:pt idx="17">
                  <c:v>50.736005608996493</c:v>
                </c:pt>
                <c:pt idx="18">
                  <c:v>53.304904107790207</c:v>
                </c:pt>
                <c:pt idx="19">
                  <c:v>50.797931531633367</c:v>
                </c:pt>
                <c:pt idx="20">
                  <c:v>46.511758948327042</c:v>
                </c:pt>
                <c:pt idx="21">
                  <c:v>47.168876637442736</c:v>
                </c:pt>
                <c:pt idx="22">
                  <c:v>44.83365735541156</c:v>
                </c:pt>
                <c:pt idx="23">
                  <c:v>47.306521306381903</c:v>
                </c:pt>
                <c:pt idx="24">
                  <c:v>49.491152054542901</c:v>
                </c:pt>
                <c:pt idx="25">
                  <c:v>48.368877651228104</c:v>
                </c:pt>
                <c:pt idx="26">
                  <c:v>43.900137323362287</c:v>
                </c:pt>
                <c:pt idx="27">
                  <c:v>35.508519438735675</c:v>
                </c:pt>
                <c:pt idx="28">
                  <c:v>32.101124268592685</c:v>
                </c:pt>
                <c:pt idx="29">
                  <c:v>33.391372122423491</c:v>
                </c:pt>
                <c:pt idx="30">
                  <c:v>32.657148567523109</c:v>
                </c:pt>
                <c:pt idx="31">
                  <c:v>31.726593897474238</c:v>
                </c:pt>
                <c:pt idx="32">
                  <c:v>33.778378643546603</c:v>
                </c:pt>
                <c:pt idx="33">
                  <c:v>28.488073772678039</c:v>
                </c:pt>
              </c:numCache>
            </c:numRef>
          </c:val>
          <c:smooth val="0"/>
          <c:extLst>
            <c:ext xmlns:c16="http://schemas.microsoft.com/office/drawing/2014/chart" uri="{C3380CC4-5D6E-409C-BE32-E72D297353CC}">
              <c16:uniqueId val="{00000002-54D5-4D6E-B595-EFBFBB1611C7}"/>
            </c:ext>
          </c:extLst>
        </c:ser>
        <c:ser>
          <c:idx val="19"/>
          <c:order val="3"/>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54D5-4D6E-B595-EFBFBB1611C7}"/>
            </c:ext>
          </c:extLst>
        </c:ser>
        <c:ser>
          <c:idx val="20"/>
          <c:order val="4"/>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54D5-4D6E-B595-EFBFBB1611C7}"/>
            </c:ext>
          </c:extLst>
        </c:ser>
        <c:ser>
          <c:idx val="21"/>
          <c:order val="5"/>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103.39555215614381</c:v>
                </c:pt>
                <c:pt idx="1">
                  <c:v>90.390695080714082</c:v>
                </c:pt>
                <c:pt idx="2">
                  <c:v>83.163335770223057</c:v>
                </c:pt>
                <c:pt idx="3">
                  <c:v>74.612911765143508</c:v>
                </c:pt>
                <c:pt idx="4">
                  <c:v>74.990170222008587</c:v>
                </c:pt>
                <c:pt idx="5">
                  <c:v>72.04091791936662</c:v>
                </c:pt>
                <c:pt idx="6">
                  <c:v>77.383198789902963</c:v>
                </c:pt>
                <c:pt idx="7">
                  <c:v>67.633148129971232</c:v>
                </c:pt>
                <c:pt idx="8">
                  <c:v>74.899320887197973</c:v>
                </c:pt>
                <c:pt idx="9">
                  <c:v>65.429540187324164</c:v>
                </c:pt>
                <c:pt idx="10">
                  <c:v>58.957790197382565</c:v>
                </c:pt>
                <c:pt idx="11">
                  <c:v>54.135968170157874</c:v>
                </c:pt>
                <c:pt idx="12">
                  <c:v>54.910245769860914</c:v>
                </c:pt>
                <c:pt idx="13">
                  <c:v>55.560619781317662</c:v>
                </c:pt>
                <c:pt idx="14">
                  <c:v>50.218247288285063</c:v>
                </c:pt>
                <c:pt idx="15">
                  <c:v>49.470571890196886</c:v>
                </c:pt>
                <c:pt idx="16">
                  <c:v>47.233578225132078</c:v>
                </c:pt>
                <c:pt idx="17">
                  <c:v>50.862496625995853</c:v>
                </c:pt>
                <c:pt idx="18">
                  <c:v>53.231055833748542</c:v>
                </c:pt>
                <c:pt idx="19">
                  <c:v>51.030661883487483</c:v>
                </c:pt>
                <c:pt idx="20">
                  <c:v>46.527094946213765</c:v>
                </c:pt>
                <c:pt idx="21">
                  <c:v>46.956816579040606</c:v>
                </c:pt>
                <c:pt idx="22">
                  <c:v>44.823826547144563</c:v>
                </c:pt>
                <c:pt idx="23">
                  <c:v>47.37145440049062</c:v>
                </c:pt>
                <c:pt idx="24">
                  <c:v>49.390376861992991</c:v>
                </c:pt>
                <c:pt idx="25">
                  <c:v>48.114147259184392</c:v>
                </c:pt>
                <c:pt idx="26">
                  <c:v>43.285528550768504</c:v>
                </c:pt>
                <c:pt idx="27">
                  <c:v>35.291603238874814</c:v>
                </c:pt>
                <c:pt idx="28">
                  <c:v>31.879370209935587</c:v>
                </c:pt>
                <c:pt idx="29">
                  <c:v>33.191976988746319</c:v>
                </c:pt>
                <c:pt idx="30">
                  <c:v>32.610550540994154</c:v>
                </c:pt>
                <c:pt idx="31">
                  <c:v>31.653071950131565</c:v>
                </c:pt>
                <c:pt idx="32">
                  <c:v>33.293568052613409</c:v>
                </c:pt>
                <c:pt idx="33">
                  <c:v>28.503672907390865</c:v>
                </c:pt>
              </c:numCache>
            </c:numRef>
          </c:val>
          <c:smooth val="0"/>
          <c:extLst>
            <c:ext xmlns:c16="http://schemas.microsoft.com/office/drawing/2014/chart" uri="{C3380CC4-5D6E-409C-BE32-E72D297353CC}">
              <c16:uniqueId val="{00000005-54D5-4D6E-B595-EFBFBB1611C7}"/>
            </c:ext>
          </c:extLst>
        </c:ser>
        <c:ser>
          <c:idx val="22"/>
          <c:order val="6"/>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54D5-4D6E-B595-EFBFBB1611C7}"/>
            </c:ext>
          </c:extLst>
        </c:ser>
        <c:ser>
          <c:idx val="23"/>
          <c:order val="7"/>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54D5-4D6E-B595-EFBFBB1611C7}"/>
            </c:ext>
          </c:extLst>
        </c:ser>
        <c:ser>
          <c:idx val="24"/>
          <c:order val="8"/>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54D5-4D6E-B595-EFBFBB1611C7}"/>
            </c:ext>
          </c:extLst>
        </c:ser>
        <c:ser>
          <c:idx val="25"/>
          <c:order val="9"/>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54D5-4D6E-B595-EFBFBB1611C7}"/>
            </c:ext>
          </c:extLst>
        </c:ser>
        <c:ser>
          <c:idx val="26"/>
          <c:order val="10"/>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54D5-4D6E-B595-EFBFBB1611C7}"/>
            </c:ext>
          </c:extLst>
        </c:ser>
        <c:ser>
          <c:idx val="27"/>
          <c:order val="11"/>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54D5-4D6E-B595-EFBFBB1611C7}"/>
            </c:ext>
          </c:extLst>
        </c:ser>
        <c:ser>
          <c:idx val="8"/>
          <c:order val="12"/>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54D5-4D6E-B595-EFBFBB1611C7}"/>
            </c:ext>
          </c:extLst>
        </c:ser>
        <c:ser>
          <c:idx val="9"/>
          <c:order val="13"/>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104.18568295426667</c:v>
                </c:pt>
                <c:pt idx="1">
                  <c:v>90.738265917025288</c:v>
                </c:pt>
                <c:pt idx="2">
                  <c:v>83.173283663199982</c:v>
                </c:pt>
                <c:pt idx="3">
                  <c:v>74.609952713217368</c:v>
                </c:pt>
                <c:pt idx="4">
                  <c:v>74.445334284973796</c:v>
                </c:pt>
                <c:pt idx="5">
                  <c:v>71.556855553353671</c:v>
                </c:pt>
                <c:pt idx="6">
                  <c:v>77.653258500504307</c:v>
                </c:pt>
                <c:pt idx="7">
                  <c:v>68.822880606603576</c:v>
                </c:pt>
                <c:pt idx="8">
                  <c:v>74.230719234037679</c:v>
                </c:pt>
                <c:pt idx="9">
                  <c:v>65.05858205127879</c:v>
                </c:pt>
                <c:pt idx="10">
                  <c:v>59.792962800202069</c:v>
                </c:pt>
                <c:pt idx="11">
                  <c:v>54.724916495615609</c:v>
                </c:pt>
                <c:pt idx="12">
                  <c:v>54.887937931198394</c:v>
                </c:pt>
                <c:pt idx="13">
                  <c:v>55.256692066905089</c:v>
                </c:pt>
                <c:pt idx="14">
                  <c:v>50.198808487039059</c:v>
                </c:pt>
                <c:pt idx="15">
                  <c:v>49.068242282373838</c:v>
                </c:pt>
                <c:pt idx="16">
                  <c:v>46.180289207768517</c:v>
                </c:pt>
                <c:pt idx="17">
                  <c:v>50.612944403837908</c:v>
                </c:pt>
                <c:pt idx="18">
                  <c:v>53.887435276919859</c:v>
                </c:pt>
                <c:pt idx="19">
                  <c:v>51.066601345155512</c:v>
                </c:pt>
                <c:pt idx="20">
                  <c:v>47.93824917942402</c:v>
                </c:pt>
                <c:pt idx="21">
                  <c:v>48.557380621787161</c:v>
                </c:pt>
                <c:pt idx="22">
                  <c:v>45.954851319038426</c:v>
                </c:pt>
                <c:pt idx="23">
                  <c:v>47.887862778225099</c:v>
                </c:pt>
                <c:pt idx="24">
                  <c:v>50.047484019160045</c:v>
                </c:pt>
                <c:pt idx="25">
                  <c:v>49.222323454159778</c:v>
                </c:pt>
                <c:pt idx="26">
                  <c:v>44.949685310712091</c:v>
                </c:pt>
                <c:pt idx="27">
                  <c:v>36.574351439412567</c:v>
                </c:pt>
                <c:pt idx="28">
                  <c:v>33.270333085965831</c:v>
                </c:pt>
                <c:pt idx="29">
                  <c:v>34.942635871630038</c:v>
                </c:pt>
                <c:pt idx="30">
                  <c:v>33.002769965605694</c:v>
                </c:pt>
                <c:pt idx="31">
                  <c:v>31.695022988060376</c:v>
                </c:pt>
                <c:pt idx="32">
                  <c:v>34.354220026216353</c:v>
                </c:pt>
                <c:pt idx="33">
                  <c:v>28.943478822839097</c:v>
                </c:pt>
              </c:numCache>
            </c:numRef>
          </c:val>
          <c:smooth val="0"/>
          <c:extLst>
            <c:ext xmlns:c16="http://schemas.microsoft.com/office/drawing/2014/chart" uri="{C3380CC4-5D6E-409C-BE32-E72D297353CC}">
              <c16:uniqueId val="{0000000D-54D5-4D6E-B595-EFBFBB1611C7}"/>
            </c:ext>
          </c:extLst>
        </c:ser>
        <c:ser>
          <c:idx val="10"/>
          <c:order val="14"/>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54D5-4D6E-B595-EFBFBB1611C7}"/>
            </c:ext>
          </c:extLst>
        </c:ser>
        <c:ser>
          <c:idx val="11"/>
          <c:order val="15"/>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54D5-4D6E-B595-EFBFBB1611C7}"/>
            </c:ext>
          </c:extLst>
        </c:ser>
        <c:ser>
          <c:idx val="12"/>
          <c:order val="16"/>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54D5-4D6E-B595-EFBFBB1611C7}"/>
            </c:ext>
          </c:extLst>
        </c:ser>
        <c:ser>
          <c:idx val="13"/>
          <c:order val="17"/>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98.19164287182501</c:v>
                </c:pt>
                <c:pt idx="1">
                  <c:v>91.902996642602389</c:v>
                </c:pt>
                <c:pt idx="2">
                  <c:v>79.64471820378094</c:v>
                </c:pt>
                <c:pt idx="3">
                  <c:v>74.397538312041419</c:v>
                </c:pt>
                <c:pt idx="4">
                  <c:v>80.660873412853107</c:v>
                </c:pt>
                <c:pt idx="5">
                  <c:v>77.276988420635476</c:v>
                </c:pt>
                <c:pt idx="6">
                  <c:v>79.447080941463355</c:v>
                </c:pt>
                <c:pt idx="7">
                  <c:v>65.202298912481638</c:v>
                </c:pt>
                <c:pt idx="8">
                  <c:v>68.842530054098461</c:v>
                </c:pt>
                <c:pt idx="9">
                  <c:v>67.380662138020853</c:v>
                </c:pt>
                <c:pt idx="10">
                  <c:v>52.608094256356708</c:v>
                </c:pt>
                <c:pt idx="11">
                  <c:v>52.570545492926605</c:v>
                </c:pt>
                <c:pt idx="12">
                  <c:v>52.356676391354995</c:v>
                </c:pt>
                <c:pt idx="13">
                  <c:v>52.015736680914408</c:v>
                </c:pt>
                <c:pt idx="14">
                  <c:v>49.907734006410472</c:v>
                </c:pt>
                <c:pt idx="15">
                  <c:v>48.289836395269965</c:v>
                </c:pt>
                <c:pt idx="16">
                  <c:v>48.97010163949745</c:v>
                </c:pt>
                <c:pt idx="17">
                  <c:v>49.418858572607853</c:v>
                </c:pt>
                <c:pt idx="18">
                  <c:v>47.379276586070773</c:v>
                </c:pt>
                <c:pt idx="19">
                  <c:v>45.988324762220145</c:v>
                </c:pt>
                <c:pt idx="20">
                  <c:v>45.945983318233637</c:v>
                </c:pt>
                <c:pt idx="21">
                  <c:v>44.02171761466888</c:v>
                </c:pt>
                <c:pt idx="22">
                  <c:v>43.719019367927103</c:v>
                </c:pt>
                <c:pt idx="23">
                  <c:v>46.228026976677938</c:v>
                </c:pt>
                <c:pt idx="24">
                  <c:v>44.615781294851331</c:v>
                </c:pt>
                <c:pt idx="25">
                  <c:v>42.807357465790119</c:v>
                </c:pt>
                <c:pt idx="26">
                  <c:v>33.317620502202764</c:v>
                </c:pt>
                <c:pt idx="27">
                  <c:v>32.570857032624183</c:v>
                </c:pt>
                <c:pt idx="28">
                  <c:v>31.54365745649557</c:v>
                </c:pt>
                <c:pt idx="29">
                  <c:v>32.188705174121424</c:v>
                </c:pt>
                <c:pt idx="30">
                  <c:v>32.774582568890757</c:v>
                </c:pt>
                <c:pt idx="31">
                  <c:v>31.126621734074433</c:v>
                </c:pt>
                <c:pt idx="32">
                  <c:v>29.178467199017181</c:v>
                </c:pt>
                <c:pt idx="33">
                  <c:v>29.302193639523463</c:v>
                </c:pt>
              </c:numCache>
            </c:numRef>
          </c:val>
          <c:smooth val="0"/>
          <c:extLst>
            <c:ext xmlns:c16="http://schemas.microsoft.com/office/drawing/2014/chart" uri="{C3380CC4-5D6E-409C-BE32-E72D297353CC}">
              <c16:uniqueId val="{00000011-54D5-4D6E-B595-EFBFBB1611C7}"/>
            </c:ext>
          </c:extLst>
        </c:ser>
        <c:ser>
          <c:idx val="0"/>
          <c:order val="18"/>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54D5-4D6E-B595-EFBFBB1611C7}"/>
            </c:ext>
          </c:extLst>
        </c:ser>
        <c:ser>
          <c:idx val="4"/>
          <c:order val="19"/>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103.51909055316355</c:v>
                </c:pt>
                <c:pt idx="1">
                  <c:v>90.731581294676289</c:v>
                </c:pt>
                <c:pt idx="2">
                  <c:v>83.19587325968314</c:v>
                </c:pt>
                <c:pt idx="3">
                  <c:v>74.539853747410234</c:v>
                </c:pt>
                <c:pt idx="4">
                  <c:v>74.829611534369178</c:v>
                </c:pt>
                <c:pt idx="5">
                  <c:v>71.31666192435658</c:v>
                </c:pt>
                <c:pt idx="6">
                  <c:v>76.66541074286215</c:v>
                </c:pt>
                <c:pt idx="7">
                  <c:v>67.175637250329601</c:v>
                </c:pt>
                <c:pt idx="8">
                  <c:v>74.173410434013931</c:v>
                </c:pt>
                <c:pt idx="9">
                  <c:v>65.507031038578134</c:v>
                </c:pt>
                <c:pt idx="10">
                  <c:v>59.165378548641463</c:v>
                </c:pt>
                <c:pt idx="11">
                  <c:v>54.404243750468588</c:v>
                </c:pt>
                <c:pt idx="12">
                  <c:v>54.930377336859237</c:v>
                </c:pt>
                <c:pt idx="13">
                  <c:v>55.735401299898513</c:v>
                </c:pt>
                <c:pt idx="14">
                  <c:v>50.345138068223612</c:v>
                </c:pt>
                <c:pt idx="15">
                  <c:v>49.220240818613092</c:v>
                </c:pt>
                <c:pt idx="16">
                  <c:v>46.973424441603129</c:v>
                </c:pt>
                <c:pt idx="17">
                  <c:v>50.6431078483729</c:v>
                </c:pt>
                <c:pt idx="18">
                  <c:v>53.257654641129193</c:v>
                </c:pt>
                <c:pt idx="19">
                  <c:v>51.280235940794228</c:v>
                </c:pt>
                <c:pt idx="20">
                  <c:v>47.050252011104021</c:v>
                </c:pt>
                <c:pt idx="21">
                  <c:v>47.219483680237317</c:v>
                </c:pt>
                <c:pt idx="22">
                  <c:v>44.736821113474427</c:v>
                </c:pt>
                <c:pt idx="23">
                  <c:v>47.488863052421955</c:v>
                </c:pt>
                <c:pt idx="24">
                  <c:v>49.155963009980042</c:v>
                </c:pt>
                <c:pt idx="25">
                  <c:v>47.96860936403391</c:v>
                </c:pt>
                <c:pt idx="26">
                  <c:v>43.276772932586027</c:v>
                </c:pt>
                <c:pt idx="27">
                  <c:v>35.299284789289231</c:v>
                </c:pt>
                <c:pt idx="28">
                  <c:v>31.704806522611765</c:v>
                </c:pt>
                <c:pt idx="29">
                  <c:v>33.382067793354508</c:v>
                </c:pt>
                <c:pt idx="30">
                  <c:v>32.367781972425291</c:v>
                </c:pt>
                <c:pt idx="31">
                  <c:v>31.456618578886264</c:v>
                </c:pt>
                <c:pt idx="32">
                  <c:v>33.247252815272077</c:v>
                </c:pt>
                <c:pt idx="33">
                  <c:v>28.350132501145708</c:v>
                </c:pt>
              </c:numCache>
            </c:numRef>
          </c:val>
          <c:smooth val="0"/>
          <c:extLst>
            <c:ext xmlns:c16="http://schemas.microsoft.com/office/drawing/2014/chart" uri="{C3380CC4-5D6E-409C-BE32-E72D297353CC}">
              <c16:uniqueId val="{00000013-54D5-4D6E-B595-EFBFBB1611C7}"/>
            </c:ext>
          </c:extLst>
        </c:ser>
        <c:ser>
          <c:idx val="6"/>
          <c:order val="20"/>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102.59101640258449</c:v>
                </c:pt>
                <c:pt idx="1">
                  <c:v>90.757361012947499</c:v>
                </c:pt>
                <c:pt idx="2">
                  <c:v>82.454820087150424</c:v>
                </c:pt>
                <c:pt idx="3">
                  <c:v>74.140468994301045</c:v>
                </c:pt>
                <c:pt idx="4">
                  <c:v>78.107702262059306</c:v>
                </c:pt>
                <c:pt idx="5">
                  <c:v>73.787860099400859</c:v>
                </c:pt>
                <c:pt idx="6">
                  <c:v>78.203077835496515</c:v>
                </c:pt>
                <c:pt idx="7">
                  <c:v>66.006873083097162</c:v>
                </c:pt>
                <c:pt idx="8">
                  <c:v>73.279045347589999</c:v>
                </c:pt>
                <c:pt idx="9">
                  <c:v>66.30136931562447</c:v>
                </c:pt>
                <c:pt idx="10">
                  <c:v>55.011409769576851</c:v>
                </c:pt>
                <c:pt idx="11">
                  <c:v>53.69412301297416</c:v>
                </c:pt>
                <c:pt idx="12">
                  <c:v>54.435092071798863</c:v>
                </c:pt>
                <c:pt idx="13">
                  <c:v>54.575813817791641</c:v>
                </c:pt>
                <c:pt idx="14">
                  <c:v>50.806095467123676</c:v>
                </c:pt>
                <c:pt idx="15">
                  <c:v>49.714652810507687</c:v>
                </c:pt>
                <c:pt idx="16">
                  <c:v>49.507392561281449</c:v>
                </c:pt>
                <c:pt idx="17">
                  <c:v>51.00410290833679</c:v>
                </c:pt>
                <c:pt idx="18">
                  <c:v>51.642841955981559</c:v>
                </c:pt>
                <c:pt idx="19">
                  <c:v>49.811253449661301</c:v>
                </c:pt>
                <c:pt idx="20">
                  <c:v>44.629779378738014</c:v>
                </c:pt>
                <c:pt idx="21">
                  <c:v>44.894710597873193</c:v>
                </c:pt>
                <c:pt idx="22">
                  <c:v>44.360046251313186</c:v>
                </c:pt>
                <c:pt idx="23">
                  <c:v>46.453928216578795</c:v>
                </c:pt>
                <c:pt idx="24">
                  <c:v>49.236602051678339</c:v>
                </c:pt>
                <c:pt idx="25">
                  <c:v>46.773340942309005</c:v>
                </c:pt>
                <c:pt idx="26">
                  <c:v>40.481808908225503</c:v>
                </c:pt>
                <c:pt idx="27">
                  <c:v>35.33254677131481</c:v>
                </c:pt>
                <c:pt idx="28">
                  <c:v>32.98846321376913</c:v>
                </c:pt>
                <c:pt idx="29">
                  <c:v>33.391345596101019</c:v>
                </c:pt>
                <c:pt idx="30">
                  <c:v>33.93247765598062</c:v>
                </c:pt>
                <c:pt idx="31">
                  <c:v>32.283497266689658</c:v>
                </c:pt>
                <c:pt idx="32">
                  <c:v>31.176510074146787</c:v>
                </c:pt>
                <c:pt idx="33">
                  <c:v>29.903591028414663</c:v>
                </c:pt>
              </c:numCache>
            </c:numRef>
          </c:val>
          <c:smooth val="0"/>
          <c:extLst>
            <c:ext xmlns:c16="http://schemas.microsoft.com/office/drawing/2014/chart" uri="{C3380CC4-5D6E-409C-BE32-E72D297353CC}">
              <c16:uniqueId val="{00000014-54D5-4D6E-B595-EFBFBB1611C7}"/>
            </c:ext>
          </c:extLst>
        </c:ser>
        <c:ser>
          <c:idx val="7"/>
          <c:order val="21"/>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54D5-4D6E-B595-EFBFBB1611C7}"/>
            </c:ext>
          </c:extLst>
        </c:ser>
        <c:ser>
          <c:idx val="3"/>
          <c:order val="22"/>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54D5-4D6E-B595-EFBFBB1611C7}"/>
            </c:ext>
          </c:extLst>
        </c:ser>
        <c:ser>
          <c:idx val="5"/>
          <c:order val="23"/>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54D5-4D6E-B595-EFBFBB1611C7}"/>
            </c:ext>
          </c:extLst>
        </c:ser>
        <c:ser>
          <c:idx val="1"/>
          <c:order val="24"/>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54D5-4D6E-B595-EFBFBB1611C7}"/>
            </c:ext>
          </c:extLst>
        </c:ser>
        <c:ser>
          <c:idx val="2"/>
          <c:order val="25"/>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54D5-4D6E-B595-EFBFBB1611C7}"/>
            </c:ext>
          </c:extLst>
        </c:ser>
        <c:ser>
          <c:idx val="28"/>
          <c:order val="26"/>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54D5-4D6E-B595-EFBFBB1611C7}"/>
            </c:ext>
          </c:extLst>
        </c:ser>
        <c:ser>
          <c:idx val="29"/>
          <c:order val="27"/>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103.13809406943619</c:v>
                </c:pt>
                <c:pt idx="1">
                  <c:v>90.61087085865438</c:v>
                </c:pt>
                <c:pt idx="2">
                  <c:v>83.094101559254341</c:v>
                </c:pt>
                <c:pt idx="3">
                  <c:v>74.638144214986823</c:v>
                </c:pt>
                <c:pt idx="4">
                  <c:v>75.343148797401227</c:v>
                </c:pt>
                <c:pt idx="5">
                  <c:v>71.624554431764423</c:v>
                </c:pt>
                <c:pt idx="6">
                  <c:v>76.950776390731335</c:v>
                </c:pt>
                <c:pt idx="7">
                  <c:v>66.799481886846479</c:v>
                </c:pt>
                <c:pt idx="8">
                  <c:v>74.053642387298154</c:v>
                </c:pt>
                <c:pt idx="9">
                  <c:v>65.190090539545054</c:v>
                </c:pt>
                <c:pt idx="10">
                  <c:v>59.096524830238202</c:v>
                </c:pt>
                <c:pt idx="11">
                  <c:v>54.434634494100465</c:v>
                </c:pt>
                <c:pt idx="12">
                  <c:v>54.806595879199449</c:v>
                </c:pt>
                <c:pt idx="13">
                  <c:v>55.766282574040815</c:v>
                </c:pt>
                <c:pt idx="14">
                  <c:v>50.151265051681555</c:v>
                </c:pt>
                <c:pt idx="15">
                  <c:v>49.540695114046677</c:v>
                </c:pt>
                <c:pt idx="16">
                  <c:v>47.156567410638665</c:v>
                </c:pt>
                <c:pt idx="17">
                  <c:v>50.886424045529566</c:v>
                </c:pt>
                <c:pt idx="18">
                  <c:v>53.424841151354492</c:v>
                </c:pt>
                <c:pt idx="19">
                  <c:v>51.523425237974145</c:v>
                </c:pt>
                <c:pt idx="20">
                  <c:v>47.089495499676559</c:v>
                </c:pt>
                <c:pt idx="21">
                  <c:v>47.378396779095063</c:v>
                </c:pt>
                <c:pt idx="22">
                  <c:v>45.131591610697797</c:v>
                </c:pt>
                <c:pt idx="23">
                  <c:v>47.550290979415877</c:v>
                </c:pt>
                <c:pt idx="24">
                  <c:v>49.427114292484468</c:v>
                </c:pt>
                <c:pt idx="25">
                  <c:v>48.234699963359162</c:v>
                </c:pt>
                <c:pt idx="26">
                  <c:v>43.438012577098569</c:v>
                </c:pt>
                <c:pt idx="27">
                  <c:v>35.635246045785614</c:v>
                </c:pt>
                <c:pt idx="28">
                  <c:v>32.004067381421919</c:v>
                </c:pt>
                <c:pt idx="29">
                  <c:v>33.581279718418955</c:v>
                </c:pt>
                <c:pt idx="30">
                  <c:v>32.647474432451418</c:v>
                </c:pt>
                <c:pt idx="31">
                  <c:v>31.603992172676953</c:v>
                </c:pt>
                <c:pt idx="32">
                  <c:v>33.239889165997738</c:v>
                </c:pt>
                <c:pt idx="33">
                  <c:v>28.621168778045103</c:v>
                </c:pt>
              </c:numCache>
            </c:numRef>
          </c:val>
          <c:smooth val="0"/>
          <c:extLst>
            <c:ext xmlns:c16="http://schemas.microsoft.com/office/drawing/2014/chart" uri="{C3380CC4-5D6E-409C-BE32-E72D297353CC}">
              <c16:uniqueId val="{0000001B-54D5-4D6E-B595-EFBFBB1611C7}"/>
            </c:ext>
          </c:extLst>
        </c:ser>
        <c:ser>
          <c:idx val="30"/>
          <c:order val="28"/>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54D5-4D6E-B595-EFBFBB1611C7}"/>
            </c:ext>
          </c:extLst>
        </c:ser>
        <c:ser>
          <c:idx val="31"/>
          <c:order val="29"/>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95.360797495231964</c:v>
                </c:pt>
                <c:pt idx="1">
                  <c:v>91.280335123883546</c:v>
                </c:pt>
                <c:pt idx="2">
                  <c:v>82.318891996692386</c:v>
                </c:pt>
                <c:pt idx="3">
                  <c:v>76.694636496540625</c:v>
                </c:pt>
                <c:pt idx="4">
                  <c:v>84.543222983484156</c:v>
                </c:pt>
                <c:pt idx="5">
                  <c:v>78.285539631906431</c:v>
                </c:pt>
                <c:pt idx="6">
                  <c:v>81.478740692546126</c:v>
                </c:pt>
                <c:pt idx="7">
                  <c:v>73.757357782596955</c:v>
                </c:pt>
                <c:pt idx="8">
                  <c:v>73.304871220898349</c:v>
                </c:pt>
                <c:pt idx="9">
                  <c:v>65.812466378702084</c:v>
                </c:pt>
                <c:pt idx="10">
                  <c:v>57.437863433733582</c:v>
                </c:pt>
                <c:pt idx="11">
                  <c:v>53.181118186330423</c:v>
                </c:pt>
                <c:pt idx="12">
                  <c:v>54.834960632433649</c:v>
                </c:pt>
                <c:pt idx="13">
                  <c:v>53.926170476188418</c:v>
                </c:pt>
                <c:pt idx="14">
                  <c:v>48.850871618924423</c:v>
                </c:pt>
                <c:pt idx="15">
                  <c:v>49.888038811332081</c:v>
                </c:pt>
                <c:pt idx="16">
                  <c:v>48.481487872777507</c:v>
                </c:pt>
                <c:pt idx="17">
                  <c:v>49.556499590835308</c:v>
                </c:pt>
                <c:pt idx="18">
                  <c:v>49.540099113073666</c:v>
                </c:pt>
                <c:pt idx="19">
                  <c:v>50.535446342109935</c:v>
                </c:pt>
                <c:pt idx="20">
                  <c:v>50.483727303799235</c:v>
                </c:pt>
                <c:pt idx="21">
                  <c:v>49.575779237784445</c:v>
                </c:pt>
                <c:pt idx="22">
                  <c:v>46.185189188690856</c:v>
                </c:pt>
                <c:pt idx="23">
                  <c:v>46.027854652493261</c:v>
                </c:pt>
                <c:pt idx="24">
                  <c:v>44.376652298524277</c:v>
                </c:pt>
                <c:pt idx="25">
                  <c:v>44.380484705470735</c:v>
                </c:pt>
                <c:pt idx="26">
                  <c:v>37.84633146278793</c:v>
                </c:pt>
                <c:pt idx="27">
                  <c:v>35.72951036403537</c:v>
                </c:pt>
                <c:pt idx="28">
                  <c:v>30.684151437526452</c:v>
                </c:pt>
                <c:pt idx="29">
                  <c:v>30.611768659582594</c:v>
                </c:pt>
                <c:pt idx="30">
                  <c:v>34.831056207622169</c:v>
                </c:pt>
                <c:pt idx="31">
                  <c:v>32.853956705366727</c:v>
                </c:pt>
                <c:pt idx="32">
                  <c:v>33.979136887865025</c:v>
                </c:pt>
                <c:pt idx="33">
                  <c:v>28.725414189466392</c:v>
                </c:pt>
              </c:numCache>
            </c:numRef>
          </c:val>
          <c:smooth val="0"/>
          <c:extLst>
            <c:ext xmlns:c16="http://schemas.microsoft.com/office/drawing/2014/chart" uri="{C3380CC4-5D6E-409C-BE32-E72D297353CC}">
              <c16:uniqueId val="{0000001D-54D5-4D6E-B595-EFBFBB1611C7}"/>
            </c:ext>
          </c:extLst>
        </c:ser>
        <c:ser>
          <c:idx val="32"/>
          <c:order val="30"/>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54D5-4D6E-B595-EFBFBB1611C7}"/>
            </c:ext>
          </c:extLst>
        </c:ser>
        <c:ser>
          <c:idx val="33"/>
          <c:order val="31"/>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54D5-4D6E-B595-EFBFBB1611C7}"/>
            </c:ext>
          </c:extLst>
        </c:ser>
        <c:ser>
          <c:idx val="34"/>
          <c:order val="32"/>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54D5-4D6E-B595-EFBFBB1611C7}"/>
            </c:ext>
          </c:extLst>
        </c:ser>
        <c:ser>
          <c:idx val="35"/>
          <c:order val="33"/>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54D5-4D6E-B595-EFBFBB1611C7}"/>
            </c:ext>
          </c:extLst>
        </c:ser>
        <c:ser>
          <c:idx val="36"/>
          <c:order val="34"/>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54D5-4D6E-B595-EFBFBB1611C7}"/>
            </c:ext>
          </c:extLst>
        </c:ser>
        <c:ser>
          <c:idx val="37"/>
          <c:order val="35"/>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54D5-4D6E-B595-EFBFBB1611C7}"/>
            </c:ext>
          </c:extLst>
        </c:ser>
        <c:ser>
          <c:idx val="38"/>
          <c:order val="36"/>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54D5-4D6E-B595-EFBFBB1611C7}"/>
            </c:ext>
          </c:extLst>
        </c:ser>
        <c:ser>
          <c:idx val="39"/>
          <c:order val="37"/>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54D5-4D6E-B595-EFBFBB1611C7}"/>
            </c:ext>
          </c:extLst>
        </c:ser>
        <c:ser>
          <c:idx val="40"/>
          <c:order val="38"/>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54D5-4D6E-B595-EFBFBB1611C7}"/>
            </c:ext>
          </c:extLst>
        </c:ser>
        <c:ser>
          <c:idx val="41"/>
          <c:order val="39"/>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54D5-4D6E-B595-EFBFBB1611C7}"/>
            </c:ext>
          </c:extLst>
        </c:ser>
        <c:ser>
          <c:idx val="42"/>
          <c:order val="40"/>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54D5-4D6E-B595-EFBFBB1611C7}"/>
            </c:ext>
          </c:extLst>
        </c:ser>
        <c:ser>
          <c:idx val="43"/>
          <c:order val="41"/>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54D5-4D6E-B595-EFBFBB1611C7}"/>
            </c:ext>
          </c:extLst>
        </c:ser>
        <c:ser>
          <c:idx val="44"/>
          <c:order val="42"/>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54D5-4D6E-B595-EFBFBB1611C7}"/>
            </c:ext>
          </c:extLst>
        </c:ser>
        <c:ser>
          <c:idx val="45"/>
          <c:order val="43"/>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54D5-4D6E-B595-EFBFBB1611C7}"/>
            </c:ext>
          </c:extLst>
        </c:ser>
        <c:ser>
          <c:idx val="46"/>
          <c:order val="44"/>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54D5-4D6E-B595-EFBFBB1611C7}"/>
            </c:ext>
          </c:extLst>
        </c:ser>
        <c:ser>
          <c:idx val="47"/>
          <c:order val="45"/>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54D5-4D6E-B595-EFBFBB1611C7}"/>
            </c:ext>
          </c:extLst>
        </c:ser>
        <c:ser>
          <c:idx val="48"/>
          <c:order val="46"/>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54D5-4D6E-B595-EFBFBB1611C7}"/>
            </c:ext>
          </c:extLst>
        </c:ser>
        <c:ser>
          <c:idx val="49"/>
          <c:order val="47"/>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54D5-4D6E-B595-EFBFBB1611C7}"/>
            </c:ext>
          </c:extLst>
        </c:ser>
        <c:ser>
          <c:idx val="50"/>
          <c:order val="48"/>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54D5-4D6E-B595-EFBFBB1611C7}"/>
            </c:ext>
          </c:extLst>
        </c:ser>
        <c:ser>
          <c:idx val="15"/>
          <c:order val="49"/>
          <c:tx>
            <c:strRef>
              <c:f>'Leave-One_Out Test'!$R$2</c:f>
              <c:strCache>
                <c:ptCount val="1"/>
                <c:pt idx="0">
                  <c:v>Synthetic</c:v>
                </c:pt>
              </c:strCache>
            </c:strRef>
          </c:tx>
          <c:spPr>
            <a:ln w="31750">
              <a:solidFill>
                <a:srgbClr val="7030A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103.03478310379434</c:v>
                </c:pt>
                <c:pt idx="1">
                  <c:v>90.449494680797216</c:v>
                </c:pt>
                <c:pt idx="2">
                  <c:v>83.008488174527884</c:v>
                </c:pt>
                <c:pt idx="3">
                  <c:v>74.552866659360006</c:v>
                </c:pt>
                <c:pt idx="4">
                  <c:v>75.193658551143017</c:v>
                </c:pt>
                <c:pt idx="5">
                  <c:v>71.698315427056528</c:v>
                </c:pt>
                <c:pt idx="6">
                  <c:v>76.977253396762535</c:v>
                </c:pt>
                <c:pt idx="7">
                  <c:v>67.036767726676771</c:v>
                </c:pt>
                <c:pt idx="8">
                  <c:v>74.212777319189627</c:v>
                </c:pt>
                <c:pt idx="9">
                  <c:v>65.311070738971466</c:v>
                </c:pt>
                <c:pt idx="10">
                  <c:v>58.900911873934092</c:v>
                </c:pt>
                <c:pt idx="11">
                  <c:v>54.193674641282996</c:v>
                </c:pt>
                <c:pt idx="12">
                  <c:v>54.721943895856391</c:v>
                </c:pt>
                <c:pt idx="13">
                  <c:v>55.568218274856918</c:v>
                </c:pt>
                <c:pt idx="14">
                  <c:v>50.094458911189584</c:v>
                </c:pt>
                <c:pt idx="15">
                  <c:v>49.350761313689873</c:v>
                </c:pt>
                <c:pt idx="16">
                  <c:v>47.094253040995682</c:v>
                </c:pt>
                <c:pt idx="17">
                  <c:v>50.712879277853062</c:v>
                </c:pt>
                <c:pt idx="18">
                  <c:v>53.133470824832322</c:v>
                </c:pt>
                <c:pt idx="19">
                  <c:v>51.176947719795855</c:v>
                </c:pt>
                <c:pt idx="20">
                  <c:v>46.773464822763344</c:v>
                </c:pt>
                <c:pt idx="21">
                  <c:v>47.031331549078459</c:v>
                </c:pt>
                <c:pt idx="22">
                  <c:v>44.842645700555295</c:v>
                </c:pt>
                <c:pt idx="23">
                  <c:v>47.351104072731687</c:v>
                </c:pt>
                <c:pt idx="24">
                  <c:v>49.194161783816526</c:v>
                </c:pt>
                <c:pt idx="25">
                  <c:v>47.953215100278612</c:v>
                </c:pt>
                <c:pt idx="26">
                  <c:v>43.118093115481315</c:v>
                </c:pt>
                <c:pt idx="27">
                  <c:v>35.326377401361242</c:v>
                </c:pt>
                <c:pt idx="28">
                  <c:v>31.808654370252047</c:v>
                </c:pt>
                <c:pt idx="29">
                  <c:v>33.312417257548077</c:v>
                </c:pt>
                <c:pt idx="30">
                  <c:v>32.499009586899774</c:v>
                </c:pt>
                <c:pt idx="31">
                  <c:v>31.521761029580375</c:v>
                </c:pt>
                <c:pt idx="32">
                  <c:v>33.129880572232643</c:v>
                </c:pt>
                <c:pt idx="33">
                  <c:v>28.443732437153812</c:v>
                </c:pt>
              </c:numCache>
            </c:numRef>
          </c:val>
          <c:smooth val="0"/>
          <c:extLst>
            <c:ext xmlns:c16="http://schemas.microsoft.com/office/drawing/2014/chart" uri="{C3380CC4-5D6E-409C-BE32-E72D297353CC}">
              <c16:uniqueId val="{00000031-54D5-4D6E-B595-EFBFBB1611C7}"/>
            </c:ext>
          </c:extLst>
        </c:ser>
        <c:ser>
          <c:idx val="14"/>
          <c:order val="50"/>
          <c:tx>
            <c:strRef>
              <c:f>'Leave-One_Out Test'!$Q$2</c:f>
              <c:strCache>
                <c:ptCount val="1"/>
                <c:pt idx="0">
                  <c:v>Actual</c:v>
                </c:pt>
              </c:strCache>
            </c:strRef>
          </c:tx>
          <c:spPr>
            <a:ln w="3175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32-54D5-4D6E-B595-EFBFBB1611C7}"/>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General"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Figure'!$B$1</c:f>
              <c:strCache>
                <c:ptCount val="1"/>
                <c:pt idx="0">
                  <c:v>Actual</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spPr>
            <a:ln w="25400">
              <a:solidFill>
                <a:srgbClr val="F0573E"/>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97.708965535275624</c:v>
                </c:pt>
                <c:pt idx="1">
                  <c:v>91.918563342915164</c:v>
                </c:pt>
                <c:pt idx="2">
                  <c:v>84.223903071688255</c:v>
                </c:pt>
                <c:pt idx="3">
                  <c:v>75.606255293678274</c:v>
                </c:pt>
                <c:pt idx="4">
                  <c:v>82.378530772984959</c:v>
                </c:pt>
                <c:pt idx="5">
                  <c:v>76.883436639036518</c:v>
                </c:pt>
                <c:pt idx="6">
                  <c:v>82.528887840453535</c:v>
                </c:pt>
                <c:pt idx="7">
                  <c:v>78.837783748895163</c:v>
                </c:pt>
                <c:pt idx="8">
                  <c:v>72.843341156840339</c:v>
                </c:pt>
                <c:pt idx="9">
                  <c:v>67.269096925883787</c:v>
                </c:pt>
                <c:pt idx="10">
                  <c:v>61.437021262463524</c:v>
                </c:pt>
                <c:pt idx="11">
                  <c:v>55.606319896469365</c:v>
                </c:pt>
                <c:pt idx="12">
                  <c:v>61.992700091650477</c:v>
                </c:pt>
                <c:pt idx="13">
                  <c:v>61.078052662196555</c:v>
                </c:pt>
                <c:pt idx="14">
                  <c:v>56.156026905227911</c:v>
                </c:pt>
                <c:pt idx="15">
                  <c:v>49.405147969082471</c:v>
                </c:pt>
                <c:pt idx="16">
                  <c:v>53.002406531959423</c:v>
                </c:pt>
                <c:pt idx="17">
                  <c:v>50.149199432780733</c:v>
                </c:pt>
                <c:pt idx="18">
                  <c:v>55.31100967527891</c:v>
                </c:pt>
                <c:pt idx="19">
                  <c:v>51.737504729317145</c:v>
                </c:pt>
                <c:pt idx="20">
                  <c:v>56.744725829048541</c:v>
                </c:pt>
                <c:pt idx="21">
                  <c:v>55.437297854950884</c:v>
                </c:pt>
                <c:pt idx="22">
                  <c:v>47.05625150199922</c:v>
                </c:pt>
                <c:pt idx="23">
                  <c:v>48.635616547471727</c:v>
                </c:pt>
                <c:pt idx="24">
                  <c:v>48.574928219750305</c:v>
                </c:pt>
                <c:pt idx="25">
                  <c:v>46.828955222736113</c:v>
                </c:pt>
                <c:pt idx="26">
                  <c:v>41.239074322220411</c:v>
                </c:pt>
                <c:pt idx="27">
                  <c:v>35.687047597093624</c:v>
                </c:pt>
                <c:pt idx="28">
                  <c:v>37.343574978876859</c:v>
                </c:pt>
                <c:pt idx="29">
                  <c:v>36.105493225477403</c:v>
                </c:pt>
                <c:pt idx="30">
                  <c:v>35.354858473510824</c:v>
                </c:pt>
                <c:pt idx="31">
                  <c:v>30.708893698829343</c:v>
                </c:pt>
                <c:pt idx="32">
                  <c:v>30.569797701900821</c:v>
                </c:pt>
                <c:pt idx="33">
                  <c:v>28.993344591071942</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4826698338685318"/>
          <c:y val="0.12325558051325089"/>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673360625602598E-2"/>
          <c:y val="0.22805262415500396"/>
          <c:w val="0.92988210920290759"/>
          <c:h val="0.63379393138045137"/>
        </c:manualLayout>
      </c:layout>
      <c:barChart>
        <c:barDir val="col"/>
        <c:grouping val="clustered"/>
        <c:varyColors val="0"/>
        <c:ser>
          <c:idx val="0"/>
          <c:order val="0"/>
          <c:tx>
            <c:strRef>
              <c:f>'All Lags Figure'!$H$1</c:f>
              <c:strCache>
                <c:ptCount val="1"/>
                <c:pt idx="0">
                  <c:v>Weight</c:v>
                </c:pt>
              </c:strCache>
            </c:strRef>
          </c:tx>
          <c:spPr>
            <a:solidFill>
              <a:srgbClr val="174A7C"/>
            </a:solidFill>
            <a:ln>
              <a:noFill/>
            </a:ln>
            <a:effectLst/>
          </c:spPr>
          <c:invertIfNegative val="0"/>
          <c:cat>
            <c:strRef>
              <c:f>'All Lags Figure'!$F$2:$F$9</c:f>
              <c:strCache>
                <c:ptCount val="8"/>
                <c:pt idx="0">
                  <c:v>NJ</c:v>
                </c:pt>
                <c:pt idx="1">
                  <c:v>MN</c:v>
                </c:pt>
                <c:pt idx="2">
                  <c:v>MO</c:v>
                </c:pt>
                <c:pt idx="3">
                  <c:v>KS</c:v>
                </c:pt>
                <c:pt idx="4">
                  <c:v>AR</c:v>
                </c:pt>
                <c:pt idx="5">
                  <c:v>WI</c:v>
                </c:pt>
                <c:pt idx="6">
                  <c:v>LA</c:v>
                </c:pt>
                <c:pt idx="7">
                  <c:v>NV</c:v>
                </c:pt>
              </c:strCache>
            </c:strRef>
          </c:cat>
          <c:val>
            <c:numRef>
              <c:f>'All Lags Figure'!$H$2:$H$9</c:f>
              <c:numCache>
                <c:formatCode>General</c:formatCode>
                <c:ptCount val="8"/>
                <c:pt idx="0">
                  <c:v>0.32100000977516174</c:v>
                </c:pt>
                <c:pt idx="1">
                  <c:v>0.28700000047683716</c:v>
                </c:pt>
                <c:pt idx="2">
                  <c:v>0.13699999451637268</c:v>
                </c:pt>
                <c:pt idx="3">
                  <c:v>9.3999996781349182E-2</c:v>
                </c:pt>
                <c:pt idx="4">
                  <c:v>6.5999999642372131E-2</c:v>
                </c:pt>
                <c:pt idx="5">
                  <c:v>6.4000003039836884E-2</c:v>
                </c:pt>
                <c:pt idx="6">
                  <c:v>2.3000000044703484E-2</c:v>
                </c:pt>
                <c:pt idx="7">
                  <c:v>8.999999612569809E-3</c:v>
                </c:pt>
              </c:numCache>
            </c:numRef>
          </c:val>
          <c:extLst>
            <c:ext xmlns:c16="http://schemas.microsoft.com/office/drawing/2014/chart" uri="{C3380CC4-5D6E-409C-BE32-E72D297353CC}">
              <c16:uniqueId val="{00000000-03A0-47BC-8CBE-2D7EAC6D75B6}"/>
            </c:ext>
          </c:extLst>
        </c:ser>
        <c:dLbls>
          <c:showLegendKey val="0"/>
          <c:showVal val="0"/>
          <c:showCatName val="0"/>
          <c:showSerName val="0"/>
          <c:showPercent val="0"/>
          <c:showBubbleSize val="0"/>
        </c:dLbls>
        <c:gapWidth val="50"/>
        <c:axId val="475633856"/>
        <c:axId val="477936272"/>
      </c:barChart>
      <c:catAx>
        <c:axId val="475633856"/>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477936272"/>
        <c:crosses val="autoZero"/>
        <c:auto val="1"/>
        <c:lblAlgn val="ctr"/>
        <c:lblOffset val="100"/>
        <c:noMultiLvlLbl val="0"/>
      </c:catAx>
      <c:valAx>
        <c:axId val="477936272"/>
        <c:scaling>
          <c:orientation val="minMax"/>
        </c:scaling>
        <c:delete val="0"/>
        <c:axPos val="l"/>
        <c:majorGridlines>
          <c:spPr>
            <a:ln w="12700" cap="flat" cmpd="sng" algn="ctr">
              <a:solidFill>
                <a:srgbClr val="D9D9D9"/>
              </a:solidFill>
              <a:prstDash val="sysDot"/>
              <a:round/>
            </a:ln>
            <a:effectLst/>
          </c:spPr>
        </c:majorGridlines>
        <c:numFmt formatCode="0%"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475633856"/>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Figure'!$D$1</c:f>
              <c:strCache>
                <c:ptCount val="1"/>
                <c:pt idx="0">
                  <c:v>Difference</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Figure'!$D$2:$D$35</c:f>
              <c:numCache>
                <c:formatCode>0%</c:formatCode>
                <c:ptCount val="34"/>
                <c:pt idx="0">
                  <c:v>1.5436569412146764E-2</c:v>
                </c:pt>
                <c:pt idx="1">
                  <c:v>2.3404945510406484E-2</c:v>
                </c:pt>
                <c:pt idx="2">
                  <c:v>-4.4278301578134283E-2</c:v>
                </c:pt>
                <c:pt idx="3">
                  <c:v>1.4149951147380083E-2</c:v>
                </c:pt>
                <c:pt idx="4">
                  <c:v>4.6790246093577986E-2</c:v>
                </c:pt>
                <c:pt idx="5">
                  <c:v>4.5063941131016387E-3</c:v>
                </c:pt>
                <c:pt idx="6">
                  <c:v>-5.110942218143661E-2</c:v>
                </c:pt>
                <c:pt idx="7">
                  <c:v>-1.0494830946550454E-2</c:v>
                </c:pt>
                <c:pt idx="8">
                  <c:v>-2.1881750868011696E-2</c:v>
                </c:pt>
                <c:pt idx="9">
                  <c:v>2.0339347003938878E-2</c:v>
                </c:pt>
                <c:pt idx="10">
                  <c:v>3.3584886719998215E-2</c:v>
                </c:pt>
                <c:pt idx="11">
                  <c:v>1.914274161666087E-2</c:v>
                </c:pt>
                <c:pt idx="12">
                  <c:v>1.3076649478678305E-2</c:v>
                </c:pt>
                <c:pt idx="13">
                  <c:v>-4.6699290262431838E-2</c:v>
                </c:pt>
                <c:pt idx="14">
                  <c:v>-8.5978506298987085E-3</c:v>
                </c:pt>
                <c:pt idx="15">
                  <c:v>1.0557703635351913E-2</c:v>
                </c:pt>
                <c:pt idx="16">
                  <c:v>2.7354544411476028E-2</c:v>
                </c:pt>
                <c:pt idx="17">
                  <c:v>1.1136799854973268E-3</c:v>
                </c:pt>
                <c:pt idx="18">
                  <c:v>8.9326605324386674E-2</c:v>
                </c:pt>
                <c:pt idx="19">
                  <c:v>4.4658590444527954E-2</c:v>
                </c:pt>
                <c:pt idx="20">
                  <c:v>0.11813679001116589</c:v>
                </c:pt>
                <c:pt idx="21">
                  <c:v>0.10415307340430478</c:v>
                </c:pt>
                <c:pt idx="22">
                  <c:v>-2.2039185894500457E-3</c:v>
                </c:pt>
                <c:pt idx="23">
                  <c:v>1.2551371148108524E-2</c:v>
                </c:pt>
                <c:pt idx="24">
                  <c:v>5.1166916215368438E-2</c:v>
                </c:pt>
                <c:pt idx="25">
                  <c:v>5.8744312626594249E-2</c:v>
                </c:pt>
                <c:pt idx="26">
                  <c:v>0.13113297509271943</c:v>
                </c:pt>
                <c:pt idx="27">
                  <c:v>0.16284772579854917</c:v>
                </c:pt>
                <c:pt idx="28">
                  <c:v>0.22612980763494281</c:v>
                </c:pt>
                <c:pt idx="29">
                  <c:v>0.23928287598957312</c:v>
                </c:pt>
                <c:pt idx="30">
                  <c:v>5.554625724660793E-2</c:v>
                </c:pt>
                <c:pt idx="31">
                  <c:v>-7.6056940653176239E-2</c:v>
                </c:pt>
                <c:pt idx="32">
                  <c:v>5.851353457648515E-2</c:v>
                </c:pt>
                <c:pt idx="33">
                  <c:v>-2.3039667631420777E-2</c:v>
                </c:pt>
              </c:numCache>
            </c:numRef>
          </c:val>
          <c:smooth val="0"/>
          <c:extLst>
            <c:ext xmlns:c16="http://schemas.microsoft.com/office/drawing/2014/chart" uri="{C3380CC4-5D6E-409C-BE32-E72D297353CC}">
              <c16:uniqueId val="{00000000-D54E-4F36-A01D-CB00A51AB96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and Synthetic Model, All Lags</a:t>
            </a:r>
            <a:endParaRPr lang="en-US" sz="1600"/>
          </a:p>
        </c:rich>
      </c:tx>
      <c:overlay val="0"/>
    </c:title>
    <c:autoTitleDeleted val="0"/>
    <c:plotArea>
      <c:layout/>
      <c:lineChart>
        <c:grouping val="standard"/>
        <c:varyColors val="0"/>
        <c:ser>
          <c:idx val="0"/>
          <c:order val="0"/>
          <c:tx>
            <c:strRef>
              <c:f>'Original Figures'!$B$1</c:f>
              <c:strCache>
                <c:ptCount val="1"/>
                <c:pt idx="0">
                  <c:v>Actual</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6B33-4F33-AA9B-76EA01ED2889}"/>
            </c:ext>
          </c:extLst>
        </c:ser>
        <c:ser>
          <c:idx val="1"/>
          <c:order val="1"/>
          <c:tx>
            <c:strRef>
              <c:f>'Original Figures'!$C$1</c:f>
              <c:strCache>
                <c:ptCount val="1"/>
                <c:pt idx="0">
                  <c:v>Synthetic</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103.03478310379434</c:v>
                </c:pt>
                <c:pt idx="1">
                  <c:v>90.449494680797216</c:v>
                </c:pt>
                <c:pt idx="2">
                  <c:v>83.008488174527884</c:v>
                </c:pt>
                <c:pt idx="3">
                  <c:v>74.552866659360006</c:v>
                </c:pt>
                <c:pt idx="4">
                  <c:v>75.193658551143017</c:v>
                </c:pt>
                <c:pt idx="5">
                  <c:v>71.698315427056528</c:v>
                </c:pt>
                <c:pt idx="6">
                  <c:v>76.977253396762535</c:v>
                </c:pt>
                <c:pt idx="7">
                  <c:v>67.036767726676771</c:v>
                </c:pt>
                <c:pt idx="8">
                  <c:v>74.212777319189627</c:v>
                </c:pt>
                <c:pt idx="9">
                  <c:v>65.311070738971466</c:v>
                </c:pt>
                <c:pt idx="10">
                  <c:v>58.900911873934092</c:v>
                </c:pt>
                <c:pt idx="11">
                  <c:v>54.193674641282996</c:v>
                </c:pt>
                <c:pt idx="12">
                  <c:v>54.721943895856391</c:v>
                </c:pt>
                <c:pt idx="13">
                  <c:v>55.568218274856918</c:v>
                </c:pt>
                <c:pt idx="14">
                  <c:v>50.094458911189584</c:v>
                </c:pt>
                <c:pt idx="15">
                  <c:v>49.350761313689873</c:v>
                </c:pt>
                <c:pt idx="16">
                  <c:v>47.094253040995682</c:v>
                </c:pt>
                <c:pt idx="17">
                  <c:v>50.712879277853062</c:v>
                </c:pt>
                <c:pt idx="18">
                  <c:v>53.133470824832322</c:v>
                </c:pt>
                <c:pt idx="19">
                  <c:v>51.176947719795855</c:v>
                </c:pt>
                <c:pt idx="20">
                  <c:v>46.773464822763344</c:v>
                </c:pt>
                <c:pt idx="21">
                  <c:v>47.031331549078459</c:v>
                </c:pt>
                <c:pt idx="22">
                  <c:v>44.842645700555295</c:v>
                </c:pt>
                <c:pt idx="23">
                  <c:v>47.351104072731687</c:v>
                </c:pt>
                <c:pt idx="24">
                  <c:v>49.194161783816526</c:v>
                </c:pt>
                <c:pt idx="25">
                  <c:v>47.953215100278612</c:v>
                </c:pt>
                <c:pt idx="26">
                  <c:v>43.118093115481315</c:v>
                </c:pt>
                <c:pt idx="27">
                  <c:v>35.326377401361242</c:v>
                </c:pt>
                <c:pt idx="28">
                  <c:v>31.808654370252047</c:v>
                </c:pt>
                <c:pt idx="29">
                  <c:v>33.312417257548077</c:v>
                </c:pt>
                <c:pt idx="30">
                  <c:v>32.499009586899774</c:v>
                </c:pt>
                <c:pt idx="31">
                  <c:v>31.521761029580375</c:v>
                </c:pt>
                <c:pt idx="32">
                  <c:v>33.129880572232643</c:v>
                </c:pt>
                <c:pt idx="33">
                  <c:v>28.443732437153812</c:v>
                </c:pt>
              </c:numCache>
            </c:numRef>
          </c:val>
          <c:smooth val="0"/>
          <c:extLst>
            <c:ext xmlns:c16="http://schemas.microsoft.com/office/drawing/2014/chart" uri="{C3380CC4-5D6E-409C-BE32-E72D297353CC}">
              <c16:uniqueId val="{00000001-6B33-4F33-AA9B-76EA01ED288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75867160934780065"/>
          <c:y val="0.14573125353001762"/>
          <c:w val="0.10359715344860243"/>
          <c:h val="7.6299212598425203E-2"/>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789747650258803E-2"/>
          <c:y val="0.20398242539431791"/>
          <c:w val="0.92637850994882609"/>
          <c:h val="0.60150223385086277"/>
        </c:manualLayout>
      </c:layout>
      <c:lineChart>
        <c:grouping val="standard"/>
        <c:varyColors val="0"/>
        <c:ser>
          <c:idx val="0"/>
          <c:order val="0"/>
          <c:tx>
            <c:strRef>
              <c:f>'Original Figures'!$B$1</c:f>
              <c:strCache>
                <c:ptCount val="1"/>
                <c:pt idx="0">
                  <c:v>Actual</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7189-41F8-B1D2-161DB71C13E8}"/>
            </c:ext>
          </c:extLst>
        </c:ser>
        <c:ser>
          <c:idx val="1"/>
          <c:order val="1"/>
          <c:tx>
            <c:strRef>
              <c:f>'Original Figures'!$C$1</c:f>
              <c:strCache>
                <c:ptCount val="1"/>
                <c:pt idx="0">
                  <c:v>Synthetic</c:v>
                </c:pt>
              </c:strCache>
            </c:strRef>
          </c:tx>
          <c:spPr>
            <a:ln w="25400">
              <a:solidFill>
                <a:srgbClr val="F0573E"/>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103.03478310379434</c:v>
                </c:pt>
                <c:pt idx="1">
                  <c:v>90.449494680797216</c:v>
                </c:pt>
                <c:pt idx="2">
                  <c:v>83.008488174527884</c:v>
                </c:pt>
                <c:pt idx="3">
                  <c:v>74.552866659360006</c:v>
                </c:pt>
                <c:pt idx="4">
                  <c:v>75.193658551143017</c:v>
                </c:pt>
                <c:pt idx="5">
                  <c:v>71.698315427056528</c:v>
                </c:pt>
                <c:pt idx="6">
                  <c:v>76.977253396762535</c:v>
                </c:pt>
                <c:pt idx="7">
                  <c:v>67.036767726676771</c:v>
                </c:pt>
                <c:pt idx="8">
                  <c:v>74.212777319189627</c:v>
                </c:pt>
                <c:pt idx="9">
                  <c:v>65.311070738971466</c:v>
                </c:pt>
                <c:pt idx="10">
                  <c:v>58.900911873934092</c:v>
                </c:pt>
                <c:pt idx="11">
                  <c:v>54.193674641282996</c:v>
                </c:pt>
                <c:pt idx="12">
                  <c:v>54.721943895856391</c:v>
                </c:pt>
                <c:pt idx="13">
                  <c:v>55.568218274856918</c:v>
                </c:pt>
                <c:pt idx="14">
                  <c:v>50.094458911189584</c:v>
                </c:pt>
                <c:pt idx="15">
                  <c:v>49.350761313689873</c:v>
                </c:pt>
                <c:pt idx="16">
                  <c:v>47.094253040995682</c:v>
                </c:pt>
                <c:pt idx="17">
                  <c:v>50.712879277853062</c:v>
                </c:pt>
                <c:pt idx="18">
                  <c:v>53.133470824832322</c:v>
                </c:pt>
                <c:pt idx="19">
                  <c:v>51.176947719795855</c:v>
                </c:pt>
                <c:pt idx="20">
                  <c:v>46.773464822763344</c:v>
                </c:pt>
                <c:pt idx="21">
                  <c:v>47.031331549078459</c:v>
                </c:pt>
                <c:pt idx="22">
                  <c:v>44.842645700555295</c:v>
                </c:pt>
                <c:pt idx="23">
                  <c:v>47.351104072731687</c:v>
                </c:pt>
                <c:pt idx="24">
                  <c:v>49.194161783816526</c:v>
                </c:pt>
                <c:pt idx="25">
                  <c:v>47.953215100278612</c:v>
                </c:pt>
                <c:pt idx="26">
                  <c:v>43.118093115481315</c:v>
                </c:pt>
                <c:pt idx="27">
                  <c:v>35.326377401361242</c:v>
                </c:pt>
                <c:pt idx="28">
                  <c:v>31.808654370252047</c:v>
                </c:pt>
                <c:pt idx="29">
                  <c:v>33.312417257548077</c:v>
                </c:pt>
                <c:pt idx="30">
                  <c:v>32.499009586899774</c:v>
                </c:pt>
                <c:pt idx="31">
                  <c:v>31.521761029580375</c:v>
                </c:pt>
                <c:pt idx="32">
                  <c:v>33.129880572232643</c:v>
                </c:pt>
                <c:pt idx="33">
                  <c:v>28.443732437153812</c:v>
                </c:pt>
              </c:numCache>
            </c:numRef>
          </c:val>
          <c:smooth val="0"/>
          <c:extLst>
            <c:ext xmlns:c16="http://schemas.microsoft.com/office/drawing/2014/chart" uri="{C3380CC4-5D6E-409C-BE32-E72D297353CC}">
              <c16:uniqueId val="{00000001-7189-41F8-B1D2-161DB71C13E8}"/>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2294109884309157"/>
          <c:y val="0.13370490130739926"/>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02"/>
          <c:y val="0.27407407407407403"/>
          <c:w val="0.97555555555555551"/>
          <c:h val="0.51851851851851849"/>
        </c:manualLayout>
      </c:layout>
      <c:barChart>
        <c:barDir val="col"/>
        <c:grouping val="clustered"/>
        <c:varyColors val="0"/>
        <c:ser>
          <c:idx val="0"/>
          <c:order val="0"/>
          <c:tx>
            <c:strRef>
              <c:f>'Original Figures'!$H$1</c:f>
              <c:strCache>
                <c:ptCount val="1"/>
                <c:pt idx="0">
                  <c:v>Weight</c:v>
                </c:pt>
              </c:strCache>
            </c:strRef>
          </c:tx>
          <c:spPr>
            <a:solidFill>
              <a:srgbClr val="174A7C"/>
            </a:solidFill>
            <a:ln>
              <a:noFill/>
            </a:ln>
            <a:effectLst/>
          </c:spPr>
          <c:invertIfNegative val="0"/>
          <c:cat>
            <c:strRef>
              <c:f>'Original Figures'!$F$2:$F$9</c:f>
              <c:strCache>
                <c:ptCount val="8"/>
                <c:pt idx="0">
                  <c:v>NJ</c:v>
                </c:pt>
                <c:pt idx="1">
                  <c:v>LA</c:v>
                </c:pt>
                <c:pt idx="2">
                  <c:v>MA</c:v>
                </c:pt>
                <c:pt idx="3">
                  <c:v>IN</c:v>
                </c:pt>
                <c:pt idx="4">
                  <c:v>AZ</c:v>
                </c:pt>
                <c:pt idx="5">
                  <c:v>MD</c:v>
                </c:pt>
                <c:pt idx="6">
                  <c:v>CO</c:v>
                </c:pt>
                <c:pt idx="7">
                  <c:v>NV</c:v>
                </c:pt>
              </c:strCache>
            </c:strRef>
          </c:cat>
          <c:val>
            <c:numRef>
              <c:f>'Original Figures'!$H$2:$H$9</c:f>
              <c:numCache>
                <c:formatCode>General</c:formatCode>
                <c:ptCount val="8"/>
                <c:pt idx="0">
                  <c:v>0.37799999117851257</c:v>
                </c:pt>
                <c:pt idx="1">
                  <c:v>0.25499999523162842</c:v>
                </c:pt>
                <c:pt idx="2">
                  <c:v>0.24400000274181366</c:v>
                </c:pt>
                <c:pt idx="3">
                  <c:v>6.4000003039836884E-2</c:v>
                </c:pt>
                <c:pt idx="4">
                  <c:v>2.0999999716877937E-2</c:v>
                </c:pt>
                <c:pt idx="5">
                  <c:v>1.8999999389052391E-2</c:v>
                </c:pt>
                <c:pt idx="6">
                  <c:v>1.4000000432133675E-2</c:v>
                </c:pt>
                <c:pt idx="7">
                  <c:v>4.999999888241291E-3</c:v>
                </c:pt>
              </c:numCache>
            </c:numRef>
          </c:val>
          <c:extLst>
            <c:ext xmlns:c16="http://schemas.microsoft.com/office/drawing/2014/chart" uri="{C3380CC4-5D6E-409C-BE32-E72D297353CC}">
              <c16:uniqueId val="{00000000-D6C0-4B5E-A36D-F65B1E36C5EC}"/>
            </c:ext>
          </c:extLst>
        </c:ser>
        <c:dLbls>
          <c:showLegendKey val="0"/>
          <c:showVal val="0"/>
          <c:showCatName val="0"/>
          <c:showSerName val="0"/>
          <c:showPercent val="0"/>
          <c:showBubbleSize val="0"/>
        </c:dLbls>
        <c:gapWidth val="50"/>
        <c:axId val="475633856"/>
        <c:axId val="477936272"/>
      </c:barChart>
      <c:catAx>
        <c:axId val="475633856"/>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477936272"/>
        <c:crosses val="autoZero"/>
        <c:auto val="1"/>
        <c:lblAlgn val="ctr"/>
        <c:lblOffset val="100"/>
        <c:noMultiLvlLbl val="0"/>
      </c:catAx>
      <c:valAx>
        <c:axId val="477936272"/>
        <c:scaling>
          <c:orientation val="minMax"/>
        </c:scaling>
        <c:delete val="0"/>
        <c:axPos val="l"/>
        <c:majorGridlines>
          <c:spPr>
            <a:ln w="12700" cap="flat" cmpd="sng" algn="ctr">
              <a:solidFill>
                <a:srgbClr val="D9D9D9"/>
              </a:solidFill>
              <a:prstDash val="sysDot"/>
              <a:round/>
            </a:ln>
            <a:effectLst/>
          </c:spPr>
        </c:majorGridlines>
        <c:numFmt formatCode="0%"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475633856"/>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424742796310065"/>
          <c:y val="0.24130782265199577"/>
          <c:w val="0.74132380735977044"/>
          <c:h val="0.49656520318826625"/>
        </c:manualLayout>
      </c:layout>
      <c:barChart>
        <c:barDir val="bar"/>
        <c:grouping val="clustered"/>
        <c:varyColors val="0"/>
        <c:ser>
          <c:idx val="0"/>
          <c:order val="0"/>
          <c:tx>
            <c:strRef>
              <c:f>'Original Figures'!$K$1</c:f>
              <c:strCache>
                <c:ptCount val="1"/>
                <c:pt idx="0">
                  <c:v>Weight</c:v>
                </c:pt>
              </c:strCache>
            </c:strRef>
          </c:tx>
          <c:spPr>
            <a:solidFill>
              <a:srgbClr val="174A7C"/>
            </a:solidFill>
            <a:ln>
              <a:noFill/>
            </a:ln>
            <a:effectLst/>
          </c:spPr>
          <c:invertIfNegative val="0"/>
          <c:cat>
            <c:strRef>
              <c:f>'Original Figures'!$J$2:$J$12</c:f>
              <c:strCache>
                <c:ptCount val="11"/>
                <c:pt idx="0">
                  <c:v>gasolinetax_deflated</c:v>
                </c:pt>
                <c:pt idx="1">
                  <c:v>unempl</c:v>
                </c:pt>
                <c:pt idx="2">
                  <c:v>liverdeaths_percap</c:v>
                </c:pt>
                <c:pt idx="3">
                  <c:v>oldshare</c:v>
                </c:pt>
                <c:pt idx="4">
                  <c:v>youngshare</c:v>
                </c:pt>
                <c:pt idx="5">
                  <c:v>pipercap_deflated</c:v>
                </c:pt>
                <c:pt idx="6">
                  <c:v>drivers_alcohol_1993</c:v>
                </c:pt>
                <c:pt idx="7">
                  <c:v>drivers_alcohol_1999</c:v>
                </c:pt>
                <c:pt idx="8">
                  <c:v>drivers_alcohol_1991</c:v>
                </c:pt>
                <c:pt idx="9">
                  <c:v>drivers_alcohol_1983</c:v>
                </c:pt>
                <c:pt idx="10">
                  <c:v>drivers_alcohol_1985</c:v>
                </c:pt>
              </c:strCache>
            </c:strRef>
          </c:cat>
          <c:val>
            <c:numRef>
              <c:f>'Original Figures'!$K$2:$K$12</c:f>
              <c:numCache>
                <c:formatCode>_(* #,##0.00_);_(* \(#,##0.00\);_(* "-"??_);_(@_)</c:formatCode>
                <c:ptCount val="11"/>
                <c:pt idx="0">
                  <c:v>4.3093631975352764E-3</c:v>
                </c:pt>
                <c:pt idx="1">
                  <c:v>4.8136301338672638E-3</c:v>
                </c:pt>
                <c:pt idx="2">
                  <c:v>8.5204103961586952E-3</c:v>
                </c:pt>
                <c:pt idx="3">
                  <c:v>1.2582075782120228E-2</c:v>
                </c:pt>
                <c:pt idx="4">
                  <c:v>2.2537654265761375E-2</c:v>
                </c:pt>
                <c:pt idx="5">
                  <c:v>2.7599146589636803E-2</c:v>
                </c:pt>
                <c:pt idx="6">
                  <c:v>0.11756060272455215</c:v>
                </c:pt>
                <c:pt idx="7">
                  <c:v>0.15179912745952606</c:v>
                </c:pt>
                <c:pt idx="8">
                  <c:v>0.15355312824249268</c:v>
                </c:pt>
                <c:pt idx="9">
                  <c:v>0.21194739639759064</c:v>
                </c:pt>
                <c:pt idx="10">
                  <c:v>0.28477746248245239</c:v>
                </c:pt>
              </c:numCache>
            </c:numRef>
          </c:val>
          <c:extLst>
            <c:ext xmlns:c16="http://schemas.microsoft.com/office/drawing/2014/chart" uri="{C3380CC4-5D6E-409C-BE32-E72D297353CC}">
              <c16:uniqueId val="{00000000-F602-4F5C-A354-CB13B2015560}"/>
            </c:ext>
          </c:extLst>
        </c:ser>
        <c:dLbls>
          <c:showLegendKey val="0"/>
          <c:showVal val="0"/>
          <c:showCatName val="0"/>
          <c:showSerName val="0"/>
          <c:showPercent val="0"/>
          <c:showBubbleSize val="0"/>
        </c:dLbls>
        <c:gapWidth val="50"/>
        <c:axId val="477245968"/>
        <c:axId val="667820560"/>
      </c:barChart>
      <c:catAx>
        <c:axId val="477245968"/>
        <c:scaling>
          <c:orientation val="minMax"/>
        </c:scaling>
        <c:delete val="0"/>
        <c:axPos val="l"/>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667820560"/>
        <c:crosses val="autoZero"/>
        <c:auto val="1"/>
        <c:lblAlgn val="ctr"/>
        <c:lblOffset val="100"/>
        <c:noMultiLvlLbl val="0"/>
      </c:catAx>
      <c:valAx>
        <c:axId val="667820560"/>
        <c:scaling>
          <c:orientation val="minMax"/>
        </c:scaling>
        <c:delete val="0"/>
        <c:axPos val="b"/>
        <c:majorGridlines>
          <c:spPr>
            <a:ln w="12700" cap="flat" cmpd="sng" algn="ctr">
              <a:solidFill>
                <a:srgbClr val="D9D9D9"/>
              </a:solidFill>
              <a:prstDash val="sysDot"/>
              <a:round/>
            </a:ln>
            <a:effectLst/>
          </c:spPr>
        </c:majorGridlines>
        <c:numFmt formatCode="0%"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477245968"/>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0</xdr:colOff>
      <xdr:row>1</xdr:row>
      <xdr:rowOff>0</xdr:rowOff>
    </xdr:from>
    <xdr:to>
      <xdr:col>23</xdr:col>
      <xdr:colOff>47625</xdr:colOff>
      <xdr:row>32</xdr:row>
      <xdr:rowOff>114300</xdr:rowOff>
    </xdr:to>
    <xdr:graphicFrame macro="">
      <xdr:nvGraphicFramePr>
        <xdr:cNvPr id="2" name="Chart 1">
          <a:extLst>
            <a:ext uri="{FF2B5EF4-FFF2-40B4-BE49-F238E27FC236}">
              <a16:creationId xmlns:a16="http://schemas.microsoft.com/office/drawing/2014/main" id="{4355C3C8-89E8-4B52-882F-8A76CA124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66674</xdr:colOff>
      <xdr:row>1</xdr:row>
      <xdr:rowOff>47624</xdr:rowOff>
    </xdr:from>
    <xdr:to>
      <xdr:col>36</xdr:col>
      <xdr:colOff>380999</xdr:colOff>
      <xdr:row>32</xdr:row>
      <xdr:rowOff>38100</xdr:rowOff>
    </xdr:to>
    <xdr:graphicFrame macro="">
      <xdr:nvGraphicFramePr>
        <xdr:cNvPr id="3" name="Chart 2">
          <a:extLst>
            <a:ext uri="{FF2B5EF4-FFF2-40B4-BE49-F238E27FC236}">
              <a16:creationId xmlns:a16="http://schemas.microsoft.com/office/drawing/2014/main" id="{00A21E67-7C30-42A1-B29C-2DD4CBC18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533399</xdr:colOff>
      <xdr:row>0</xdr:row>
      <xdr:rowOff>133350</xdr:rowOff>
    </xdr:from>
    <xdr:to>
      <xdr:col>23</xdr:col>
      <xdr:colOff>200024</xdr:colOff>
      <xdr:row>32</xdr:row>
      <xdr:rowOff>114300</xdr:rowOff>
    </xdr:to>
    <xdr:graphicFrame macro="">
      <xdr:nvGraphicFramePr>
        <xdr:cNvPr id="4" name="Chart 3">
          <a:extLst>
            <a:ext uri="{FF2B5EF4-FFF2-40B4-BE49-F238E27FC236}">
              <a16:creationId xmlns:a16="http://schemas.microsoft.com/office/drawing/2014/main" id="{AB9CA1E9-4308-422A-BF18-BDC0B38BB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85724</xdr:colOff>
      <xdr:row>1</xdr:row>
      <xdr:rowOff>66674</xdr:rowOff>
    </xdr:from>
    <xdr:to>
      <xdr:col>37</xdr:col>
      <xdr:colOff>133350</xdr:colOff>
      <xdr:row>28</xdr:row>
      <xdr:rowOff>180976</xdr:rowOff>
    </xdr:to>
    <xdr:graphicFrame macro="">
      <xdr:nvGraphicFramePr>
        <xdr:cNvPr id="6" name="Chart 5">
          <a:extLst>
            <a:ext uri="{FF2B5EF4-FFF2-40B4-BE49-F238E27FC236}">
              <a16:creationId xmlns:a16="http://schemas.microsoft.com/office/drawing/2014/main" id="{7F6483C2-FAB9-4628-B196-6D781A64B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34</xdr:row>
      <xdr:rowOff>0</xdr:rowOff>
    </xdr:from>
    <xdr:to>
      <xdr:col>23</xdr:col>
      <xdr:colOff>257175</xdr:colOff>
      <xdr:row>65</xdr:row>
      <xdr:rowOff>171450</xdr:rowOff>
    </xdr:to>
    <xdr:graphicFrame macro="">
      <xdr:nvGraphicFramePr>
        <xdr:cNvPr id="8" name="Chart 7">
          <a:extLst>
            <a:ext uri="{FF2B5EF4-FFF2-40B4-BE49-F238E27FC236}">
              <a16:creationId xmlns:a16="http://schemas.microsoft.com/office/drawing/2014/main" id="{7BDC9C71-EE8C-41AB-B2B1-C3432DAAB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0.43637</cdr:x>
      <cdr:y>0.80491</cdr:y>
    </cdr:from>
    <cdr:to>
      <cdr:x>0.56491</cdr:x>
      <cdr:y>0.87086</cdr:y>
    </cdr:to>
    <cdr:sp macro="" textlink="">
      <cdr:nvSpPr>
        <cdr:cNvPr id="2" name="XAxisBox">
          <a:extLst xmlns:a="http://schemas.openxmlformats.org/drawingml/2006/main">
            <a:ext uri="{FF2B5EF4-FFF2-40B4-BE49-F238E27FC236}">
              <a16:creationId xmlns:a16="http://schemas.microsoft.com/office/drawing/2014/main" id="{FB8943AC-B6F2-4B73-BBA5-1F63B2E30C2D}"/>
            </a:ext>
          </a:extLst>
        </cdr:cNvPr>
        <cdr:cNvSpPr txBox="1"/>
      </cdr:nvSpPr>
      <cdr:spPr>
        <a:xfrm xmlns:a="http://schemas.openxmlformats.org/drawingml/2006/main">
          <a:off x="3086130" y="4055732"/>
          <a:ext cx="909105" cy="332273"/>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Percent (%)</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0.83823</cdr:y>
    </cdr:from>
    <cdr:to>
      <cdr:x>0.99118</cdr:x>
      <cdr:y>0.99055</cdr:y>
    </cdr:to>
    <cdr:sp macro="" textlink="">
      <cdr:nvSpPr>
        <cdr:cNvPr id="4" name="SourceBox">
          <a:extLst xmlns:a="http://schemas.openxmlformats.org/drawingml/2006/main">
            <a:ext uri="{FF2B5EF4-FFF2-40B4-BE49-F238E27FC236}">
              <a16:creationId xmlns:a16="http://schemas.microsoft.com/office/drawing/2014/main" id="{0F70640B-22AB-41C5-ACBD-D973CDFE9EE3}"/>
            </a:ext>
          </a:extLst>
        </cdr:cNvPr>
        <cdr:cNvSpPr txBox="1"/>
      </cdr:nvSpPr>
      <cdr:spPr>
        <a:xfrm xmlns:a="http://schemas.openxmlformats.org/drawingml/2006/main">
          <a:off x="0" y="4223633"/>
          <a:ext cx="7009922" cy="767468"/>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Notes: </a:t>
          </a:r>
          <a:r>
            <a:rPr lang="en-US" sz="1000" b="0">
              <a:latin typeface="Avenir LT Pro 55 Roman" panose="020B0503020203020204" pitchFamily="34" charset="0"/>
            </a:rPr>
            <a:t>Predictor Variables are selected lags of drivers_alcohol as well as the averages from 1982-LAST of: the share of the population between 15-24, the share of the population 65 or older, real per capita personal income, real gas tax rates, unemployment rates, and the number of livers deaths related to alcohol per 100,000 people.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A64DD105-DC92-413B-B957-488AE96D54C3}"/>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0.05926</cdr:y>
    </cdr:from>
    <cdr:to>
      <cdr:x>0.68242</cdr:x>
      <cdr:y>0.14074</cdr:y>
    </cdr:to>
    <cdr:sp macro="" textlink="">
      <cdr:nvSpPr>
        <cdr:cNvPr id="6" name="TitleBox">
          <a:extLst xmlns:a="http://schemas.openxmlformats.org/drawingml/2006/main">
            <a:ext uri="{FF2B5EF4-FFF2-40B4-BE49-F238E27FC236}">
              <a16:creationId xmlns:a16="http://schemas.microsoft.com/office/drawing/2014/main" id="{A23C08E8-5C62-4155-BFA9-B6F2F014CC84}"/>
            </a:ext>
          </a:extLst>
        </cdr:cNvPr>
        <cdr:cNvSpPr txBox="1"/>
      </cdr:nvSpPr>
      <cdr:spPr>
        <a:xfrm xmlns:a="http://schemas.openxmlformats.org/drawingml/2006/main">
          <a:off x="0" y="248920"/>
          <a:ext cx="5157788" cy="34226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Synthetic Control Weights of Predictor Variables</a:t>
          </a:r>
        </a:p>
      </cdr:txBody>
    </cdr:sp>
  </cdr:relSizeAnchor>
  <cdr:relSizeAnchor xmlns:cdr="http://schemas.openxmlformats.org/drawingml/2006/chartDrawing">
    <cdr:from>
      <cdr:x>0</cdr:x>
      <cdr:y>0.11624</cdr:y>
    </cdr:from>
    <cdr:to>
      <cdr:x>0.81953</cdr:x>
      <cdr:y>0.19032</cdr:y>
    </cdr:to>
    <cdr:sp macro="" textlink="">
      <cdr:nvSpPr>
        <cdr:cNvPr id="7" name="SubTitleBox">
          <a:extLst xmlns:a="http://schemas.openxmlformats.org/drawingml/2006/main">
            <a:ext uri="{FF2B5EF4-FFF2-40B4-BE49-F238E27FC236}">
              <a16:creationId xmlns:a16="http://schemas.microsoft.com/office/drawing/2014/main" id="{DC00F657-69F7-40FF-B6B6-05117B53D0B4}"/>
            </a:ext>
          </a:extLst>
        </cdr:cNvPr>
        <cdr:cNvSpPr txBox="1"/>
      </cdr:nvSpPr>
      <cdr:spPr>
        <a:xfrm xmlns:a="http://schemas.openxmlformats.org/drawingml/2006/main">
          <a:off x="0" y="585702"/>
          <a:ext cx="5795963" cy="37326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 predictor and lagged variables, 20XX tax</a:t>
          </a:r>
          <a:r>
            <a:rPr lang="en-US" sz="1400" b="0" baseline="0">
              <a:latin typeface="Avenir LT Pro 55 Roman" panose="020B0503020203020204" pitchFamily="34" charset="0"/>
            </a:rPr>
            <a:t> increase</a:t>
          </a:r>
          <a:endParaRPr lang="en-US" sz="1400" b="0">
            <a:latin typeface="Avenir LT Pro 55 Roman" panose="020B0503020203020204" pitchFamily="34" charset="0"/>
          </a:endParaRPr>
        </a:p>
      </cdr:txBody>
    </cdr:sp>
  </cdr:relSizeAnchor>
  <cdr:relSizeAnchor xmlns:cdr="http://schemas.openxmlformats.org/drawingml/2006/chartDrawing">
    <cdr:from>
      <cdr:x>0</cdr:x>
      <cdr:y>0.17519</cdr:y>
    </cdr:from>
    <cdr:to>
      <cdr:x>0.55556</cdr:x>
      <cdr:y>0.24186</cdr:y>
    </cdr:to>
    <cdr:sp macro="" textlink="">
      <cdr:nvSpPr>
        <cdr:cNvPr id="8" name="YAxisLabelBox">
          <a:extLst xmlns:a="http://schemas.openxmlformats.org/drawingml/2006/main">
            <a:ext uri="{FF2B5EF4-FFF2-40B4-BE49-F238E27FC236}">
              <a16:creationId xmlns:a16="http://schemas.microsoft.com/office/drawing/2014/main" id="{28238FE6-78FF-4721-BE7E-CD5E1D59008A}"/>
            </a:ext>
          </a:extLst>
        </cdr:cNvPr>
        <cdr:cNvSpPr txBox="1"/>
      </cdr:nvSpPr>
      <cdr:spPr>
        <a:xfrm xmlns:a="http://schemas.openxmlformats.org/drawingml/2006/main">
          <a:off x="0" y="882756"/>
          <a:ext cx="3929063" cy="33591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Predictor Variables</a:t>
          </a:r>
        </a:p>
      </cdr:txBody>
    </cdr:sp>
  </cdr:relSizeAnchor>
</c:userShapes>
</file>

<file path=xl/drawings/drawing11.xml><?xml version="1.0" encoding="utf-8"?>
<c:userShapes xmlns:c="http://schemas.openxmlformats.org/drawingml/2006/chart">
  <cdr:absSizeAnchor xmlns:cdr="http://schemas.openxmlformats.org/drawingml/2006/chartDrawing">
    <cdr:from>
      <cdr:x>0.55871</cdr:x>
      <cdr:y>0.20244</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762900" y="1230238"/>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Predictor Variables are selected lags of </a:t>
          </a:r>
          <a:r>
            <a:rPr kumimoji="0" lang="en-US" sz="1000" b="0" i="1"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drivers_alcohol</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 as well as the averages from 1982-LAST of: the share of the population between 15-24, the share of the population 65 or older, real per capita personal income, real gas tax rates, unemployment rates, and the number of livers deaths related to alcohol per 100,000 people.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Verses</a:t>
          </a:r>
          <a:r>
            <a:rPr lang="en-US" sz="1800" b="0" baseline="0">
              <a:latin typeface="Avenir LT Pro 55 Roman" panose="020B0503020203020204" pitchFamily="34" charset="0"/>
            </a:rPr>
            <a:t> Sythetic IL Share of Alcohol-Related Driving Fatalities </a:t>
          </a:r>
          <a:endParaRPr lang="en-US" sz="1800" b="0">
            <a:latin typeface="Avenir LT Pro 55 Roman" panose="020B0503020203020204" pitchFamily="34" charset="0"/>
          </a:endParaRPr>
        </a:p>
      </cdr:txBody>
    </cdr:sp>
  </cdr:relSizeAnchor>
  <cdr:relSizeAnchor xmlns:cdr="http://schemas.openxmlformats.org/drawingml/2006/chartDrawing">
    <cdr:from>
      <cdr:x>0</cdr:x>
      <cdr:y>0.06337</cdr:y>
    </cdr:from>
    <cdr:to>
      <cdr:x>0.73073</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6229350"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20XX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0.61229</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33"/>
          <a:ext cx="5219700" cy="4050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Auto Accidents with BAC values gerater than 0.08 per 1,000,000 Drivers </a:t>
          </a:r>
        </a:p>
      </cdr:txBody>
    </cdr:sp>
  </cdr:relSizeAnchor>
</c:userShapes>
</file>

<file path=xl/drawings/drawing12.xml><?xml version="1.0" encoding="utf-8"?>
<xdr:wsDr xmlns:xdr="http://schemas.openxmlformats.org/drawingml/2006/spreadsheetDrawing" xmlns:a="http://schemas.openxmlformats.org/drawingml/2006/main">
  <xdr:twoCellAnchor>
    <xdr:from>
      <xdr:col>2</xdr:col>
      <xdr:colOff>180975</xdr:colOff>
      <xdr:row>1</xdr:row>
      <xdr:rowOff>142875</xdr:rowOff>
    </xdr:from>
    <xdr:to>
      <xdr:col>16</xdr:col>
      <xdr:colOff>0</xdr:colOff>
      <xdr:row>29</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xdr:row>
      <xdr:rowOff>95249</xdr:rowOff>
    </xdr:from>
    <xdr:to>
      <xdr:col>16</xdr:col>
      <xdr:colOff>0</xdr:colOff>
      <xdr:row>30</xdr:row>
      <xdr:rowOff>47624</xdr:rowOff>
    </xdr:to>
    <xdr:graphicFrame macro="">
      <xdr:nvGraphicFramePr>
        <xdr:cNvPr id="3" name="Chart 2">
          <a:extLst>
            <a:ext uri="{FF2B5EF4-FFF2-40B4-BE49-F238E27FC236}">
              <a16:creationId xmlns:a16="http://schemas.microsoft.com/office/drawing/2014/main" id="{648CFE56-CB69-4D5C-8EB3-883AD2FC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32</xdr:row>
      <xdr:rowOff>0</xdr:rowOff>
    </xdr:from>
    <xdr:to>
      <xdr:col>13</xdr:col>
      <xdr:colOff>442913</xdr:colOff>
      <xdr:row>55</xdr:row>
      <xdr:rowOff>185739</xdr:rowOff>
    </xdr:to>
    <xdr:graphicFrame macro="">
      <xdr:nvGraphicFramePr>
        <xdr:cNvPr id="4" name="Chart 3">
          <a:extLst>
            <a:ext uri="{FF2B5EF4-FFF2-40B4-BE49-F238E27FC236}">
              <a16:creationId xmlns:a16="http://schemas.microsoft.com/office/drawing/2014/main" id="{990F87B6-7C3A-433F-858B-76CD2342F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4.xml><?xml version="1.0" encoding="utf-8"?>
<c:userShapes xmlns:c="http://schemas.openxmlformats.org/drawingml/2006/chart">
  <cdr:absSizeAnchor xmlns:cdr="http://schemas.openxmlformats.org/drawingml/2006/chartDrawing">
    <cdr:from>
      <cdr:x>0.57006</cdr:x>
      <cdr:y>0.19304</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4767358" y="1057277"/>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Source: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chosen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0.82688</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13316"/>
          <a:ext cx="6915150" cy="365143"/>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a:t>
          </a:r>
          <a:r>
            <a:rPr lang="en-US" sz="1200" b="0" baseline="0">
              <a:latin typeface="Avenir LT Pro 55 Roman Italic" panose="020B0503020203090204" pitchFamily="34" charset="0"/>
            </a:rPr>
            <a:t> Synthetic Auto Accidents with BAC values gerater than 0.08 per 1,000,000 Drivers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0.81537</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657850"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chosen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16.xml><?xml version="1.0" encoding="utf-8"?>
<xdr:wsDr xmlns:xdr="http://schemas.openxmlformats.org/drawingml/2006/spreadsheetDrawing" xmlns:a="http://schemas.openxmlformats.org/drawingml/2006/main">
  <xdr:twoCellAnchor>
    <xdr:from>
      <xdr:col>2</xdr:col>
      <xdr:colOff>180975</xdr:colOff>
      <xdr:row>1</xdr:row>
      <xdr:rowOff>142875</xdr:rowOff>
    </xdr:from>
    <xdr:to>
      <xdr:col>16</xdr:col>
      <xdr:colOff>0</xdr:colOff>
      <xdr:row>29</xdr:row>
      <xdr:rowOff>47625</xdr:rowOff>
    </xdr:to>
    <xdr:graphicFrame macro="">
      <xdr:nvGraphicFramePr>
        <xdr:cNvPr id="2" name="Chart 1">
          <a:extLst>
            <a:ext uri="{FF2B5EF4-FFF2-40B4-BE49-F238E27FC236}">
              <a16:creationId xmlns:a16="http://schemas.microsoft.com/office/drawing/2014/main" id="{18934109-800F-4526-83B5-EC67DAD12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xdr:row>
      <xdr:rowOff>95249</xdr:rowOff>
    </xdr:from>
    <xdr:to>
      <xdr:col>16</xdr:col>
      <xdr:colOff>0</xdr:colOff>
      <xdr:row>30</xdr:row>
      <xdr:rowOff>47624</xdr:rowOff>
    </xdr:to>
    <xdr:graphicFrame macro="">
      <xdr:nvGraphicFramePr>
        <xdr:cNvPr id="3" name="Chart 2">
          <a:extLst>
            <a:ext uri="{FF2B5EF4-FFF2-40B4-BE49-F238E27FC236}">
              <a16:creationId xmlns:a16="http://schemas.microsoft.com/office/drawing/2014/main" id="{F18FEC4C-BFE1-4E2E-9473-E1ED2D104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32</xdr:row>
      <xdr:rowOff>0</xdr:rowOff>
    </xdr:from>
    <xdr:to>
      <xdr:col>13</xdr:col>
      <xdr:colOff>442913</xdr:colOff>
      <xdr:row>55</xdr:row>
      <xdr:rowOff>185739</xdr:rowOff>
    </xdr:to>
    <xdr:graphicFrame macro="">
      <xdr:nvGraphicFramePr>
        <xdr:cNvPr id="4" name="Chart 3">
          <a:extLst>
            <a:ext uri="{FF2B5EF4-FFF2-40B4-BE49-F238E27FC236}">
              <a16:creationId xmlns:a16="http://schemas.microsoft.com/office/drawing/2014/main" id="{B4B5F79F-01A0-4670-8114-9460FA6CD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8.xml><?xml version="1.0" encoding="utf-8"?>
<c:userShapes xmlns:c="http://schemas.openxmlformats.org/drawingml/2006/chart">
  <cdr:absSizeAnchor xmlns:cdr="http://schemas.openxmlformats.org/drawingml/2006/chartDrawing">
    <cdr:from>
      <cdr:x>0.57006</cdr:x>
      <cdr:y>0.19304</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4767358" y="1057277"/>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Source: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all lags model</a:t>
          </a:r>
        </a:p>
      </cdr:txBody>
    </cdr:sp>
  </cdr:relSizeAnchor>
  <cdr:relSizeAnchor xmlns:cdr="http://schemas.openxmlformats.org/drawingml/2006/chartDrawing">
    <cdr:from>
      <cdr:x>0</cdr:x>
      <cdr:y>0.1485</cdr:y>
    </cdr:from>
    <cdr:to>
      <cdr:x>0.82688</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13316"/>
          <a:ext cx="6915150" cy="365143"/>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a:t>
          </a:r>
          <a:r>
            <a:rPr lang="en-US" sz="1200" b="0" baseline="0">
              <a:latin typeface="Avenir LT Pro 55 Roman Italic" panose="020B0503020203090204" pitchFamily="34" charset="0"/>
            </a:rPr>
            <a:t> Synthetic Auto Accidents with BAC values gerater than 0.08 per 1,000,000 Drivers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0.81537</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657850"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all lags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2.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0.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39E5349E-613B-4B51-85E6-A91CE7FB6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2.xml><?xml version="1.0" encoding="utf-8"?>
<c:userShapes xmlns:c="http://schemas.openxmlformats.org/drawingml/2006/chart">
  <cdr:absSizeAnchor xmlns:cdr="http://schemas.openxmlformats.org/drawingml/2006/chartDrawing">
    <cdr:from>
      <cdr:x>0.55757</cdr:x>
      <cdr:y>0.2049</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81575" y="111442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"Alt</a:t>
          </a:r>
          <a:r>
            <a:rPr lang="en-US" sz="1000" b="0" baseline="0">
              <a:latin typeface="Avenir LT Pro 55 Roman" panose="020B0503020203020204" pitchFamily="34" charset="0"/>
            </a:rPr>
            <a:t> Lag 1" sets back lags by one year, "Alt Lag 2" by two years, and smoothed lag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0.55556</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39"/>
          <a:ext cx="4963583" cy="402872"/>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lag structure</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0.65245</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8293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Auto Accidents with BAC values gerater than 0.08 per 1,000,000 Drivers </a:t>
          </a:r>
        </a:p>
      </cdr:txBody>
    </cdr:sp>
  </cdr:relSizeAnchor>
</c:userShapes>
</file>

<file path=xl/drawings/drawing23.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8496AB26-F0E3-4596-B81F-CB030145E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2DADE8C3-9430-456D-B7C8-8E9818EB6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4.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5.xml><?xml version="1.0" encoding="utf-8"?>
<c:userShapes xmlns:c="http://schemas.openxmlformats.org/drawingml/2006/chart">
  <cdr:absSizeAnchor xmlns:cdr="http://schemas.openxmlformats.org/drawingml/2006/chartDrawing">
    <cdr:from>
      <cdr:x>0.55757</cdr:x>
      <cdr:y>0.2049</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81575" y="111442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0.63859</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705475"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Auto Accidents with BAC values gerater than 0.08 per 1,000,000 Drivers </a:t>
          </a:r>
        </a:p>
      </cdr:txBody>
    </cdr:sp>
  </cdr:relSizeAnchor>
</c:userShapes>
</file>

<file path=xl/drawings/drawing26.xml><?xml version="1.0" encoding="utf-8"?>
<xdr:wsDr xmlns:xdr="http://schemas.openxmlformats.org/drawingml/2006/spreadsheetDrawing" xmlns:a="http://schemas.openxmlformats.org/drawingml/2006/main">
  <xdr:twoCellAnchor>
    <xdr:from>
      <xdr:col>0</xdr:col>
      <xdr:colOff>161925</xdr:colOff>
      <xdr:row>3</xdr:row>
      <xdr:rowOff>28575</xdr:rowOff>
    </xdr:from>
    <xdr:to>
      <xdr:col>14</xdr:col>
      <xdr:colOff>219075</xdr:colOff>
      <xdr:row>30</xdr:row>
      <xdr:rowOff>123825</xdr:rowOff>
    </xdr:to>
    <xdr:graphicFrame macro="">
      <xdr:nvGraphicFramePr>
        <xdr:cNvPr id="2" name="Chart 1">
          <a:extLst>
            <a:ext uri="{FF2B5EF4-FFF2-40B4-BE49-F238E27FC236}">
              <a16:creationId xmlns:a16="http://schemas.microsoft.com/office/drawing/2014/main" id="{9148263E-7312-47C8-B376-77C964FB7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3</xdr:row>
      <xdr:rowOff>66675</xdr:rowOff>
    </xdr:from>
    <xdr:to>
      <xdr:col>14</xdr:col>
      <xdr:colOff>390525</xdr:colOff>
      <xdr:row>32</xdr:row>
      <xdr:rowOff>28575</xdr:rowOff>
    </xdr:to>
    <xdr:graphicFrame macro="">
      <xdr:nvGraphicFramePr>
        <xdr:cNvPr id="3" name="Chart 2">
          <a:extLst>
            <a:ext uri="{FF2B5EF4-FFF2-40B4-BE49-F238E27FC236}">
              <a16:creationId xmlns:a16="http://schemas.microsoft.com/office/drawing/2014/main" id="{0564A12B-1595-4D52-A116-2744DB98A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8.xml><?xml version="1.0" encoding="utf-8"?>
<c:userShapes xmlns:c="http://schemas.openxmlformats.org/drawingml/2006/chart">
  <cdr:absSizeAnchor xmlns:cdr="http://schemas.openxmlformats.org/drawingml/2006/chartDrawing">
    <cdr:from>
      <cdr:x>0.57036</cdr:x>
      <cdr:y>0.21181</cdr:y>
    </cdr:from>
    <cdr:ext cx="17026" cy="337927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67656" y="1162050"/>
          <a:ext cx="17026" cy="337927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0.77455</cdr:x>
      <cdr:y>1</cdr:y>
    </cdr:to>
    <cdr:sp macro="" textlink="">
      <cdr:nvSpPr>
        <cdr:cNvPr id="5" name="SourceBox">
          <a:extLst xmlns:a="http://schemas.openxmlformats.org/drawingml/2006/main">
            <a:ext uri="{FF2B5EF4-FFF2-40B4-BE49-F238E27FC236}">
              <a16:creationId xmlns:a16="http://schemas.microsoft.com/office/drawing/2014/main" id="{4AEBA97A-765A-4F80-8D5A-E575C9476A82}"/>
            </a:ext>
          </a:extLst>
        </cdr:cNvPr>
        <cdr:cNvSpPr txBox="1"/>
      </cdr:nvSpPr>
      <cdr:spPr>
        <a:xfrm xmlns:a="http://schemas.openxmlformats.org/drawingml/2006/main">
          <a:off x="0" y="4775200"/>
          <a:ext cx="6610350" cy="71120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Red is the actual IL share,</a:t>
          </a:r>
          <a:r>
            <a:rPr lang="en-US" sz="1000" b="0" baseline="0">
              <a:latin typeface="Avenir LT Pro 55 Roman" panose="020B0503020203020204" pitchFamily="34" charset="0"/>
            </a:rPr>
            <a:t> purple is the synthetic IL with an unalterned donor pool</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5B759102-D42F-4C81-B6D8-857FC3442C28}"/>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0.02801</cdr:y>
    </cdr:from>
    <cdr:to>
      <cdr:x>0.80134</cdr:x>
      <cdr:y>0.10949</cdr:y>
    </cdr:to>
    <cdr:sp macro="" textlink="">
      <cdr:nvSpPr>
        <cdr:cNvPr id="7" name="TitleBox">
          <a:extLst xmlns:a="http://schemas.openxmlformats.org/drawingml/2006/main">
            <a:ext uri="{FF2B5EF4-FFF2-40B4-BE49-F238E27FC236}">
              <a16:creationId xmlns:a16="http://schemas.microsoft.com/office/drawing/2014/main" id="{B3975146-05C5-4965-ACB8-8A17533068C1}"/>
            </a:ext>
          </a:extLst>
        </cdr:cNvPr>
        <cdr:cNvSpPr txBox="1"/>
      </cdr:nvSpPr>
      <cdr:spPr>
        <a:xfrm xmlns:a="http://schemas.openxmlformats.org/drawingml/2006/main">
          <a:off x="0" y="153670"/>
          <a:ext cx="6838950" cy="44704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Donor Pool Synthetic Control Test</a:t>
          </a:r>
        </a:p>
      </cdr:txBody>
    </cdr:sp>
  </cdr:relSizeAnchor>
  <cdr:relSizeAnchor xmlns:cdr="http://schemas.openxmlformats.org/drawingml/2006/chartDrawing">
    <cdr:from>
      <cdr:x>0</cdr:x>
      <cdr:y>0.07627</cdr:y>
    </cdr:from>
    <cdr:to>
      <cdr:x>0.55556</cdr:x>
      <cdr:y>0.15035</cdr:y>
    </cdr:to>
    <cdr:sp macro="" textlink="">
      <cdr:nvSpPr>
        <cdr:cNvPr id="8" name="SubTitleBox">
          <a:extLst xmlns:a="http://schemas.openxmlformats.org/drawingml/2006/main">
            <a:ext uri="{FF2B5EF4-FFF2-40B4-BE49-F238E27FC236}">
              <a16:creationId xmlns:a16="http://schemas.microsoft.com/office/drawing/2014/main" id="{53E569E4-0DB4-494B-A68A-C7242A9C8616}"/>
            </a:ext>
          </a:extLst>
        </cdr:cNvPr>
        <cdr:cNvSpPr txBox="1"/>
      </cdr:nvSpPr>
      <cdr:spPr>
        <a:xfrm xmlns:a="http://schemas.openxmlformats.org/drawingml/2006/main">
          <a:off x="0" y="418465"/>
          <a:ext cx="4741333" cy="40640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Sequentially</a:t>
          </a:r>
          <a:r>
            <a:rPr lang="en-US" sz="1400" b="0" baseline="0">
              <a:latin typeface="Avenir LT Pro 55 Roman" panose="020B0503020203020204" pitchFamily="34" charset="0"/>
            </a:rPr>
            <a:t> leaving out each chosen donor state</a:t>
          </a:r>
          <a:endParaRPr lang="en-US" sz="1400" b="0">
            <a:latin typeface="Avenir LT Pro 55 Roman" panose="020B0503020203020204" pitchFamily="34" charset="0"/>
          </a:endParaRPr>
        </a:p>
      </cdr:txBody>
    </cdr:sp>
  </cdr:relSizeAnchor>
  <cdr:relSizeAnchor xmlns:cdr="http://schemas.openxmlformats.org/drawingml/2006/chartDrawing">
    <cdr:from>
      <cdr:x>0</cdr:x>
      <cdr:y>0.14167</cdr:y>
    </cdr:from>
    <cdr:to>
      <cdr:x>0.66295</cdr:x>
      <cdr:y>0.20833</cdr:y>
    </cdr:to>
    <cdr:sp macro="" textlink="">
      <cdr:nvSpPr>
        <cdr:cNvPr id="9" name="YAxisLabelBox">
          <a:extLst xmlns:a="http://schemas.openxmlformats.org/drawingml/2006/main">
            <a:ext uri="{FF2B5EF4-FFF2-40B4-BE49-F238E27FC236}">
              <a16:creationId xmlns:a16="http://schemas.microsoft.com/office/drawing/2014/main" id="{DA4B36B6-0D71-4EF6-99AB-5F8E68CF0581}"/>
            </a:ext>
          </a:extLst>
        </cdr:cNvPr>
        <cdr:cNvSpPr txBox="1"/>
      </cdr:nvSpPr>
      <cdr:spPr>
        <a:xfrm xmlns:a="http://schemas.openxmlformats.org/drawingml/2006/main">
          <a:off x="0" y="777258"/>
          <a:ext cx="5657850" cy="36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Auto Accidents with BAC values gerater than 0.08 per 1,000,000 Drivers </a:t>
          </a:r>
        </a:p>
      </cdr:txBody>
    </cdr:sp>
  </cdr:relSizeAnchor>
</c:userShapes>
</file>

<file path=xl/drawings/drawing3.xml><?xml version="1.0" encoding="utf-8"?>
<c:userShapes xmlns:c="http://schemas.openxmlformats.org/drawingml/2006/chart">
  <cdr:absSizeAnchor xmlns:cdr="http://schemas.openxmlformats.org/drawingml/2006/chartDrawing">
    <cdr:from>
      <cdr:x>0.55871</cdr:x>
      <cdr:y>0.20244</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762900" y="1230238"/>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0.69497</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7"/>
          <a:ext cx="5924551" cy="787753"/>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Predictor variables are all lagged values of </a:t>
          </a:r>
          <a:r>
            <a:rPr lang="en-US" sz="1000" b="0" i="1" baseline="0">
              <a:latin typeface="Avenir LT Pro 55 Roman" panose="020B0503020203020204" pitchFamily="34" charset="0"/>
            </a:rPr>
            <a:t>drivers_alcohol </a:t>
          </a:r>
          <a:r>
            <a:rPr lang="en-US" sz="1000" b="0" i="0" baseline="0">
              <a:latin typeface="Avenir LT Pro 55 Roman" panose="020B0503020203020204" pitchFamily="34" charset="0"/>
            </a:rPr>
            <a:t>from 1982-LAST.</a:t>
          </a:r>
          <a:endParaRPr lang="en-US" sz="1000" b="0" i="1">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Verses</a:t>
          </a:r>
          <a:r>
            <a:rPr lang="en-US" sz="1800" b="0" baseline="0">
              <a:latin typeface="Avenir LT Pro 55 Roman" panose="020B0503020203020204" pitchFamily="34" charset="0"/>
            </a:rPr>
            <a:t> Sythetic IL Share of Alcohol-Related Driving Fatalities </a:t>
          </a:r>
          <a:endParaRPr lang="en-US" sz="1800" b="0">
            <a:latin typeface="Avenir LT Pro 55 Roman" panose="020B0503020203020204" pitchFamily="34" charset="0"/>
          </a:endParaRPr>
        </a:p>
      </cdr:txBody>
    </cdr:sp>
  </cdr:relSizeAnchor>
  <cdr:relSizeAnchor xmlns:cdr="http://schemas.openxmlformats.org/drawingml/2006/chartDrawing">
    <cdr:from>
      <cdr:x>0</cdr:x>
      <cdr:y>0.06337</cdr:y>
    </cdr:from>
    <cdr:to>
      <cdr:x>0.67709</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5772150"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a:t>
          </a:r>
          <a:r>
            <a:rPr lang="en-US" sz="1400" b="0" baseline="0">
              <a:latin typeface="Avenir LT Pro 55 Roman" panose="020B0503020203020204" pitchFamily="34" charset="0"/>
            </a:rPr>
            <a:t> dependent variables, 20XX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0.69274</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33"/>
          <a:ext cx="5905500" cy="4050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Auto Accidents with BAC values gerater than 0.08 per</a:t>
          </a:r>
          <a:r>
            <a:rPr lang="en-US" sz="1200" b="0" baseline="0">
              <a:latin typeface="Avenir LT Pro 55 Roman Italic" panose="020B0503020203090204" pitchFamily="34" charset="0"/>
            </a:rPr>
            <a:t> 1,000,000 Drivers</a:t>
          </a:r>
          <a:r>
            <a:rPr lang="en-US" sz="1200" b="0">
              <a:latin typeface="Avenir LT Pro 55 Roman Italic" panose="020B0503020203090204" pitchFamily="34" charset="0"/>
            </a:rPr>
            <a:t> </a:t>
          </a:r>
        </a:p>
      </cdr:txBody>
    </cdr:sp>
  </cdr:relSizeAnchor>
</c:userShapes>
</file>

<file path=xl/drawings/drawing4.xml><?xml version="1.0" encoding="utf-8"?>
<c:userShapes xmlns:c="http://schemas.openxmlformats.org/drawingml/2006/chart">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0.77189</cdr:x>
      <cdr:y>1</cdr:y>
    </cdr:to>
    <cdr:sp macro="" textlink="">
      <cdr:nvSpPr>
        <cdr:cNvPr id="4" name="SourceBox">
          <a:extLst xmlns:a="http://schemas.openxmlformats.org/drawingml/2006/main">
            <a:ext uri="{FF2B5EF4-FFF2-40B4-BE49-F238E27FC236}">
              <a16:creationId xmlns:a16="http://schemas.microsoft.com/office/drawing/2014/main" id="{339A6C3D-F66A-4A5F-B16F-387F68C47883}"/>
            </a:ext>
          </a:extLst>
        </cdr:cNvPr>
        <cdr:cNvSpPr txBox="1"/>
      </cdr:nvSpPr>
      <cdr:spPr>
        <a:xfrm xmlns:a="http://schemas.openxmlformats.org/drawingml/2006/main">
          <a:off x="0" y="4576233"/>
          <a:ext cx="5962650" cy="681569"/>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100" b="1">
              <a:effectLst/>
              <a:latin typeface="+mn-lt"/>
              <a:ea typeface="+mn-ea"/>
              <a:cs typeface="+mn-cs"/>
            </a:rPr>
            <a:t>Source: </a:t>
          </a:r>
          <a:r>
            <a:rPr lang="en-US" sz="1100" b="0">
              <a:effectLst/>
              <a:latin typeface="+mn-lt"/>
              <a:ea typeface="+mn-ea"/>
              <a:cs typeface="+mn-cs"/>
            </a:rPr>
            <a:t>Authors Calculations based on Synthetic Control Methodology</a:t>
          </a:r>
        </a:p>
        <a:p xmlns:a="http://schemas.openxmlformats.org/drawingml/2006/main">
          <a:r>
            <a:rPr lang="en-US" sz="1100" b="1">
              <a:effectLst/>
              <a:latin typeface="+mn-lt"/>
              <a:ea typeface="+mn-ea"/>
              <a:cs typeface="+mn-cs"/>
            </a:rPr>
            <a:t>Notes: </a:t>
          </a:r>
          <a:r>
            <a:rPr lang="en-US" sz="1100" b="0">
              <a:effectLst/>
              <a:latin typeface="+mn-lt"/>
              <a:ea typeface="+mn-ea"/>
              <a:cs typeface="+mn-cs"/>
            </a:rPr>
            <a:t>Predictor variables are all lagged values of drivers_alcohol from 1982-LAST.</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40E24614-9B6F-4A73-9538-CF85826007B0}"/>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0.02539</cdr:y>
    </cdr:from>
    <cdr:to>
      <cdr:x>0.79468</cdr:x>
      <cdr:y>0.10687</cdr:y>
    </cdr:to>
    <cdr:sp macro="" textlink="">
      <cdr:nvSpPr>
        <cdr:cNvPr id="6" name="TitleBox">
          <a:extLst xmlns:a="http://schemas.openxmlformats.org/drawingml/2006/main">
            <a:ext uri="{FF2B5EF4-FFF2-40B4-BE49-F238E27FC236}">
              <a16:creationId xmlns:a16="http://schemas.microsoft.com/office/drawing/2014/main" id="{D3721BF8-3DBC-429B-B0F2-3A69F368B00A}"/>
            </a:ext>
          </a:extLst>
        </cdr:cNvPr>
        <cdr:cNvSpPr txBox="1"/>
      </cdr:nvSpPr>
      <cdr:spPr>
        <a:xfrm xmlns:a="http://schemas.openxmlformats.org/drawingml/2006/main">
          <a:off x="0" y="149931"/>
          <a:ext cx="5972176" cy="48118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Synthetic Control Weights</a:t>
          </a:r>
          <a:r>
            <a:rPr lang="en-US" sz="1800" b="0" baseline="0">
              <a:latin typeface="Avenir LT Pro 55 Roman" panose="020B0503020203020204" pitchFamily="34" charset="0"/>
            </a:rPr>
            <a:t> of Donor States</a:t>
          </a:r>
          <a:endParaRPr lang="en-US" sz="1800" b="0">
            <a:latin typeface="Avenir LT Pro 55 Roman" panose="020B0503020203020204" pitchFamily="34" charset="0"/>
          </a:endParaRPr>
        </a:p>
      </cdr:txBody>
    </cdr:sp>
  </cdr:relSizeAnchor>
  <cdr:relSizeAnchor xmlns:cdr="http://schemas.openxmlformats.org/drawingml/2006/chartDrawing">
    <cdr:from>
      <cdr:x>0</cdr:x>
      <cdr:y>0.08059</cdr:y>
    </cdr:from>
    <cdr:to>
      <cdr:x>0.69914</cdr:x>
      <cdr:y>0.15466</cdr:y>
    </cdr:to>
    <cdr:sp macro="" textlink="">
      <cdr:nvSpPr>
        <cdr:cNvPr id="7" name="SubTitleBox">
          <a:extLst xmlns:a="http://schemas.openxmlformats.org/drawingml/2006/main">
            <a:ext uri="{FF2B5EF4-FFF2-40B4-BE49-F238E27FC236}">
              <a16:creationId xmlns:a16="http://schemas.microsoft.com/office/drawing/2014/main" id="{7E4B3F7D-9AE4-4465-A569-DC7B389B000E}"/>
            </a:ext>
          </a:extLst>
        </cdr:cNvPr>
        <cdr:cNvSpPr txBox="1"/>
      </cdr:nvSpPr>
      <cdr:spPr>
        <a:xfrm xmlns:a="http://schemas.openxmlformats.org/drawingml/2006/main">
          <a:off x="0" y="423726"/>
          <a:ext cx="5400676" cy="389446"/>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20XX</a:t>
          </a:r>
          <a:r>
            <a:rPr lang="en-US" sz="1400" b="0" baseline="0">
              <a:latin typeface="Avenir LT Pro 55 Roman" panose="020B0503020203020204" pitchFamily="34" charset="0"/>
            </a:rPr>
            <a:t> tax increase</a:t>
          </a:r>
          <a:r>
            <a:rPr lang="en-US" sz="1400" b="0">
              <a:latin typeface="Avenir LT Pro 55 Roman" panose="020B0503020203020204" pitchFamily="34" charset="0"/>
            </a:rPr>
            <a:t> </a:t>
          </a:r>
        </a:p>
      </cdr:txBody>
    </cdr:sp>
  </cdr:relSizeAnchor>
  <cdr:relSizeAnchor xmlns:cdr="http://schemas.openxmlformats.org/drawingml/2006/chartDrawing">
    <cdr:from>
      <cdr:x>0</cdr:x>
      <cdr:y>0.15627</cdr:y>
    </cdr:from>
    <cdr:to>
      <cdr:x>0.55556</cdr:x>
      <cdr:y>0.22294</cdr:y>
    </cdr:to>
    <cdr:sp macro="" textlink="">
      <cdr:nvSpPr>
        <cdr:cNvPr id="8" name="YAxisLabelBox">
          <a:extLst xmlns:a="http://schemas.openxmlformats.org/drawingml/2006/main">
            <a:ext uri="{FF2B5EF4-FFF2-40B4-BE49-F238E27FC236}">
              <a16:creationId xmlns:a16="http://schemas.microsoft.com/office/drawing/2014/main" id="{3355CB22-EBCC-4136-BDD3-823C30196840}"/>
            </a:ext>
          </a:extLst>
        </cdr:cNvPr>
        <cdr:cNvSpPr txBox="1"/>
      </cdr:nvSpPr>
      <cdr:spPr>
        <a:xfrm xmlns:a="http://schemas.openxmlformats.org/drawingml/2006/main">
          <a:off x="0" y="922867"/>
          <a:ext cx="4175126" cy="3937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a:t>
          </a:r>
        </a:p>
      </cdr:txBody>
    </cdr:sp>
  </cdr:relSizeAnchor>
</c:userShapes>
</file>

<file path=xl/drawings/drawing5.xml><?xml version="1.0" encoding="utf-8"?>
<c:userShapes xmlns:c="http://schemas.openxmlformats.org/drawingml/2006/chart">
  <cdr:absSizeAnchor xmlns:cdr="http://schemas.openxmlformats.org/drawingml/2006/chartDrawing">
    <cdr:from>
      <cdr:x>0.55871</cdr:x>
      <cdr:y>0.20244</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762900" y="1230238"/>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0.69497</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7"/>
          <a:ext cx="5924551" cy="787753"/>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Predictor variables are all lagged values of </a:t>
          </a:r>
          <a:r>
            <a:rPr lang="en-US" sz="1000" b="0" i="1" baseline="0">
              <a:latin typeface="Avenir LT Pro 55 Roman" panose="020B0503020203020204" pitchFamily="34" charset="0"/>
            </a:rPr>
            <a:t>drivers_alcohol </a:t>
          </a:r>
          <a:r>
            <a:rPr lang="en-US" sz="1000" b="0" i="0" baseline="0">
              <a:latin typeface="Avenir LT Pro 55 Roman" panose="020B0503020203020204" pitchFamily="34" charset="0"/>
            </a:rPr>
            <a:t>from 1982-LAST.</a:t>
          </a:r>
          <a:endParaRPr lang="en-US" sz="1000" b="0" i="1">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Sythetic IL </a:t>
          </a:r>
        </a:p>
      </cdr:txBody>
    </cdr:sp>
  </cdr:relSizeAnchor>
  <cdr:relSizeAnchor xmlns:cdr="http://schemas.openxmlformats.org/drawingml/2006/chartDrawing">
    <cdr:from>
      <cdr:x>0</cdr:x>
      <cdr:y>0.06337</cdr:y>
    </cdr:from>
    <cdr:to>
      <cdr:x>0.67709</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5772108"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a:t>
          </a:r>
          <a:r>
            <a:rPr lang="en-US" sz="1400" b="0" baseline="0">
              <a:latin typeface="Avenir LT Pro 55 Roman" panose="020B0503020203020204" pitchFamily="34" charset="0"/>
            </a:rPr>
            <a:t> dependent variables, 20XX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0.69274</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33"/>
          <a:ext cx="5905500" cy="4050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between alcohol-related</a:t>
          </a:r>
          <a:r>
            <a:rPr lang="en-US" sz="1200" b="0" baseline="0">
              <a:latin typeface="Avenir LT Pro 55 Roman Italic" panose="020B0503020203090204" pitchFamily="34" charset="0"/>
            </a:rPr>
            <a:t> </a:t>
          </a:r>
          <a:r>
            <a:rPr lang="en-US" sz="1200" b="0">
              <a:latin typeface="Avenir LT Pro 55 Roman Italic" panose="020B0503020203090204" pitchFamily="34" charset="0"/>
            </a:rPr>
            <a:t>accidents per 1,000,000 drivers (%)</a:t>
          </a:r>
        </a:p>
      </cdr:txBody>
    </cdr:sp>
  </cdr:relSizeAnchor>
</c:userShapes>
</file>

<file path=xl/drawings/drawing6.xml><?xml version="1.0" encoding="utf-8"?>
<xdr:wsDr xmlns:xdr="http://schemas.openxmlformats.org/drawingml/2006/spreadsheetDrawing" xmlns:a="http://schemas.openxmlformats.org/drawingml/2006/main">
  <xdr:twoCellAnchor>
    <xdr:from>
      <xdr:col>9</xdr:col>
      <xdr:colOff>238125</xdr:colOff>
      <xdr:row>13</xdr:row>
      <xdr:rowOff>171450</xdr:rowOff>
    </xdr:from>
    <xdr:to>
      <xdr:col>22</xdr:col>
      <xdr:colOff>228600</xdr:colOff>
      <xdr:row>45</xdr:row>
      <xdr:rowOff>95250</xdr:rowOff>
    </xdr:to>
    <xdr:graphicFrame macro="">
      <xdr:nvGraphicFramePr>
        <xdr:cNvPr id="2" name="Chart 1">
          <a:extLst>
            <a:ext uri="{FF2B5EF4-FFF2-40B4-BE49-F238E27FC236}">
              <a16:creationId xmlns:a16="http://schemas.microsoft.com/office/drawing/2014/main" id="{85096767-562F-489A-81B0-DA7782767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590549</xdr:colOff>
      <xdr:row>13</xdr:row>
      <xdr:rowOff>76200</xdr:rowOff>
    </xdr:from>
    <xdr:to>
      <xdr:col>22</xdr:col>
      <xdr:colOff>200024</xdr:colOff>
      <xdr:row>45</xdr:row>
      <xdr:rowOff>57150</xdr:rowOff>
    </xdr:to>
    <xdr:graphicFrame macro="">
      <xdr:nvGraphicFramePr>
        <xdr:cNvPr id="4" name="Chart 3">
          <a:extLst>
            <a:ext uri="{FF2B5EF4-FFF2-40B4-BE49-F238E27FC236}">
              <a16:creationId xmlns:a16="http://schemas.microsoft.com/office/drawing/2014/main" id="{0BBC9FC5-BE6F-4E6B-BDEF-E59DCA46F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409573</xdr:colOff>
      <xdr:row>2</xdr:row>
      <xdr:rowOff>180975</xdr:rowOff>
    </xdr:from>
    <xdr:to>
      <xdr:col>34</xdr:col>
      <xdr:colOff>371474</xdr:colOff>
      <xdr:row>28</xdr:row>
      <xdr:rowOff>180974</xdr:rowOff>
    </xdr:to>
    <xdr:graphicFrame macro="">
      <xdr:nvGraphicFramePr>
        <xdr:cNvPr id="6" name="Chart 5">
          <a:extLst>
            <a:ext uri="{FF2B5EF4-FFF2-40B4-BE49-F238E27FC236}">
              <a16:creationId xmlns:a16="http://schemas.microsoft.com/office/drawing/2014/main" id="{F9AE13CA-0D26-4F4D-B67C-9C35B0D45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366712</xdr:colOff>
      <xdr:row>29</xdr:row>
      <xdr:rowOff>152399</xdr:rowOff>
    </xdr:from>
    <xdr:to>
      <xdr:col>35</xdr:col>
      <xdr:colOff>352425</xdr:colOff>
      <xdr:row>56</xdr:row>
      <xdr:rowOff>47625</xdr:rowOff>
    </xdr:to>
    <xdr:graphicFrame macro="">
      <xdr:nvGraphicFramePr>
        <xdr:cNvPr id="7" name="Chart 6">
          <a:extLst>
            <a:ext uri="{FF2B5EF4-FFF2-40B4-BE49-F238E27FC236}">
              <a16:creationId xmlns:a16="http://schemas.microsoft.com/office/drawing/2014/main" id="{9A25E5FA-F4AC-49DB-99EC-690F07B188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48</xdr:row>
      <xdr:rowOff>0</xdr:rowOff>
    </xdr:from>
    <xdr:to>
      <xdr:col>22</xdr:col>
      <xdr:colOff>200025</xdr:colOff>
      <xdr:row>79</xdr:row>
      <xdr:rowOff>171450</xdr:rowOff>
    </xdr:to>
    <xdr:graphicFrame macro="">
      <xdr:nvGraphicFramePr>
        <xdr:cNvPr id="8" name="Chart 7">
          <a:extLst>
            <a:ext uri="{FF2B5EF4-FFF2-40B4-BE49-F238E27FC236}">
              <a16:creationId xmlns:a16="http://schemas.microsoft.com/office/drawing/2014/main" id="{4257CC9C-8A0C-4DEA-94A7-365FF9F61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8.xml><?xml version="1.0" encoding="utf-8"?>
<c:userShapes xmlns:c="http://schemas.openxmlformats.org/drawingml/2006/chart">
  <cdr:absSizeAnchor xmlns:cdr="http://schemas.openxmlformats.org/drawingml/2006/chartDrawing">
    <cdr:from>
      <cdr:x>0.55871</cdr:x>
      <cdr:y>0.20244</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762900" y="1230238"/>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Predictor Variables are selected lags of </a:t>
          </a:r>
          <a:r>
            <a:rPr kumimoji="0" lang="en-US" sz="1000" b="0" i="1"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drivers_alcohol</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 as well as the averages from 1982-LAST of: the share of the population between 15-24, the share of the population 65 or older, real per capita personal income, real gas tax rates, unemployment rates, and the number of livers deaths related to alcohol per 100,000 people.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Verses</a:t>
          </a:r>
          <a:r>
            <a:rPr lang="en-US" sz="1800" b="0" baseline="0">
              <a:latin typeface="Avenir LT Pro 55 Roman" panose="020B0503020203020204" pitchFamily="34" charset="0"/>
            </a:rPr>
            <a:t> Sythetic IL Share of Alcohol-Related Driving Fatalities </a:t>
          </a:r>
          <a:endParaRPr lang="en-US" sz="1800" b="0">
            <a:latin typeface="Avenir LT Pro 55 Roman" panose="020B0503020203020204" pitchFamily="34" charset="0"/>
          </a:endParaRPr>
        </a:p>
      </cdr:txBody>
    </cdr:sp>
  </cdr:relSizeAnchor>
  <cdr:relSizeAnchor xmlns:cdr="http://schemas.openxmlformats.org/drawingml/2006/chartDrawing">
    <cdr:from>
      <cdr:x>0</cdr:x>
      <cdr:y>0.06337</cdr:y>
    </cdr:from>
    <cdr:to>
      <cdr:x>0.73073</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6229350"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20XX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0.61229</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33"/>
          <a:ext cx="5219700" cy="4050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Auto Accidents with BAC values gerater than 0.08 per 1,000,000 Drivers </a:t>
          </a:r>
        </a:p>
      </cdr:txBody>
    </cdr:sp>
  </cdr:relSizeAnchor>
</c:userShapes>
</file>

<file path=xl/drawings/drawing9.xml><?xml version="1.0" encoding="utf-8"?>
<c:userShapes xmlns:c="http://schemas.openxmlformats.org/drawingml/2006/chart">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0.80907</cdr:y>
    </cdr:from>
    <cdr:to>
      <cdr:x>0.98655</cdr:x>
      <cdr:y>0.9751</cdr:y>
    </cdr:to>
    <cdr:sp macro="" textlink="">
      <cdr:nvSpPr>
        <cdr:cNvPr id="4" name="SourceBox">
          <a:extLst xmlns:a="http://schemas.openxmlformats.org/drawingml/2006/main">
            <a:ext uri="{FF2B5EF4-FFF2-40B4-BE49-F238E27FC236}">
              <a16:creationId xmlns:a16="http://schemas.microsoft.com/office/drawing/2014/main" id="{97DA24FD-29A0-46A0-A9E7-AD447CBFB9F2}"/>
            </a:ext>
          </a:extLst>
        </cdr:cNvPr>
        <cdr:cNvSpPr txBox="1"/>
      </cdr:nvSpPr>
      <cdr:spPr>
        <a:xfrm xmlns:a="http://schemas.openxmlformats.org/drawingml/2006/main">
          <a:off x="0" y="4022726"/>
          <a:ext cx="7686677" cy="825501"/>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Notes: </a:t>
          </a:r>
          <a:r>
            <a:rPr lang="en-US" sz="1000" b="0">
              <a:latin typeface="Avenir LT Pro 55 Roman" panose="020B0503020203020204" pitchFamily="34" charset="0"/>
            </a:rPr>
            <a:t>Predictor Variables are selected lags of drivers_alcohol as well as the averages from 1982-LAST of: the share of the population between 15-24, the share of the population 65 or older, real per capita personal income, real gas tax rates, unemployment rates, and the number of livers deaths related to alcohol per 100,000 people.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BFD18992-6294-43D1-8E7A-837E6934C8E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0.04202</cdr:y>
    </cdr:from>
    <cdr:to>
      <cdr:x>0.68826</cdr:x>
      <cdr:y>0.1235</cdr:y>
    </cdr:to>
    <cdr:sp macro="" textlink="">
      <cdr:nvSpPr>
        <cdr:cNvPr id="6" name="TitleBox">
          <a:extLst xmlns:a="http://schemas.openxmlformats.org/drawingml/2006/main">
            <a:ext uri="{FF2B5EF4-FFF2-40B4-BE49-F238E27FC236}">
              <a16:creationId xmlns:a16="http://schemas.microsoft.com/office/drawing/2014/main" id="{6CBFBB24-6925-4D25-89F1-7F3A1CA7B05E}"/>
            </a:ext>
          </a:extLst>
        </cdr:cNvPr>
        <cdr:cNvSpPr txBox="1"/>
      </cdr:nvSpPr>
      <cdr:spPr>
        <a:xfrm xmlns:a="http://schemas.openxmlformats.org/drawingml/2006/main">
          <a:off x="0" y="208915"/>
          <a:ext cx="5362576" cy="40513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Synthetic Control Weights of Donor States</a:t>
          </a:r>
        </a:p>
      </cdr:txBody>
    </cdr:sp>
  </cdr:relSizeAnchor>
  <cdr:relSizeAnchor xmlns:cdr="http://schemas.openxmlformats.org/drawingml/2006/chartDrawing">
    <cdr:from>
      <cdr:x>0</cdr:x>
      <cdr:y>0.1083</cdr:y>
    </cdr:from>
    <cdr:to>
      <cdr:x>0.92088</cdr:x>
      <cdr:y>0.18238</cdr:y>
    </cdr:to>
    <cdr:sp macro="" textlink="">
      <cdr:nvSpPr>
        <cdr:cNvPr id="7" name="SubTitleBox">
          <a:extLst xmlns:a="http://schemas.openxmlformats.org/drawingml/2006/main">
            <a:ext uri="{FF2B5EF4-FFF2-40B4-BE49-F238E27FC236}">
              <a16:creationId xmlns:a16="http://schemas.microsoft.com/office/drawing/2014/main" id="{BA481B31-49CE-4DF3-B04B-5B6E564AC983}"/>
            </a:ext>
          </a:extLst>
        </cdr:cNvPr>
        <cdr:cNvSpPr txBox="1"/>
      </cdr:nvSpPr>
      <cdr:spPr>
        <a:xfrm xmlns:a="http://schemas.openxmlformats.org/drawingml/2006/main">
          <a:off x="0" y="538480"/>
          <a:ext cx="5210176" cy="36830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 predictor and lagged variables, 20XX tax increase </a:t>
          </a:r>
        </a:p>
      </cdr:txBody>
    </cdr:sp>
  </cdr:relSizeAnchor>
  <cdr:relSizeAnchor xmlns:cdr="http://schemas.openxmlformats.org/drawingml/2006/chartDrawing">
    <cdr:from>
      <cdr:x>0</cdr:x>
      <cdr:y>0.17471</cdr:y>
    </cdr:from>
    <cdr:to>
      <cdr:x>0.55556</cdr:x>
      <cdr:y>0.24138</cdr:y>
    </cdr:to>
    <cdr:sp macro="" textlink="">
      <cdr:nvSpPr>
        <cdr:cNvPr id="8" name="YAxisLabelBox">
          <a:extLst xmlns:a="http://schemas.openxmlformats.org/drawingml/2006/main">
            <a:ext uri="{FF2B5EF4-FFF2-40B4-BE49-F238E27FC236}">
              <a16:creationId xmlns:a16="http://schemas.microsoft.com/office/drawing/2014/main" id="{C2C28D5F-CD35-450A-8C63-0CE97F8F1CDD}"/>
            </a:ext>
          </a:extLst>
        </cdr:cNvPr>
        <cdr:cNvSpPr txBox="1"/>
      </cdr:nvSpPr>
      <cdr:spPr>
        <a:xfrm xmlns:a="http://schemas.openxmlformats.org/drawingml/2006/main">
          <a:off x="0" y="868680"/>
          <a:ext cx="4328584" cy="33147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a:t>
          </a:r>
        </a:p>
      </cdr:txBody>
    </cdr:sp>
  </cdr:relSizeAnchor>
</c:userShapes>
</file>

<file path=xl/theme/theme1.xml><?xml version="1.0" encoding="utf-8"?>
<a:theme xmlns:a="http://schemas.openxmlformats.org/drawingml/2006/main" name="Office Theme">
  <a:themeElements>
    <a:clrScheme name="TPC">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topLeftCell="A10" workbookViewId="0">
      <selection activeCell="B20" sqref="B20"/>
    </sheetView>
  </sheetViews>
  <sheetFormatPr defaultColWidth="8.85546875" defaultRowHeight="15" x14ac:dyDescent="0.25"/>
  <cols>
    <col min="1" max="1" width="47" customWidth="1"/>
    <col min="2" max="2" width="100.7109375" customWidth="1"/>
  </cols>
  <sheetData>
    <row r="1" spans="1:2" x14ac:dyDescent="0.25">
      <c r="A1" s="8" t="s">
        <v>152</v>
      </c>
    </row>
    <row r="2" spans="1:2" x14ac:dyDescent="0.25">
      <c r="A2" t="s">
        <v>153</v>
      </c>
      <c r="B2" t="s">
        <v>154</v>
      </c>
    </row>
    <row r="3" spans="1:2" x14ac:dyDescent="0.25">
      <c r="A3" t="s">
        <v>155</v>
      </c>
      <c r="B3" s="7" t="s">
        <v>261</v>
      </c>
    </row>
    <row r="4" spans="1:2" x14ac:dyDescent="0.25">
      <c r="A4" t="s">
        <v>158</v>
      </c>
    </row>
    <row r="5" spans="1:2" x14ac:dyDescent="0.25">
      <c r="A5" t="s">
        <v>159</v>
      </c>
    </row>
    <row r="9" spans="1:2" ht="27.75" customHeight="1" x14ac:dyDescent="0.25">
      <c r="A9" s="14" t="s">
        <v>252</v>
      </c>
      <c r="B9" s="14"/>
    </row>
    <row r="11" spans="1:2" x14ac:dyDescent="0.25">
      <c r="A11" s="8" t="s">
        <v>156</v>
      </c>
      <c r="B11" s="8" t="s">
        <v>160</v>
      </c>
    </row>
    <row r="12" spans="1:2" x14ac:dyDescent="0.25">
      <c r="A12" t="s">
        <v>253</v>
      </c>
      <c r="B12" s="9" t="s">
        <v>262</v>
      </c>
    </row>
    <row r="13" spans="1:2" ht="30" x14ac:dyDescent="0.25">
      <c r="A13" t="s">
        <v>254</v>
      </c>
      <c r="B13" s="9" t="s">
        <v>263</v>
      </c>
    </row>
    <row r="14" spans="1:2" ht="30" x14ac:dyDescent="0.25">
      <c r="A14" t="s">
        <v>255</v>
      </c>
      <c r="B14" s="9" t="s">
        <v>256</v>
      </c>
    </row>
    <row r="15" spans="1:2" ht="45" x14ac:dyDescent="0.25">
      <c r="A15" t="s">
        <v>257</v>
      </c>
      <c r="B15" s="9" t="s">
        <v>270</v>
      </c>
    </row>
    <row r="16" spans="1:2" ht="45" x14ac:dyDescent="0.25">
      <c r="A16" t="s">
        <v>267</v>
      </c>
      <c r="B16" s="9" t="s">
        <v>271</v>
      </c>
    </row>
    <row r="17" spans="1:2" ht="45" x14ac:dyDescent="0.25">
      <c r="A17" t="s">
        <v>258</v>
      </c>
      <c r="B17" s="9" t="s">
        <v>266</v>
      </c>
    </row>
    <row r="18" spans="1:2" ht="30" x14ac:dyDescent="0.25">
      <c r="A18" t="s">
        <v>259</v>
      </c>
      <c r="B18" s="10" t="s">
        <v>264</v>
      </c>
    </row>
    <row r="19" spans="1:2" ht="45" x14ac:dyDescent="0.25">
      <c r="A19" t="s">
        <v>260</v>
      </c>
      <c r="B19" s="9" t="s">
        <v>265</v>
      </c>
    </row>
    <row r="20" spans="1:2" x14ac:dyDescent="0.25">
      <c r="A20" t="s">
        <v>157</v>
      </c>
      <c r="B20" s="9" t="s">
        <v>161</v>
      </c>
    </row>
  </sheetData>
  <mergeCells count="1">
    <mergeCell ref="A9:B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topLeftCell="I40" workbookViewId="0">
      <selection activeCell="I34" sqref="I34"/>
    </sheetView>
  </sheetViews>
  <sheetFormatPr defaultColWidth="8.85546875" defaultRowHeight="15" x14ac:dyDescent="0.25"/>
  <sheetData>
    <row r="1" spans="1:8" x14ac:dyDescent="0.25">
      <c r="A1" t="s">
        <v>194</v>
      </c>
      <c r="B1" t="s">
        <v>195</v>
      </c>
      <c r="C1" t="s">
        <v>196</v>
      </c>
      <c r="D1" t="s">
        <v>268</v>
      </c>
      <c r="F1" t="s">
        <v>30</v>
      </c>
      <c r="G1" t="s">
        <v>28</v>
      </c>
      <c r="H1" t="s">
        <v>165</v>
      </c>
    </row>
    <row r="2" spans="1:8" x14ac:dyDescent="0.25">
      <c r="A2">
        <v>1982</v>
      </c>
      <c r="B2">
        <f>INDEX('All Lags - Data'!$C:$C,MATCH($A2,'All Lags - Data'!$E:$E,0))*1000000</f>
        <v>96.200674306601286</v>
      </c>
      <c r="C2">
        <f>INDEX('All Lags - Data'!$D:$D,MATCH($A2,'All Lags - Data'!$E:$E,0))*1000000</f>
        <v>97.708965535275624</v>
      </c>
      <c r="D2" s="11">
        <f>(C2-B2)/C2</f>
        <v>1.5436569412146764E-2</v>
      </c>
      <c r="F2" t="s">
        <v>50</v>
      </c>
      <c r="G2">
        <v>34</v>
      </c>
      <c r="H2">
        <f>IFERROR(INDEX('All Lags - Data'!$B:$B,MATCH($G2,'All Lags - Data'!$A:$A,0)),0)</f>
        <v>0.32100000977516174</v>
      </c>
    </row>
    <row r="3" spans="1:8" x14ac:dyDescent="0.25">
      <c r="A3">
        <v>1983</v>
      </c>
      <c r="B3">
        <f>INDEX('All Lags - Data'!$C:$C,MATCH($A3,'All Lags - Data'!$E:$E,0))*1000000</f>
        <v>89.767214376479387</v>
      </c>
      <c r="C3">
        <f>INDEX('All Lags - Data'!$D:$D,MATCH($A3,'All Lags - Data'!$E:$E,0))*1000000</f>
        <v>91.918563342915164</v>
      </c>
      <c r="D3" s="11">
        <f t="shared" ref="D3:D35" si="0">(C3-B3)/C3</f>
        <v>2.3404945510406484E-2</v>
      </c>
      <c r="F3" t="s">
        <v>46</v>
      </c>
      <c r="G3">
        <v>27</v>
      </c>
      <c r="H3">
        <f>IFERROR(INDEX('All Lags - Data'!$B:$B,MATCH($G3,'All Lags - Data'!$A:$A,0)),0)</f>
        <v>0.28700000047683716</v>
      </c>
    </row>
    <row r="4" spans="1:8" x14ac:dyDescent="0.25">
      <c r="A4">
        <v>1984</v>
      </c>
      <c r="B4">
        <f>INDEX('All Lags - Data'!$C:$C,MATCH($A4,'All Lags - Data'!$E:$E,0))*1000000</f>
        <v>87.953194451984018</v>
      </c>
      <c r="C4">
        <f>INDEX('All Lags - Data'!$D:$D,MATCH($A4,'All Lags - Data'!$E:$E,0))*1000000</f>
        <v>84.223903071688255</v>
      </c>
      <c r="D4" s="11">
        <f t="shared" si="0"/>
        <v>-4.4278301578134283E-2</v>
      </c>
      <c r="F4" t="s">
        <v>47</v>
      </c>
      <c r="G4">
        <v>29</v>
      </c>
      <c r="H4">
        <f>IFERROR(INDEX('All Lags - Data'!$B:$B,MATCH($G4,'All Lags - Data'!$A:$A,0)),0)</f>
        <v>0.13699999451637268</v>
      </c>
    </row>
    <row r="5" spans="1:8" x14ac:dyDescent="0.25">
      <c r="A5">
        <v>1985</v>
      </c>
      <c r="B5">
        <f>INDEX('All Lags - Data'!$C:$C,MATCH($A5,'All Lags - Data'!$E:$E,0))*1000000</f>
        <v>74.536430474836379</v>
      </c>
      <c r="C5">
        <f>INDEX('All Lags - Data'!$D:$D,MATCH($A5,'All Lags - Data'!$E:$E,0))*1000000</f>
        <v>75.606255293678274</v>
      </c>
      <c r="D5" s="11">
        <f t="shared" si="0"/>
        <v>1.4149951147380083E-2</v>
      </c>
      <c r="F5" t="s">
        <v>41</v>
      </c>
      <c r="G5">
        <v>20</v>
      </c>
      <c r="H5">
        <f>IFERROR(INDEX('All Lags - Data'!$B:$B,MATCH($G5,'All Lags - Data'!$A:$A,0)),0)</f>
        <v>9.3999996781349182E-2</v>
      </c>
    </row>
    <row r="6" spans="1:8" x14ac:dyDescent="0.25">
      <c r="A6">
        <v>1986</v>
      </c>
      <c r="B6">
        <f>INDEX('All Lags - Data'!$C:$C,MATCH($A6,'All Lags - Data'!$E:$E,0))*1000000</f>
        <v>78.524019045289606</v>
      </c>
      <c r="C6">
        <f>INDEX('All Lags - Data'!$D:$D,MATCH($A6,'All Lags - Data'!$E:$E,0))*1000000</f>
        <v>82.378530772984959</v>
      </c>
      <c r="D6" s="11">
        <f t="shared" si="0"/>
        <v>4.6790246093577986E-2</v>
      </c>
      <c r="F6" t="s">
        <v>32</v>
      </c>
      <c r="G6">
        <v>5</v>
      </c>
      <c r="H6">
        <f>IFERROR(INDEX('All Lags - Data'!$B:$B,MATCH($G6,'All Lags - Data'!$A:$A,0)),0)</f>
        <v>6.5999999642372131E-2</v>
      </c>
    </row>
    <row r="7" spans="1:8" x14ac:dyDescent="0.25">
      <c r="A7">
        <v>1987</v>
      </c>
      <c r="B7">
        <f>INDEX('All Lags - Data'!$C:$C,MATCH($A7,'All Lags - Data'!$E:$E,0))*1000000</f>
        <v>76.536969572771341</v>
      </c>
      <c r="C7">
        <f>INDEX('All Lags - Data'!$D:$D,MATCH($A7,'All Lags - Data'!$E:$E,0))*1000000</f>
        <v>76.883436639036518</v>
      </c>
      <c r="D7" s="11">
        <f t="shared" si="0"/>
        <v>4.5063941131016387E-3</v>
      </c>
      <c r="F7" t="s">
        <v>57</v>
      </c>
      <c r="G7">
        <v>55</v>
      </c>
      <c r="H7">
        <f>IFERROR(INDEX('All Lags - Data'!$B:$B,MATCH($G7,'All Lags - Data'!$A:$A,0)),0)</f>
        <v>6.4000003039836884E-2</v>
      </c>
    </row>
    <row r="8" spans="1:8" x14ac:dyDescent="0.25">
      <c r="A8">
        <v>1988</v>
      </c>
      <c r="B8">
        <f>INDEX('All Lags - Data'!$C:$C,MATCH($A8,'All Lags - Data'!$E:$E,0))*1000000</f>
        <v>86.746891611255705</v>
      </c>
      <c r="C8">
        <f>INDEX('All Lags - Data'!$D:$D,MATCH($A8,'All Lags - Data'!$E:$E,0))*1000000</f>
        <v>82.528887840453535</v>
      </c>
      <c r="D8" s="11">
        <f t="shared" si="0"/>
        <v>-5.110942218143661E-2</v>
      </c>
      <c r="F8" t="s">
        <v>43</v>
      </c>
      <c r="G8">
        <v>22</v>
      </c>
      <c r="H8">
        <f>IFERROR(INDEX('All Lags - Data'!$B:$B,MATCH($G8,'All Lags - Data'!$A:$A,0)),0)</f>
        <v>2.3000000044703484E-2</v>
      </c>
    </row>
    <row r="9" spans="1:8" x14ac:dyDescent="0.25">
      <c r="A9">
        <v>1989</v>
      </c>
      <c r="B9">
        <f>INDEX('All Lags - Data'!$C:$C,MATCH($A9,'All Lags - Data'!$E:$E,0))*1000000</f>
        <v>79.66517296154052</v>
      </c>
      <c r="C9">
        <f>INDEX('All Lags - Data'!$D:$D,MATCH($A9,'All Lags - Data'!$E:$E,0))*1000000</f>
        <v>78.837783748895163</v>
      </c>
      <c r="D9" s="11">
        <f t="shared" si="0"/>
        <v>-1.0494830946550454E-2</v>
      </c>
      <c r="F9" t="s">
        <v>49</v>
      </c>
      <c r="G9">
        <v>32</v>
      </c>
      <c r="H9">
        <f>IFERROR(INDEX('All Lags - Data'!$B:$B,MATCH($G9,'All Lags - Data'!$A:$A,0)),0)</f>
        <v>8.999999612569809E-3</v>
      </c>
    </row>
    <row r="10" spans="1:8" x14ac:dyDescent="0.25">
      <c r="A10">
        <v>1990</v>
      </c>
      <c r="B10">
        <f>INDEX('All Lags - Data'!$C:$C,MATCH($A10,'All Lags - Data'!$E:$E,0))*1000000</f>
        <v>74.437281000427902</v>
      </c>
      <c r="C10">
        <f>INDEX('All Lags - Data'!$D:$D,MATCH($A10,'All Lags - Data'!$E:$E,0))*1000000</f>
        <v>72.843341156840339</v>
      </c>
      <c r="D10" s="11">
        <f t="shared" si="0"/>
        <v>-2.1881750868011696E-2</v>
      </c>
      <c r="F10" t="s">
        <v>40</v>
      </c>
      <c r="G10">
        <v>18</v>
      </c>
      <c r="H10">
        <f>IFERROR(INDEX('All Lags - Data'!$B:$B,MATCH($G10,'All Lags - Data'!$A:$A,0)),0)</f>
        <v>0</v>
      </c>
    </row>
    <row r="11" spans="1:8" x14ac:dyDescent="0.25">
      <c r="A11">
        <v>1991</v>
      </c>
      <c r="B11">
        <f>INDEX('All Lags - Data'!$C:$C,MATCH($A11,'All Lags - Data'!$E:$E,0))*1000000</f>
        <v>65.900887420866638</v>
      </c>
      <c r="C11">
        <f>INDEX('All Lags - Data'!$D:$D,MATCH($A11,'All Lags - Data'!$E:$E,0))*1000000</f>
        <v>67.269096925883787</v>
      </c>
      <c r="D11" s="11">
        <f t="shared" si="0"/>
        <v>2.0339347003938878E-2</v>
      </c>
      <c r="F11" t="s">
        <v>52</v>
      </c>
      <c r="G11">
        <v>40</v>
      </c>
      <c r="H11">
        <f>IFERROR(INDEX('All Lags - Data'!$B:$B,MATCH($G11,'All Lags - Data'!$A:$A,0)),0)</f>
        <v>0</v>
      </c>
    </row>
    <row r="12" spans="1:8" x14ac:dyDescent="0.25">
      <c r="A12">
        <v>1992</v>
      </c>
      <c r="B12">
        <f>INDEX('All Lags - Data'!$C:$C,MATCH($A12,'All Lags - Data'!$E:$E,0))*1000000</f>
        <v>59.373665862949565</v>
      </c>
      <c r="C12">
        <f>INDEX('All Lags - Data'!$D:$D,MATCH($A12,'All Lags - Data'!$E:$E,0))*1000000</f>
        <v>61.437021262463524</v>
      </c>
      <c r="D12" s="11">
        <f t="shared" si="0"/>
        <v>3.3584886719998215E-2</v>
      </c>
      <c r="F12" t="s">
        <v>51</v>
      </c>
      <c r="G12">
        <v>38</v>
      </c>
      <c r="H12">
        <f>IFERROR(INDEX('All Lags - Data'!$B:$B,MATCH($G12,'All Lags - Data'!$A:$A,0)),0)</f>
        <v>0</v>
      </c>
    </row>
    <row r="13" spans="1:8" x14ac:dyDescent="0.25">
      <c r="A13">
        <v>1993</v>
      </c>
      <c r="B13">
        <f>INDEX('All Lags - Data'!$C:$C,MATCH($A13,'All Lags - Data'!$E:$E,0))*1000000</f>
        <v>54.541862482437864</v>
      </c>
      <c r="C13">
        <f>INDEX('All Lags - Data'!$D:$D,MATCH($A13,'All Lags - Data'!$E:$E,0))*1000000</f>
        <v>55.606319896469365</v>
      </c>
      <c r="D13" s="11">
        <f t="shared" si="0"/>
        <v>1.914274161666087E-2</v>
      </c>
      <c r="F13" t="s">
        <v>54</v>
      </c>
      <c r="G13">
        <v>46</v>
      </c>
      <c r="H13">
        <f>IFERROR(INDEX('All Lags - Data'!$B:$B,MATCH($G13,'All Lags - Data'!$A:$A,0)),0)</f>
        <v>0</v>
      </c>
    </row>
    <row r="14" spans="1:8" x14ac:dyDescent="0.25">
      <c r="A14">
        <v>1994</v>
      </c>
      <c r="B14">
        <f>INDEX('All Lags - Data'!$C:$C,MATCH($A14,'All Lags - Data'!$E:$E,0))*1000000</f>
        <v>61.182043282315135</v>
      </c>
      <c r="C14">
        <f>INDEX('All Lags - Data'!$D:$D,MATCH($A14,'All Lags - Data'!$E:$E,0))*1000000</f>
        <v>61.992700091650477</v>
      </c>
      <c r="D14" s="11">
        <f t="shared" si="0"/>
        <v>1.3076649478678305E-2</v>
      </c>
      <c r="F14" t="s">
        <v>42</v>
      </c>
      <c r="G14">
        <v>21</v>
      </c>
      <c r="H14">
        <f>IFERROR(INDEX('All Lags - Data'!$B:$B,MATCH($G14,'All Lags - Data'!$A:$A,0)),0)</f>
        <v>0</v>
      </c>
    </row>
    <row r="15" spans="1:8" x14ac:dyDescent="0.25">
      <c r="A15">
        <v>1995</v>
      </c>
      <c r="B15">
        <f>INDEX('All Lags - Data'!$C:$C,MATCH($A15,'All Lags - Data'!$E:$E,0))*1000000</f>
        <v>63.93035437213257</v>
      </c>
      <c r="C15">
        <f>INDEX('All Lags - Data'!$D:$D,MATCH($A15,'All Lags - Data'!$E:$E,0))*1000000</f>
        <v>61.078052662196555</v>
      </c>
      <c r="D15" s="11">
        <f t="shared" si="0"/>
        <v>-4.6699290262431838E-2</v>
      </c>
      <c r="F15" t="s">
        <v>45</v>
      </c>
      <c r="G15">
        <v>25</v>
      </c>
      <c r="H15">
        <f>IFERROR(INDEX('All Lags - Data'!$B:$B,MATCH($G15,'All Lags - Data'!$A:$A,0)),0)</f>
        <v>0</v>
      </c>
    </row>
    <row r="16" spans="1:8" x14ac:dyDescent="0.25">
      <c r="A16">
        <v>1996</v>
      </c>
      <c r="B16">
        <f>INDEX('All Lags - Data'!$C:$C,MATCH($A16,'All Lags - Data'!$E:$E,0))*1000000</f>
        <v>56.638848036527634</v>
      </c>
      <c r="C16">
        <f>INDEX('All Lags - Data'!$D:$D,MATCH($A16,'All Lags - Data'!$E:$E,0))*1000000</f>
        <v>56.156026905227911</v>
      </c>
      <c r="D16" s="11">
        <f t="shared" si="0"/>
        <v>-8.5978506298987085E-3</v>
      </c>
      <c r="F16" t="s">
        <v>55</v>
      </c>
      <c r="G16">
        <v>47</v>
      </c>
      <c r="H16">
        <f>IFERROR(INDEX('All Lags - Data'!$B:$B,MATCH($G16,'All Lags - Data'!$A:$A,0)),0)</f>
        <v>0</v>
      </c>
    </row>
    <row r="17" spans="1:8" x14ac:dyDescent="0.25">
      <c r="A17">
        <v>1997</v>
      </c>
      <c r="B17">
        <f>INDEX('All Lags - Data'!$C:$C,MATCH($A17,'All Lags - Data'!$E:$E,0))*1000000</f>
        <v>48.883543058764189</v>
      </c>
      <c r="C17">
        <f>INDEX('All Lags - Data'!$D:$D,MATCH($A17,'All Lags - Data'!$E:$E,0))*1000000</f>
        <v>49.405147969082471</v>
      </c>
      <c r="D17" s="11">
        <f t="shared" si="0"/>
        <v>1.0557703635351913E-2</v>
      </c>
      <c r="F17" t="s">
        <v>53</v>
      </c>
      <c r="G17">
        <v>45</v>
      </c>
      <c r="H17">
        <f>IFERROR(INDEX('All Lags - Data'!$B:$B,MATCH($G17,'All Lags - Data'!$A:$A,0)),0)</f>
        <v>0</v>
      </c>
    </row>
    <row r="18" spans="1:8" x14ac:dyDescent="0.25">
      <c r="A18">
        <v>1998</v>
      </c>
      <c r="B18">
        <f>INDEX('All Lags - Data'!$C:$C,MATCH($A18,'All Lags - Data'!$E:$E,0))*1000000</f>
        <v>51.552549848565832</v>
      </c>
      <c r="C18">
        <f>INDEX('All Lags - Data'!$D:$D,MATCH($A18,'All Lags - Data'!$E:$E,0))*1000000</f>
        <v>53.002406531959423</v>
      </c>
      <c r="D18" s="11">
        <f t="shared" si="0"/>
        <v>2.7354544411476028E-2</v>
      </c>
      <c r="F18" t="s">
        <v>34</v>
      </c>
      <c r="G18">
        <v>9</v>
      </c>
      <c r="H18">
        <f>IFERROR(INDEX('All Lags - Data'!$B:$B,MATCH($G18,'All Lags - Data'!$A:$A,0)),0)</f>
        <v>0</v>
      </c>
    </row>
    <row r="19" spans="1:8" x14ac:dyDescent="0.25">
      <c r="A19">
        <v>1999</v>
      </c>
      <c r="B19">
        <f>INDEX('All Lags - Data'!$C:$C,MATCH($A19,'All Lags - Data'!$E:$E,0))*1000000</f>
        <v>50.093349273083732</v>
      </c>
      <c r="C19">
        <f>INDEX('All Lags - Data'!$D:$D,MATCH($A19,'All Lags - Data'!$E:$E,0))*1000000</f>
        <v>50.149199432780733</v>
      </c>
      <c r="D19" s="11">
        <f t="shared" si="0"/>
        <v>1.1136799854973268E-3</v>
      </c>
      <c r="F19" t="s">
        <v>48</v>
      </c>
      <c r="G19">
        <v>31</v>
      </c>
      <c r="H19">
        <f>IFERROR(INDEX('All Lags - Data'!$B:$B,MATCH($G19,'All Lags - Data'!$A:$A,0)),0)</f>
        <v>0</v>
      </c>
    </row>
    <row r="20" spans="1:8" x14ac:dyDescent="0.25">
      <c r="A20">
        <v>2000</v>
      </c>
      <c r="B20">
        <f>INDEX('All Lags - Data'!$C:$C,MATCH($A20,'All Lags - Data'!$E:$E,0))*1000000</f>
        <v>50.370264943921939</v>
      </c>
      <c r="C20">
        <f>INDEX('All Lags - Data'!$D:$D,MATCH($A20,'All Lags - Data'!$E:$E,0))*1000000</f>
        <v>55.31100967527891</v>
      </c>
      <c r="D20" s="11">
        <f t="shared" si="0"/>
        <v>8.9326605324386674E-2</v>
      </c>
      <c r="F20" t="s">
        <v>44</v>
      </c>
      <c r="G20">
        <v>24</v>
      </c>
      <c r="H20">
        <f>IFERROR(INDEX('All Lags - Data'!$B:$B,MATCH($G20,'All Lags - Data'!$A:$A,0)),0)</f>
        <v>0</v>
      </c>
    </row>
    <row r="21" spans="1:8" x14ac:dyDescent="0.25">
      <c r="A21">
        <v>2001</v>
      </c>
      <c r="B21">
        <f>INDEX('All Lags - Data'!$C:$C,MATCH($A21,'All Lags - Data'!$E:$E,0))*1000000</f>
        <v>49.426980694988742</v>
      </c>
      <c r="C21">
        <f>INDEX('All Lags - Data'!$D:$D,MATCH($A21,'All Lags - Data'!$E:$E,0))*1000000</f>
        <v>51.737504729317145</v>
      </c>
      <c r="D21" s="11">
        <f t="shared" si="0"/>
        <v>4.4658590444527954E-2</v>
      </c>
      <c r="F21" t="s">
        <v>59</v>
      </c>
      <c r="G21">
        <v>1</v>
      </c>
      <c r="H21">
        <f>IFERROR(INDEX('All Lags - Data'!$B:$B,MATCH($G21,'All Lags - Data'!$A:$A,0)),0)</f>
        <v>0</v>
      </c>
    </row>
    <row r="22" spans="1:8" x14ac:dyDescent="0.25">
      <c r="A22">
        <v>2002</v>
      </c>
      <c r="B22">
        <f>INDEX('All Lags - Data'!$C:$C,MATCH($A22,'All Lags - Data'!$E:$E,0))*1000000</f>
        <v>50.041086069541052</v>
      </c>
      <c r="C22">
        <f>INDEX('All Lags - Data'!$D:$D,MATCH($A22,'All Lags - Data'!$E:$E,0))*1000000</f>
        <v>56.744725829048541</v>
      </c>
      <c r="D22" s="11">
        <f t="shared" si="0"/>
        <v>0.11813679001116589</v>
      </c>
      <c r="F22" t="s">
        <v>61</v>
      </c>
      <c r="G22">
        <v>2</v>
      </c>
      <c r="H22">
        <f>IFERROR(INDEX('All Lags - Data'!$B:$B,MATCH($G22,'All Lags - Data'!$A:$A,0)),0)</f>
        <v>0</v>
      </c>
    </row>
    <row r="23" spans="1:8" x14ac:dyDescent="0.25">
      <c r="A23">
        <v>2003</v>
      </c>
      <c r="B23">
        <f>INDEX('All Lags - Data'!$C:$C,MATCH($A23,'All Lags - Data'!$E:$E,0))*1000000</f>
        <v>49.663332902127877</v>
      </c>
      <c r="C23">
        <f>INDEX('All Lags - Data'!$D:$D,MATCH($A23,'All Lags - Data'!$E:$E,0))*1000000</f>
        <v>55.437297854950884</v>
      </c>
      <c r="D23" s="11">
        <f t="shared" si="0"/>
        <v>0.10415307340430478</v>
      </c>
      <c r="F23" t="s">
        <v>31</v>
      </c>
      <c r="G23">
        <v>4</v>
      </c>
      <c r="H23">
        <f>IFERROR(INDEX('All Lags - Data'!$B:$B,MATCH($G23,'All Lags - Data'!$A:$A,0)),0)</f>
        <v>0</v>
      </c>
    </row>
    <row r="24" spans="1:8" x14ac:dyDescent="0.25">
      <c r="A24">
        <v>2004</v>
      </c>
      <c r="B24">
        <f>INDEX('All Lags - Data'!$C:$C,MATCH($A24,'All Lags - Data'!$E:$E,0))*1000000</f>
        <v>47.159959649434313</v>
      </c>
      <c r="C24">
        <f>INDEX('All Lags - Data'!$D:$D,MATCH($A24,'All Lags - Data'!$E:$E,0))*1000000</f>
        <v>47.05625150199922</v>
      </c>
      <c r="D24" s="11">
        <f t="shared" si="0"/>
        <v>-2.2039185894500457E-3</v>
      </c>
      <c r="F24" t="s">
        <v>65</v>
      </c>
      <c r="G24">
        <v>6</v>
      </c>
      <c r="H24">
        <f>IFERROR(INDEX('All Lags - Data'!$B:$B,MATCH($G24,'All Lags - Data'!$A:$A,0)),0)</f>
        <v>0</v>
      </c>
    </row>
    <row r="25" spans="1:8" x14ac:dyDescent="0.25">
      <c r="A25">
        <v>2005</v>
      </c>
      <c r="B25">
        <f>INDEX('All Lags - Data'!$C:$C,MATCH($A25,'All Lags - Data'!$E:$E,0))*1000000</f>
        <v>48.025172873167321</v>
      </c>
      <c r="C25">
        <f>INDEX('All Lags - Data'!$D:$D,MATCH($A25,'All Lags - Data'!$E:$E,0))*1000000</f>
        <v>48.635616547471727</v>
      </c>
      <c r="D25" s="11">
        <f t="shared" si="0"/>
        <v>1.2551371148108524E-2</v>
      </c>
      <c r="F25" t="s">
        <v>33</v>
      </c>
      <c r="G25">
        <v>8</v>
      </c>
      <c r="H25">
        <f>IFERROR(INDEX('All Lags - Data'!$B:$B,MATCH($G25,'All Lags - Data'!$A:$A,0)),0)</f>
        <v>0</v>
      </c>
    </row>
    <row r="26" spans="1:8" x14ac:dyDescent="0.25">
      <c r="A26">
        <v>2006</v>
      </c>
      <c r="B26">
        <f>INDEX('All Lags - Data'!$C:$C,MATCH($A26,'All Lags - Data'!$E:$E,0))*1000000</f>
        <v>46.089498937362805</v>
      </c>
      <c r="C26">
        <f>INDEX('All Lags - Data'!$D:$D,MATCH($A26,'All Lags - Data'!$E:$E,0))*1000000</f>
        <v>48.574928219750305</v>
      </c>
      <c r="D26" s="11">
        <f t="shared" si="0"/>
        <v>5.1166916215368438E-2</v>
      </c>
      <c r="F26" t="s">
        <v>69</v>
      </c>
      <c r="G26">
        <v>10</v>
      </c>
      <c r="H26">
        <f>IFERROR(INDEX('All Lags - Data'!$B:$B,MATCH($G26,'All Lags - Data'!$A:$A,0)),0)</f>
        <v>0</v>
      </c>
    </row>
    <row r="27" spans="1:8" x14ac:dyDescent="0.25">
      <c r="A27">
        <v>2007</v>
      </c>
      <c r="B27">
        <f>INDEX('All Lags - Data'!$C:$C,MATCH($A27,'All Lags - Data'!$E:$E,0))*1000000</f>
        <v>44.078020437154919</v>
      </c>
      <c r="C27">
        <f>INDEX('All Lags - Data'!$D:$D,MATCH($A27,'All Lags - Data'!$E:$E,0))*1000000</f>
        <v>46.828955222736113</v>
      </c>
      <c r="D27" s="11">
        <f t="shared" si="0"/>
        <v>5.8744312626594249E-2</v>
      </c>
      <c r="F27" t="s">
        <v>35</v>
      </c>
      <c r="G27">
        <v>11</v>
      </c>
      <c r="H27">
        <f>IFERROR(INDEX('All Lags - Data'!$B:$B,MATCH($G27,'All Lags - Data'!$A:$A,0)),0)</f>
        <v>0</v>
      </c>
    </row>
    <row r="28" spans="1:8" x14ac:dyDescent="0.25">
      <c r="A28">
        <v>2008</v>
      </c>
      <c r="B28">
        <f>INDEX('All Lags - Data'!$C:$C,MATCH($A28,'All Lags - Data'!$E:$E,0))*1000000</f>
        <v>35.831271816277876</v>
      </c>
      <c r="C28">
        <f>INDEX('All Lags - Data'!$D:$D,MATCH($A28,'All Lags - Data'!$E:$E,0))*1000000</f>
        <v>41.239074322220411</v>
      </c>
      <c r="D28" s="11">
        <f t="shared" si="0"/>
        <v>0.13113297509271943</v>
      </c>
      <c r="F28" t="s">
        <v>36</v>
      </c>
      <c r="G28">
        <v>12</v>
      </c>
      <c r="H28">
        <f>IFERROR(INDEX('All Lags - Data'!$B:$B,MATCH($G28,'All Lags - Data'!$A:$A,0)),0)</f>
        <v>0</v>
      </c>
    </row>
    <row r="29" spans="1:8" x14ac:dyDescent="0.25">
      <c r="A29">
        <v>2009</v>
      </c>
      <c r="B29">
        <f>INDEX('All Lags - Data'!$C:$C,MATCH($A29,'All Lags - Data'!$E:$E,0))*1000000</f>
        <v>29.875493055442348</v>
      </c>
      <c r="C29">
        <f>INDEX('All Lags - Data'!$D:$D,MATCH($A29,'All Lags - Data'!$E:$E,0))*1000000</f>
        <v>35.687047597093624</v>
      </c>
      <c r="D29" s="11">
        <f t="shared" si="0"/>
        <v>0.16284772579854917</v>
      </c>
      <c r="F29" t="s">
        <v>37</v>
      </c>
      <c r="G29">
        <v>13</v>
      </c>
      <c r="H29">
        <f>IFERROR(INDEX('All Lags - Data'!$B:$B,MATCH($G29,'All Lags - Data'!$A:$A,0)),0)</f>
        <v>0</v>
      </c>
    </row>
    <row r="30" spans="1:8" x14ac:dyDescent="0.25">
      <c r="A30">
        <v>2010</v>
      </c>
      <c r="B30">
        <f>INDEX('All Lags - Data'!$C:$C,MATCH($A30,'All Lags - Data'!$E:$E,0))*1000000</f>
        <v>28.899079552502371</v>
      </c>
      <c r="C30">
        <f>INDEX('All Lags - Data'!$D:$D,MATCH($A30,'All Lags - Data'!$E:$E,0))*1000000</f>
        <v>37.343574978876859</v>
      </c>
      <c r="D30" s="11">
        <f t="shared" si="0"/>
        <v>0.22612980763494281</v>
      </c>
      <c r="F30" t="s">
        <v>74</v>
      </c>
      <c r="G30">
        <v>15</v>
      </c>
      <c r="H30">
        <f>IFERROR(INDEX('All Lags - Data'!$B:$B,MATCH($G30,'All Lags - Data'!$A:$A,0)),0)</f>
        <v>0</v>
      </c>
    </row>
    <row r="31" spans="1:8" x14ac:dyDescent="0.25">
      <c r="A31">
        <v>2011</v>
      </c>
      <c r="B31">
        <f>INDEX('All Lags - Data'!$C:$C,MATCH($A31,'All Lags - Data'!$E:$E,0))*1000000</f>
        <v>27.466066967463121</v>
      </c>
      <c r="C31">
        <f>INDEX('All Lags - Data'!$D:$D,MATCH($A31,'All Lags - Data'!$E:$E,0))*1000000</f>
        <v>36.105493225477403</v>
      </c>
      <c r="D31" s="11">
        <f t="shared" si="0"/>
        <v>0.23928287598957312</v>
      </c>
      <c r="F31" t="s">
        <v>38</v>
      </c>
      <c r="G31">
        <v>16</v>
      </c>
      <c r="H31">
        <f>IFERROR(INDEX('All Lags - Data'!$B:$B,MATCH($G31,'All Lags - Data'!$A:$A,0)),0)</f>
        <v>0</v>
      </c>
    </row>
    <row r="32" spans="1:8" x14ac:dyDescent="0.25">
      <c r="A32">
        <v>2012</v>
      </c>
      <c r="B32">
        <f>INDEX('All Lags - Data'!$C:$C,MATCH($A32,'All Lags - Data'!$E:$E,0))*1000000</f>
        <v>33.391028409823775</v>
      </c>
      <c r="C32">
        <f>INDEX('All Lags - Data'!$D:$D,MATCH($A32,'All Lags - Data'!$E:$E,0))*1000000</f>
        <v>35.354858473510824</v>
      </c>
      <c r="D32" s="11">
        <f t="shared" si="0"/>
        <v>5.554625724660793E-2</v>
      </c>
      <c r="F32" t="s">
        <v>39</v>
      </c>
      <c r="G32">
        <v>17</v>
      </c>
      <c r="H32">
        <f>IFERROR(INDEX('All Lags - Data'!$B:$B,MATCH($G32,'All Lags - Data'!$A:$A,0)),0)</f>
        <v>0</v>
      </c>
    </row>
    <row r="33" spans="1:8" x14ac:dyDescent="0.25">
      <c r="A33">
        <v>2013</v>
      </c>
      <c r="B33">
        <f>INDEX('All Lags - Data'!$C:$C,MATCH($A33,'All Lags - Data'!$E:$E,0))*1000000</f>
        <v>33.044518204405904</v>
      </c>
      <c r="C33">
        <f>INDEX('All Lags - Data'!$D:$D,MATCH($A33,'All Lags - Data'!$E:$E,0))*1000000</f>
        <v>30.708893698829343</v>
      </c>
      <c r="D33" s="11">
        <f t="shared" si="0"/>
        <v>-7.6056940653176239E-2</v>
      </c>
      <c r="F33" t="s">
        <v>79</v>
      </c>
      <c r="G33">
        <v>19</v>
      </c>
      <c r="H33">
        <f>IFERROR(INDEX('All Lags - Data'!$B:$B,MATCH($G33,'All Lags - Data'!$A:$A,0)),0)</f>
        <v>0</v>
      </c>
    </row>
    <row r="34" spans="1:8" x14ac:dyDescent="0.25">
      <c r="A34">
        <v>2014</v>
      </c>
      <c r="B34">
        <f>INDEX('All Lags - Data'!$C:$C,MATCH($A34,'All Lags - Data'!$E:$E,0))*1000000</f>
        <v>28.781050787074491</v>
      </c>
      <c r="C34">
        <f>INDEX('All Lags - Data'!$D:$D,MATCH($A34,'All Lags - Data'!$E:$E,0))*1000000</f>
        <v>30.569797701900821</v>
      </c>
      <c r="D34" s="11">
        <f t="shared" si="0"/>
        <v>5.851353457648515E-2</v>
      </c>
      <c r="F34" t="s">
        <v>84</v>
      </c>
      <c r="G34">
        <v>23</v>
      </c>
      <c r="H34">
        <f>IFERROR(INDEX('All Lags - Data'!$B:$B,MATCH($G34,'All Lags - Data'!$A:$A,0)),0)</f>
        <v>0</v>
      </c>
    </row>
    <row r="35" spans="1:8" x14ac:dyDescent="0.25">
      <c r="A35">
        <v>2015</v>
      </c>
      <c r="B35">
        <f>INDEX('All Lags - Data'!$C:$C,MATCH($A35,'All Lags - Data'!$E:$E,0))*1000000</f>
        <v>29.661341613973491</v>
      </c>
      <c r="C35">
        <f>INDEX('All Lags - Data'!$D:$D,MATCH($A35,'All Lags - Data'!$E:$E,0))*1000000</f>
        <v>28.993344591071942</v>
      </c>
      <c r="D35" s="11">
        <f t="shared" si="0"/>
        <v>-2.3039667631420777E-2</v>
      </c>
      <c r="F35" t="s">
        <v>88</v>
      </c>
      <c r="G35">
        <v>26</v>
      </c>
      <c r="H35">
        <f>IFERROR(INDEX('All Lags - Data'!$B:$B,MATCH($G35,'All Lags - Data'!$A:$A,0)),0)</f>
        <v>0</v>
      </c>
    </row>
    <row r="36" spans="1:8" x14ac:dyDescent="0.25">
      <c r="F36" t="s">
        <v>91</v>
      </c>
      <c r="G36">
        <v>28</v>
      </c>
      <c r="H36">
        <f>IFERROR(INDEX('All Lags - Data'!$B:$B,MATCH($G36,'All Lags - Data'!$A:$A,0)),0)</f>
        <v>0</v>
      </c>
    </row>
    <row r="37" spans="1:8" x14ac:dyDescent="0.25">
      <c r="F37" t="s">
        <v>94</v>
      </c>
      <c r="G37">
        <v>30</v>
      </c>
      <c r="H37">
        <f>IFERROR(INDEX('All Lags - Data'!$B:$B,MATCH($G37,'All Lags - Data'!$A:$A,0)),0)</f>
        <v>0</v>
      </c>
    </row>
    <row r="38" spans="1:8" x14ac:dyDescent="0.25">
      <c r="F38" t="s">
        <v>98</v>
      </c>
      <c r="G38">
        <v>33</v>
      </c>
      <c r="H38">
        <f>IFERROR(INDEX('All Lags - Data'!$B:$B,MATCH($G38,'All Lags - Data'!$A:$A,0)),0)</f>
        <v>0</v>
      </c>
    </row>
    <row r="39" spans="1:8" x14ac:dyDescent="0.25">
      <c r="F39" t="s">
        <v>101</v>
      </c>
      <c r="G39">
        <v>35</v>
      </c>
      <c r="H39">
        <f>IFERROR(INDEX('All Lags - Data'!$B:$B,MATCH($G39,'All Lags - Data'!$A:$A,0)),0)</f>
        <v>0</v>
      </c>
    </row>
    <row r="40" spans="1:8" x14ac:dyDescent="0.25">
      <c r="F40" t="s">
        <v>103</v>
      </c>
      <c r="G40">
        <v>36</v>
      </c>
      <c r="H40">
        <f>IFERROR(INDEX('All Lags - Data'!$B:$B,MATCH($G40,'All Lags - Data'!$A:$A,0)),0)</f>
        <v>0</v>
      </c>
    </row>
    <row r="41" spans="1:8" x14ac:dyDescent="0.25">
      <c r="F41" t="s">
        <v>105</v>
      </c>
      <c r="G41">
        <v>37</v>
      </c>
      <c r="H41">
        <f>IFERROR(INDEX('All Lags - Data'!$B:$B,MATCH($G41,'All Lags - Data'!$A:$A,0)),0)</f>
        <v>0</v>
      </c>
    </row>
    <row r="42" spans="1:8" x14ac:dyDescent="0.25">
      <c r="F42" t="s">
        <v>108</v>
      </c>
      <c r="G42">
        <v>39</v>
      </c>
      <c r="H42">
        <f>IFERROR(INDEX('All Lags - Data'!$B:$B,MATCH($G42,'All Lags - Data'!$A:$A,0)),0)</f>
        <v>0</v>
      </c>
    </row>
    <row r="43" spans="1:8" x14ac:dyDescent="0.25">
      <c r="F43" t="s">
        <v>111</v>
      </c>
      <c r="G43">
        <v>41</v>
      </c>
      <c r="H43">
        <f>IFERROR(INDEX('All Lags - Data'!$B:$B,MATCH($G43,'All Lags - Data'!$A:$A,0)),0)</f>
        <v>0</v>
      </c>
    </row>
    <row r="44" spans="1:8" x14ac:dyDescent="0.25">
      <c r="F44" t="s">
        <v>113</v>
      </c>
      <c r="G44">
        <v>42</v>
      </c>
      <c r="H44">
        <f>IFERROR(INDEX('All Lags - Data'!$B:$B,MATCH($G44,'All Lags - Data'!$A:$A,0)),0)</f>
        <v>0</v>
      </c>
    </row>
    <row r="45" spans="1:8" x14ac:dyDescent="0.25">
      <c r="F45" t="s">
        <v>115</v>
      </c>
      <c r="G45">
        <v>44</v>
      </c>
      <c r="H45">
        <f>IFERROR(INDEX('All Lags - Data'!$B:$B,MATCH($G45,'All Lags - Data'!$A:$A,0)),0)</f>
        <v>0</v>
      </c>
    </row>
    <row r="46" spans="1:8" x14ac:dyDescent="0.25">
      <c r="F46" t="s">
        <v>56</v>
      </c>
      <c r="G46">
        <v>48</v>
      </c>
      <c r="H46">
        <f>IFERROR(INDEX('All Lags - Data'!$B:$B,MATCH($G46,'All Lags - Data'!$A:$A,0)),0)</f>
        <v>0</v>
      </c>
    </row>
    <row r="47" spans="1:8" x14ac:dyDescent="0.25">
      <c r="F47" t="s">
        <v>121</v>
      </c>
      <c r="G47">
        <v>49</v>
      </c>
      <c r="H47">
        <f>IFERROR(INDEX('All Lags - Data'!$B:$B,MATCH($G47,'All Lags - Data'!$A:$A,0)),0)</f>
        <v>0</v>
      </c>
    </row>
    <row r="48" spans="1:8" x14ac:dyDescent="0.25">
      <c r="F48" t="s">
        <v>123</v>
      </c>
      <c r="G48">
        <v>50</v>
      </c>
      <c r="H48">
        <f>IFERROR(INDEX('All Lags - Data'!$B:$B,MATCH($G48,'All Lags - Data'!$A:$A,0)),0)</f>
        <v>0</v>
      </c>
    </row>
    <row r="49" spans="6:8" x14ac:dyDescent="0.25">
      <c r="F49" t="s">
        <v>125</v>
      </c>
      <c r="G49">
        <v>51</v>
      </c>
      <c r="H49">
        <f>IFERROR(INDEX('All Lags - Data'!$B:$B,MATCH($G49,'All Lags - Data'!$A:$A,0)),0)</f>
        <v>0</v>
      </c>
    </row>
    <row r="50" spans="6:8" x14ac:dyDescent="0.25">
      <c r="F50" t="s">
        <v>127</v>
      </c>
      <c r="G50">
        <v>53</v>
      </c>
      <c r="H50">
        <f>IFERROR(INDEX('All Lags - Data'!$B:$B,MATCH($G50,'All Lags - Data'!$A:$A,0)),0)</f>
        <v>0</v>
      </c>
    </row>
    <row r="51" spans="6:8" x14ac:dyDescent="0.25">
      <c r="F51" t="s">
        <v>129</v>
      </c>
      <c r="G51">
        <v>54</v>
      </c>
      <c r="H51">
        <f>IFERROR(INDEX('All Lags - Data'!$B:$B,MATCH($G51,'All Lags - Data'!$A:$A,0)),0)</f>
        <v>0</v>
      </c>
    </row>
    <row r="52" spans="6:8" x14ac:dyDescent="0.25">
      <c r="F52" t="s">
        <v>132</v>
      </c>
      <c r="G52">
        <v>56</v>
      </c>
      <c r="H52">
        <f>IFERROR(INDEX('All Lags - Data'!$B:$B,MATCH($G52,'All Lags - Data'!$A:$A,0)),0)</f>
        <v>0</v>
      </c>
    </row>
  </sheetData>
  <sortState ref="F2:H52">
    <sortCondition descending="1" ref="H2:H52"/>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tabSelected="1" topLeftCell="D37" workbookViewId="0">
      <selection activeCell="R10" sqref="R10"/>
    </sheetView>
  </sheetViews>
  <sheetFormatPr defaultColWidth="8.85546875" defaultRowHeight="15" x14ac:dyDescent="0.25"/>
  <cols>
    <col min="10" max="10" width="18.5703125" bestFit="1" customWidth="1"/>
  </cols>
  <sheetData>
    <row r="1" spans="1:11" x14ac:dyDescent="0.25">
      <c r="A1" t="s">
        <v>194</v>
      </c>
      <c r="B1" t="s">
        <v>195</v>
      </c>
      <c r="C1" t="s">
        <v>196</v>
      </c>
      <c r="D1" t="s">
        <v>268</v>
      </c>
      <c r="F1" t="s">
        <v>30</v>
      </c>
      <c r="G1" t="s">
        <v>28</v>
      </c>
      <c r="H1" t="s">
        <v>165</v>
      </c>
      <c r="J1" t="s">
        <v>197</v>
      </c>
      <c r="K1" t="s">
        <v>165</v>
      </c>
    </row>
    <row r="2" spans="1:11" x14ac:dyDescent="0.25">
      <c r="A2">
        <v>1982</v>
      </c>
      <c r="B2">
        <f>INDEX('Original - Data'!$C:$C,MATCH($A2,'Original - Data'!$E:$E,0))*1000000</f>
        <v>96.200674306601286</v>
      </c>
      <c r="C2">
        <f>INDEX('Original - Data'!$D:$D,MATCH($A2,'Original - Data'!$E:$E,0))*1000000</f>
        <v>103.03478310379434</v>
      </c>
      <c r="D2" s="11">
        <f>(C2-B2)/C2</f>
        <v>6.632817182046731E-2</v>
      </c>
      <c r="F2" t="s">
        <v>50</v>
      </c>
      <c r="G2">
        <v>34</v>
      </c>
      <c r="H2">
        <f>IFERROR(INDEX('Original - Data'!$B:$B,MATCH($G2,'Original - Data'!$A:$A,0)),0)</f>
        <v>0.37799999117851257</v>
      </c>
      <c r="J2" t="s">
        <v>245</v>
      </c>
      <c r="K2" s="2">
        <f>INDEX('Variable Weights - Data'!$A$2:$K$2,MATCH($J2,'Variable Weights - Data'!$A$1:$K$1,0))</f>
        <v>4.3093631975352764E-3</v>
      </c>
    </row>
    <row r="3" spans="1:11" x14ac:dyDescent="0.25">
      <c r="A3">
        <v>1983</v>
      </c>
      <c r="B3">
        <f>INDEX('Original - Data'!$C:$C,MATCH($A3,'Original - Data'!$E:$E,0))*1000000</f>
        <v>89.767214376479387</v>
      </c>
      <c r="C3">
        <f>INDEX('Original - Data'!$D:$D,MATCH($A3,'Original - Data'!$E:$E,0))*1000000</f>
        <v>90.449494680797216</v>
      </c>
      <c r="D3" s="11">
        <f t="shared" ref="D3:D35" si="0">(C3-B3)/C3</f>
        <v>7.5432185301382241E-3</v>
      </c>
      <c r="F3" t="s">
        <v>43</v>
      </c>
      <c r="G3">
        <v>22</v>
      </c>
      <c r="H3">
        <f>IFERROR(INDEX('Original - Data'!$B:$B,MATCH($G3,'Original - Data'!$A:$A,0)),0)</f>
        <v>0.25499999523162842</v>
      </c>
      <c r="J3" t="s">
        <v>246</v>
      </c>
      <c r="K3" s="2">
        <f>INDEX('Variable Weights - Data'!$A$2:$K$2,MATCH($J3,'Variable Weights - Data'!$A$1:$K$1,0))</f>
        <v>4.8136301338672638E-3</v>
      </c>
    </row>
    <row r="4" spans="1:11" x14ac:dyDescent="0.25">
      <c r="A4">
        <v>1984</v>
      </c>
      <c r="B4">
        <f>INDEX('Original - Data'!$C:$C,MATCH($A4,'Original - Data'!$E:$E,0))*1000000</f>
        <v>87.953194451984018</v>
      </c>
      <c r="C4">
        <f>INDEX('Original - Data'!$D:$D,MATCH($A4,'Original - Data'!$E:$E,0))*1000000</f>
        <v>83.008488174527884</v>
      </c>
      <c r="D4" s="11">
        <f t="shared" si="0"/>
        <v>-5.9568682507019508E-2</v>
      </c>
      <c r="F4" t="s">
        <v>45</v>
      </c>
      <c r="G4">
        <v>25</v>
      </c>
      <c r="H4">
        <f>IFERROR(INDEX('Original - Data'!$B:$B,MATCH($G4,'Original - Data'!$A:$A,0)),0)</f>
        <v>0.24400000274181366</v>
      </c>
      <c r="J4" t="s">
        <v>168</v>
      </c>
      <c r="K4" s="2">
        <f>INDEX('Variable Weights - Data'!$A$2:$K$2,MATCH($J4,'Variable Weights - Data'!$A$1:$K$1,0))</f>
        <v>8.5204103961586952E-3</v>
      </c>
    </row>
    <row r="5" spans="1:11" x14ac:dyDescent="0.25">
      <c r="A5">
        <v>1985</v>
      </c>
      <c r="B5">
        <f>INDEX('Original - Data'!$C:$C,MATCH($A5,'Original - Data'!$E:$E,0))*1000000</f>
        <v>74.536430474836379</v>
      </c>
      <c r="C5">
        <f>INDEX('Original - Data'!$D:$D,MATCH($A5,'Original - Data'!$E:$E,0))*1000000</f>
        <v>74.552866659360006</v>
      </c>
      <c r="D5" s="11">
        <f t="shared" si="0"/>
        <v>2.204634812867202E-4</v>
      </c>
      <c r="F5" t="s">
        <v>40</v>
      </c>
      <c r="G5">
        <v>18</v>
      </c>
      <c r="H5">
        <f>IFERROR(INDEX('Original - Data'!$B:$B,MATCH($G5,'Original - Data'!$A:$A,0)),0)</f>
        <v>6.4000003039836884E-2</v>
      </c>
      <c r="J5" t="s">
        <v>167</v>
      </c>
      <c r="K5" s="2">
        <f>INDEX('Variable Weights - Data'!$A$2:$K$2,MATCH($J5,'Variable Weights - Data'!$A$1:$K$1,0))</f>
        <v>1.2582075782120228E-2</v>
      </c>
    </row>
    <row r="6" spans="1:11" x14ac:dyDescent="0.25">
      <c r="A6">
        <v>1986</v>
      </c>
      <c r="B6">
        <f>INDEX('Original - Data'!$C:$C,MATCH($A6,'Original - Data'!$E:$E,0))*1000000</f>
        <v>78.524019045289606</v>
      </c>
      <c r="C6">
        <f>INDEX('Original - Data'!$D:$D,MATCH($A6,'Original - Data'!$E:$E,0))*1000000</f>
        <v>75.193658551143017</v>
      </c>
      <c r="D6" s="11">
        <f t="shared" si="0"/>
        <v>-4.4290443613425753E-2</v>
      </c>
      <c r="F6" t="s">
        <v>31</v>
      </c>
      <c r="G6">
        <v>4</v>
      </c>
      <c r="H6">
        <f>IFERROR(INDEX('Original - Data'!$B:$B,MATCH($G6,'Original - Data'!$A:$A,0)),0)</f>
        <v>2.0999999716877937E-2</v>
      </c>
      <c r="J6" t="s">
        <v>166</v>
      </c>
      <c r="K6" s="2">
        <f>INDEX('Variable Weights - Data'!$A$2:$K$2,MATCH($J6,'Variable Weights - Data'!$A$1:$K$1,0))</f>
        <v>2.2537654265761375E-2</v>
      </c>
    </row>
    <row r="7" spans="1:11" x14ac:dyDescent="0.25">
      <c r="A7">
        <v>1987</v>
      </c>
      <c r="B7">
        <f>INDEX('Original - Data'!$C:$C,MATCH($A7,'Original - Data'!$E:$E,0))*1000000</f>
        <v>76.536969572771341</v>
      </c>
      <c r="C7">
        <f>INDEX('Original - Data'!$D:$D,MATCH($A7,'Original - Data'!$E:$E,0))*1000000</f>
        <v>71.698315427056528</v>
      </c>
      <c r="D7" s="11">
        <f t="shared" si="0"/>
        <v>-6.7486301691948372E-2</v>
      </c>
      <c r="F7" t="s">
        <v>44</v>
      </c>
      <c r="G7">
        <v>24</v>
      </c>
      <c r="H7">
        <f>IFERROR(INDEX('Original - Data'!$B:$B,MATCH($G7,'Original - Data'!$A:$A,0)),0)</f>
        <v>1.8999999389052391E-2</v>
      </c>
      <c r="J7" t="s">
        <v>244</v>
      </c>
      <c r="K7" s="2">
        <f>INDEX('Variable Weights - Data'!$A$2:$K$2,MATCH($J7,'Variable Weights - Data'!$A$1:$K$1,0))</f>
        <v>2.7599146589636803E-2</v>
      </c>
    </row>
    <row r="8" spans="1:11" x14ac:dyDescent="0.25">
      <c r="A8">
        <v>1988</v>
      </c>
      <c r="B8">
        <f>INDEX('Original - Data'!$C:$C,MATCH($A8,'Original - Data'!$E:$E,0))*1000000</f>
        <v>86.746891611255705</v>
      </c>
      <c r="C8">
        <f>INDEX('Original - Data'!$D:$D,MATCH($A8,'Original - Data'!$E:$E,0))*1000000</f>
        <v>76.977253396762535</v>
      </c>
      <c r="D8" s="11">
        <f t="shared" si="0"/>
        <v>-0.12691591065399141</v>
      </c>
      <c r="F8" t="s">
        <v>33</v>
      </c>
      <c r="G8">
        <v>8</v>
      </c>
      <c r="H8">
        <f>IFERROR(INDEX('Original - Data'!$B:$B,MATCH($G8,'Original - Data'!$A:$A,0)),0)</f>
        <v>1.4000000432133675E-2</v>
      </c>
      <c r="J8" t="s">
        <v>250</v>
      </c>
      <c r="K8" s="2">
        <f>INDEX('Variable Weights - Data'!$A$2:$K$2,MATCH($J8,'Variable Weights - Data'!$A$1:$K$1,0))</f>
        <v>0.11756060272455215</v>
      </c>
    </row>
    <row r="9" spans="1:11" x14ac:dyDescent="0.25">
      <c r="A9">
        <v>1989</v>
      </c>
      <c r="B9">
        <f>INDEX('Original - Data'!$C:$C,MATCH($A9,'Original - Data'!$E:$E,0))*1000000</f>
        <v>79.66517296154052</v>
      </c>
      <c r="C9">
        <f>INDEX('Original - Data'!$D:$D,MATCH($A9,'Original - Data'!$E:$E,0))*1000000</f>
        <v>67.036767726676771</v>
      </c>
      <c r="D9" s="11">
        <f t="shared" si="0"/>
        <v>-0.18838028238999313</v>
      </c>
      <c r="F9" t="s">
        <v>49</v>
      </c>
      <c r="G9">
        <v>32</v>
      </c>
      <c r="H9">
        <f>IFERROR(INDEX('Original - Data'!$B:$B,MATCH($G9,'Original - Data'!$A:$A,0)),0)</f>
        <v>4.999999888241291E-3</v>
      </c>
      <c r="J9" t="s">
        <v>251</v>
      </c>
      <c r="K9" s="2">
        <f>INDEX('Variable Weights - Data'!$A$2:$K$2,MATCH($J9,'Variable Weights - Data'!$A$1:$K$1,0))</f>
        <v>0.15179912745952606</v>
      </c>
    </row>
    <row r="10" spans="1:11" x14ac:dyDescent="0.25">
      <c r="A10">
        <v>1990</v>
      </c>
      <c r="B10">
        <f>INDEX('Original - Data'!$C:$C,MATCH($A10,'Original - Data'!$E:$E,0))*1000000</f>
        <v>74.437281000427902</v>
      </c>
      <c r="C10">
        <f>INDEX('Original - Data'!$D:$D,MATCH($A10,'Original - Data'!$E:$E,0))*1000000</f>
        <v>74.212777319189627</v>
      </c>
      <c r="D10" s="11">
        <f t="shared" si="0"/>
        <v>-3.0251351498769984E-3</v>
      </c>
      <c r="F10" t="s">
        <v>34</v>
      </c>
      <c r="G10">
        <v>9</v>
      </c>
      <c r="H10">
        <f>IFERROR(INDEX('Original - Data'!$B:$B,MATCH($G10,'Original - Data'!$A:$A,0)),0)</f>
        <v>0</v>
      </c>
      <c r="J10" t="s">
        <v>249</v>
      </c>
      <c r="K10" s="2">
        <f>INDEX('Variable Weights - Data'!$A$2:$K$2,MATCH($J10,'Variable Weights - Data'!$A$1:$K$1,0))</f>
        <v>0.15355312824249268</v>
      </c>
    </row>
    <row r="11" spans="1:11" x14ac:dyDescent="0.25">
      <c r="A11">
        <v>1991</v>
      </c>
      <c r="B11">
        <f>INDEX('Original - Data'!$C:$C,MATCH($A11,'Original - Data'!$E:$E,0))*1000000</f>
        <v>65.900887420866638</v>
      </c>
      <c r="C11">
        <f>INDEX('Original - Data'!$D:$D,MATCH($A11,'Original - Data'!$E:$E,0))*1000000</f>
        <v>65.311070738971466</v>
      </c>
      <c r="D11" s="11">
        <f t="shared" si="0"/>
        <v>-9.0308836652286794E-3</v>
      </c>
      <c r="F11" t="s">
        <v>41</v>
      </c>
      <c r="G11">
        <v>20</v>
      </c>
      <c r="H11">
        <f>IFERROR(INDEX('Original - Data'!$B:$B,MATCH($G11,'Original - Data'!$A:$A,0)),0)</f>
        <v>0</v>
      </c>
      <c r="J11" t="s">
        <v>247</v>
      </c>
      <c r="K11" s="2">
        <f>INDEX('Variable Weights - Data'!$A$2:$K$2,MATCH($J11,'Variable Weights - Data'!$A$1:$K$1,0))</f>
        <v>0.21194739639759064</v>
      </c>
    </row>
    <row r="12" spans="1:11" x14ac:dyDescent="0.25">
      <c r="A12">
        <v>1992</v>
      </c>
      <c r="B12">
        <f>INDEX('Original - Data'!$C:$C,MATCH($A12,'Original - Data'!$E:$E,0))*1000000</f>
        <v>59.373665862949565</v>
      </c>
      <c r="C12">
        <f>INDEX('Original - Data'!$D:$D,MATCH($A12,'Original - Data'!$E:$E,0))*1000000</f>
        <v>58.900911873934092</v>
      </c>
      <c r="D12" s="11">
        <f t="shared" si="0"/>
        <v>-8.0262592543102005E-3</v>
      </c>
      <c r="F12" t="s">
        <v>48</v>
      </c>
      <c r="G12">
        <v>31</v>
      </c>
      <c r="H12">
        <f>IFERROR(INDEX('Original - Data'!$B:$B,MATCH($G12,'Original - Data'!$A:$A,0)),0)</f>
        <v>0</v>
      </c>
      <c r="J12" t="s">
        <v>248</v>
      </c>
      <c r="K12" s="2">
        <f>INDEX('Variable Weights - Data'!$A$2:$K$2,MATCH($J12,'Variable Weights - Data'!$A$1:$K$1,0))</f>
        <v>0.28477746248245239</v>
      </c>
    </row>
    <row r="13" spans="1:11" x14ac:dyDescent="0.25">
      <c r="A13">
        <v>1993</v>
      </c>
      <c r="B13">
        <f>INDEX('Original - Data'!$C:$C,MATCH($A13,'Original - Data'!$E:$E,0))*1000000</f>
        <v>54.541862482437864</v>
      </c>
      <c r="C13">
        <f>INDEX('Original - Data'!$D:$D,MATCH($A13,'Original - Data'!$E:$E,0))*1000000</f>
        <v>54.193674641282996</v>
      </c>
      <c r="D13" s="11">
        <f t="shared" si="0"/>
        <v>-6.4248797199965013E-3</v>
      </c>
      <c r="F13" t="s">
        <v>47</v>
      </c>
      <c r="G13">
        <v>29</v>
      </c>
      <c r="H13">
        <f>IFERROR(INDEX('Original - Data'!$B:$B,MATCH($G13,'Original - Data'!$A:$A,0)),0)</f>
        <v>0</v>
      </c>
    </row>
    <row r="14" spans="1:11" x14ac:dyDescent="0.25">
      <c r="A14">
        <v>1994</v>
      </c>
      <c r="B14">
        <f>INDEX('Original - Data'!$C:$C,MATCH($A14,'Original - Data'!$E:$E,0))*1000000</f>
        <v>61.182043282315135</v>
      </c>
      <c r="C14">
        <f>INDEX('Original - Data'!$D:$D,MATCH($A14,'Original - Data'!$E:$E,0))*1000000</f>
        <v>54.721943895856391</v>
      </c>
      <c r="D14" s="11">
        <f t="shared" si="0"/>
        <v>-0.11805317805875515</v>
      </c>
      <c r="F14" t="s">
        <v>46</v>
      </c>
      <c r="G14">
        <v>27</v>
      </c>
      <c r="H14">
        <f>IFERROR(INDEX('Original - Data'!$B:$B,MATCH($G14,'Original - Data'!$A:$A,0)),0)</f>
        <v>0</v>
      </c>
    </row>
    <row r="15" spans="1:11" x14ac:dyDescent="0.25">
      <c r="A15">
        <v>1995</v>
      </c>
      <c r="B15">
        <f>INDEX('Original - Data'!$C:$C,MATCH($A15,'Original - Data'!$E:$E,0))*1000000</f>
        <v>63.93035437213257</v>
      </c>
      <c r="C15">
        <f>INDEX('Original - Data'!$D:$D,MATCH($A15,'Original - Data'!$E:$E,0))*1000000</f>
        <v>55.568218274856918</v>
      </c>
      <c r="D15" s="11">
        <f t="shared" si="0"/>
        <v>-0.15048415005703517</v>
      </c>
      <c r="F15" t="s">
        <v>52</v>
      </c>
      <c r="G15">
        <v>40</v>
      </c>
      <c r="H15">
        <f>IFERROR(INDEX('Original - Data'!$B:$B,MATCH($G15,'Original - Data'!$A:$A,0)),0)</f>
        <v>0</v>
      </c>
    </row>
    <row r="16" spans="1:11" x14ac:dyDescent="0.25">
      <c r="A16">
        <v>1996</v>
      </c>
      <c r="B16">
        <f>INDEX('Original - Data'!$C:$C,MATCH($A16,'Original - Data'!$E:$E,0))*1000000</f>
        <v>56.638848036527634</v>
      </c>
      <c r="C16">
        <f>INDEX('Original - Data'!$D:$D,MATCH($A16,'Original - Data'!$E:$E,0))*1000000</f>
        <v>50.094458911189584</v>
      </c>
      <c r="D16" s="11">
        <f t="shared" si="0"/>
        <v>-0.13064097841520417</v>
      </c>
      <c r="F16" t="s">
        <v>51</v>
      </c>
      <c r="G16">
        <v>38</v>
      </c>
      <c r="H16">
        <f>IFERROR(INDEX('Original - Data'!$B:$B,MATCH($G16,'Original - Data'!$A:$A,0)),0)</f>
        <v>0</v>
      </c>
    </row>
    <row r="17" spans="1:8" x14ac:dyDescent="0.25">
      <c r="A17">
        <v>1997</v>
      </c>
      <c r="B17">
        <f>INDEX('Original - Data'!$C:$C,MATCH($A17,'Original - Data'!$E:$E,0))*1000000</f>
        <v>48.883543058764189</v>
      </c>
      <c r="C17">
        <f>INDEX('Original - Data'!$D:$D,MATCH($A17,'Original - Data'!$E:$E,0))*1000000</f>
        <v>49.350761313689873</v>
      </c>
      <c r="D17" s="11">
        <f t="shared" si="0"/>
        <v>9.4672957921740734E-3</v>
      </c>
      <c r="F17" t="s">
        <v>54</v>
      </c>
      <c r="G17">
        <v>46</v>
      </c>
      <c r="H17">
        <f>IFERROR(INDEX('Original - Data'!$B:$B,MATCH($G17,'Original - Data'!$A:$A,0)),0)</f>
        <v>0</v>
      </c>
    </row>
    <row r="18" spans="1:8" x14ac:dyDescent="0.25">
      <c r="A18">
        <v>1998</v>
      </c>
      <c r="B18">
        <f>INDEX('Original - Data'!$C:$C,MATCH($A18,'Original - Data'!$E:$E,0))*1000000</f>
        <v>51.552549848565832</v>
      </c>
      <c r="C18">
        <f>INDEX('Original - Data'!$D:$D,MATCH($A18,'Original - Data'!$E:$E,0))*1000000</f>
        <v>47.094253040995682</v>
      </c>
      <c r="D18" s="11">
        <f t="shared" si="0"/>
        <v>-9.4667534140294995E-2</v>
      </c>
      <c r="F18" t="s">
        <v>42</v>
      </c>
      <c r="G18">
        <v>21</v>
      </c>
      <c r="H18">
        <f>IFERROR(INDEX('Original - Data'!$B:$B,MATCH($G18,'Original - Data'!$A:$A,0)),0)</f>
        <v>0</v>
      </c>
    </row>
    <row r="19" spans="1:8" x14ac:dyDescent="0.25">
      <c r="A19">
        <v>1999</v>
      </c>
      <c r="B19">
        <f>INDEX('Original - Data'!$C:$C,MATCH($A19,'Original - Data'!$E:$E,0))*1000000</f>
        <v>50.093349273083732</v>
      </c>
      <c r="C19">
        <f>INDEX('Original - Data'!$D:$D,MATCH($A19,'Original - Data'!$E:$E,0))*1000000</f>
        <v>50.712879277853062</v>
      </c>
      <c r="D19" s="11">
        <f t="shared" si="0"/>
        <v>1.2216423393650363E-2</v>
      </c>
      <c r="F19" t="s">
        <v>55</v>
      </c>
      <c r="G19">
        <v>47</v>
      </c>
      <c r="H19">
        <f>IFERROR(INDEX('Original - Data'!$B:$B,MATCH($G19,'Original - Data'!$A:$A,0)),0)</f>
        <v>0</v>
      </c>
    </row>
    <row r="20" spans="1:8" x14ac:dyDescent="0.25">
      <c r="A20">
        <v>2000</v>
      </c>
      <c r="B20">
        <f>INDEX('Original - Data'!$C:$C,MATCH($A20,'Original - Data'!$E:$E,0))*1000000</f>
        <v>50.370264943921939</v>
      </c>
      <c r="C20">
        <f>INDEX('Original - Data'!$D:$D,MATCH($A20,'Original - Data'!$E:$E,0))*1000000</f>
        <v>53.133470824832322</v>
      </c>
      <c r="D20" s="11">
        <f t="shared" si="0"/>
        <v>5.2004994930972569E-2</v>
      </c>
      <c r="F20" t="s">
        <v>32</v>
      </c>
      <c r="G20">
        <v>5</v>
      </c>
      <c r="H20">
        <f>IFERROR(INDEX('Original - Data'!$B:$B,MATCH($G20,'Original - Data'!$A:$A,0)),0)</f>
        <v>0</v>
      </c>
    </row>
    <row r="21" spans="1:8" x14ac:dyDescent="0.25">
      <c r="A21">
        <v>2001</v>
      </c>
      <c r="B21">
        <f>INDEX('Original - Data'!$C:$C,MATCH($A21,'Original - Data'!$E:$E,0))*1000000</f>
        <v>49.426980694988742</v>
      </c>
      <c r="C21">
        <f>INDEX('Original - Data'!$D:$D,MATCH($A21,'Original - Data'!$E:$E,0))*1000000</f>
        <v>51.176947719795855</v>
      </c>
      <c r="D21" s="11">
        <f t="shared" si="0"/>
        <v>3.4194439152341327E-2</v>
      </c>
      <c r="F21" t="s">
        <v>53</v>
      </c>
      <c r="G21">
        <v>45</v>
      </c>
      <c r="H21">
        <f>IFERROR(INDEX('Original - Data'!$B:$B,MATCH($G21,'Original - Data'!$A:$A,0)),0)</f>
        <v>0</v>
      </c>
    </row>
    <row r="22" spans="1:8" x14ac:dyDescent="0.25">
      <c r="A22">
        <v>2002</v>
      </c>
      <c r="B22">
        <f>INDEX('Original - Data'!$C:$C,MATCH($A22,'Original - Data'!$E:$E,0))*1000000</f>
        <v>50.041086069541052</v>
      </c>
      <c r="C22">
        <f>INDEX('Original - Data'!$D:$D,MATCH($A22,'Original - Data'!$E:$E,0))*1000000</f>
        <v>46.773464822763344</v>
      </c>
      <c r="D22" s="11">
        <f t="shared" si="0"/>
        <v>-6.9860577127641987E-2</v>
      </c>
      <c r="F22" t="s">
        <v>59</v>
      </c>
      <c r="G22">
        <v>1</v>
      </c>
      <c r="H22">
        <f>IFERROR(INDEX('Original - Data'!$B:$B,MATCH($G22,'Original - Data'!$A:$A,0)),0)</f>
        <v>0</v>
      </c>
    </row>
    <row r="23" spans="1:8" x14ac:dyDescent="0.25">
      <c r="A23">
        <v>2003</v>
      </c>
      <c r="B23">
        <f>INDEX('Original - Data'!$C:$C,MATCH($A23,'Original - Data'!$E:$E,0))*1000000</f>
        <v>49.663332902127877</v>
      </c>
      <c r="C23">
        <f>INDEX('Original - Data'!$D:$D,MATCH($A23,'Original - Data'!$E:$E,0))*1000000</f>
        <v>47.031331549078459</v>
      </c>
      <c r="D23" s="11">
        <f t="shared" si="0"/>
        <v>-5.5962722431170245E-2</v>
      </c>
      <c r="F23" t="s">
        <v>61</v>
      </c>
      <c r="G23">
        <v>2</v>
      </c>
      <c r="H23">
        <f>IFERROR(INDEX('Original - Data'!$B:$B,MATCH($G23,'Original - Data'!$A:$A,0)),0)</f>
        <v>0</v>
      </c>
    </row>
    <row r="24" spans="1:8" x14ac:dyDescent="0.25">
      <c r="A24">
        <v>2004</v>
      </c>
      <c r="B24">
        <f>INDEX('Original - Data'!$C:$C,MATCH($A24,'Original - Data'!$E:$E,0))*1000000</f>
        <v>47.159959649434313</v>
      </c>
      <c r="C24">
        <f>INDEX('Original - Data'!$D:$D,MATCH($A24,'Original - Data'!$E:$E,0))*1000000</f>
        <v>44.842645700555295</v>
      </c>
      <c r="D24" s="11">
        <f t="shared" si="0"/>
        <v>-5.1676566194450088E-2</v>
      </c>
      <c r="F24" t="s">
        <v>65</v>
      </c>
      <c r="G24">
        <v>6</v>
      </c>
      <c r="H24">
        <f>IFERROR(INDEX('Original - Data'!$B:$B,MATCH($G24,'Original - Data'!$A:$A,0)),0)</f>
        <v>0</v>
      </c>
    </row>
    <row r="25" spans="1:8" x14ac:dyDescent="0.25">
      <c r="A25">
        <v>2005</v>
      </c>
      <c r="B25">
        <f>INDEX('Original - Data'!$C:$C,MATCH($A25,'Original - Data'!$E:$E,0))*1000000</f>
        <v>48.025172873167321</v>
      </c>
      <c r="C25">
        <f>INDEX('Original - Data'!$D:$D,MATCH($A25,'Original - Data'!$E:$E,0))*1000000</f>
        <v>47.351104072731687</v>
      </c>
      <c r="D25" s="11">
        <f t="shared" si="0"/>
        <v>-1.4235545583060937E-2</v>
      </c>
      <c r="F25" t="s">
        <v>69</v>
      </c>
      <c r="G25">
        <v>10</v>
      </c>
      <c r="H25">
        <f>IFERROR(INDEX('Original - Data'!$B:$B,MATCH($G25,'Original - Data'!$A:$A,0)),0)</f>
        <v>0</v>
      </c>
    </row>
    <row r="26" spans="1:8" x14ac:dyDescent="0.25">
      <c r="A26">
        <v>2006</v>
      </c>
      <c r="B26">
        <f>INDEX('Original - Data'!$C:$C,MATCH($A26,'Original - Data'!$E:$E,0))*1000000</f>
        <v>46.089498937362805</v>
      </c>
      <c r="C26">
        <f>INDEX('Original - Data'!$D:$D,MATCH($A26,'Original - Data'!$E:$E,0))*1000000</f>
        <v>49.194161783816526</v>
      </c>
      <c r="D26" s="11">
        <f t="shared" si="0"/>
        <v>6.3110392247298461E-2</v>
      </c>
      <c r="F26" t="s">
        <v>35</v>
      </c>
      <c r="G26">
        <v>11</v>
      </c>
      <c r="H26">
        <f>IFERROR(INDEX('Original - Data'!$B:$B,MATCH($G26,'Original - Data'!$A:$A,0)),0)</f>
        <v>0</v>
      </c>
    </row>
    <row r="27" spans="1:8" x14ac:dyDescent="0.25">
      <c r="A27">
        <v>2007</v>
      </c>
      <c r="B27">
        <f>INDEX('Original - Data'!$C:$C,MATCH($A27,'Original - Data'!$E:$E,0))*1000000</f>
        <v>44.078020437154919</v>
      </c>
      <c r="C27">
        <f>INDEX('Original - Data'!$D:$D,MATCH($A27,'Original - Data'!$E:$E,0))*1000000</f>
        <v>47.953215100278612</v>
      </c>
      <c r="D27" s="11">
        <f t="shared" si="0"/>
        <v>8.0811988414540695E-2</v>
      </c>
      <c r="F27" t="s">
        <v>36</v>
      </c>
      <c r="G27">
        <v>12</v>
      </c>
      <c r="H27">
        <f>IFERROR(INDEX('Original - Data'!$B:$B,MATCH($G27,'Original - Data'!$A:$A,0)),0)</f>
        <v>0</v>
      </c>
    </row>
    <row r="28" spans="1:8" x14ac:dyDescent="0.25">
      <c r="A28">
        <v>2008</v>
      </c>
      <c r="B28">
        <f>INDEX('Original - Data'!$C:$C,MATCH($A28,'Original - Data'!$E:$E,0))*1000000</f>
        <v>35.831271816277876</v>
      </c>
      <c r="C28">
        <f>INDEX('Original - Data'!$D:$D,MATCH($A28,'Original - Data'!$E:$E,0))*1000000</f>
        <v>43.118093115481315</v>
      </c>
      <c r="D28" s="11">
        <f t="shared" si="0"/>
        <v>0.16899683572943408</v>
      </c>
      <c r="F28" t="s">
        <v>37</v>
      </c>
      <c r="G28">
        <v>13</v>
      </c>
      <c r="H28">
        <f>IFERROR(INDEX('Original - Data'!$B:$B,MATCH($G28,'Original - Data'!$A:$A,0)),0)</f>
        <v>0</v>
      </c>
    </row>
    <row r="29" spans="1:8" x14ac:dyDescent="0.25">
      <c r="A29">
        <v>2009</v>
      </c>
      <c r="B29">
        <f>INDEX('Original - Data'!$C:$C,MATCH($A29,'Original - Data'!$E:$E,0))*1000000</f>
        <v>29.875493055442348</v>
      </c>
      <c r="C29">
        <f>INDEX('Original - Data'!$D:$D,MATCH($A29,'Original - Data'!$E:$E,0))*1000000</f>
        <v>35.326377401361242</v>
      </c>
      <c r="D29" s="11">
        <f t="shared" si="0"/>
        <v>0.15430068823611823</v>
      </c>
      <c r="F29" t="s">
        <v>74</v>
      </c>
      <c r="G29">
        <v>15</v>
      </c>
      <c r="H29">
        <f>IFERROR(INDEX('Original - Data'!$B:$B,MATCH($G29,'Original - Data'!$A:$A,0)),0)</f>
        <v>0</v>
      </c>
    </row>
    <row r="30" spans="1:8" x14ac:dyDescent="0.25">
      <c r="A30">
        <v>2010</v>
      </c>
      <c r="B30">
        <f>INDEX('Original - Data'!$C:$C,MATCH($A30,'Original - Data'!$E:$E,0))*1000000</f>
        <v>28.899079552502371</v>
      </c>
      <c r="C30">
        <f>INDEX('Original - Data'!$D:$D,MATCH($A30,'Original - Data'!$E:$E,0))*1000000</f>
        <v>31.808654370252047</v>
      </c>
      <c r="D30" s="11">
        <f t="shared" si="0"/>
        <v>9.1471169571723701E-2</v>
      </c>
      <c r="F30" t="s">
        <v>38</v>
      </c>
      <c r="G30">
        <v>16</v>
      </c>
      <c r="H30">
        <f>IFERROR(INDEX('Original - Data'!$B:$B,MATCH($G30,'Original - Data'!$A:$A,0)),0)</f>
        <v>0</v>
      </c>
    </row>
    <row r="31" spans="1:8" x14ac:dyDescent="0.25">
      <c r="A31">
        <v>2011</v>
      </c>
      <c r="B31">
        <f>INDEX('Original - Data'!$C:$C,MATCH($A31,'Original - Data'!$E:$E,0))*1000000</f>
        <v>27.466066967463121</v>
      </c>
      <c r="C31">
        <f>INDEX('Original - Data'!$D:$D,MATCH($A31,'Original - Data'!$E:$E,0))*1000000</f>
        <v>33.312417257548077</v>
      </c>
      <c r="D31" s="11">
        <f t="shared" si="0"/>
        <v>0.17550063223827636</v>
      </c>
      <c r="F31" t="s">
        <v>39</v>
      </c>
      <c r="G31">
        <v>17</v>
      </c>
      <c r="H31">
        <f>IFERROR(INDEX('Original - Data'!$B:$B,MATCH($G31,'Original - Data'!$A:$A,0)),0)</f>
        <v>0</v>
      </c>
    </row>
    <row r="32" spans="1:8" x14ac:dyDescent="0.25">
      <c r="A32">
        <v>2012</v>
      </c>
      <c r="B32">
        <f>INDEX('Original - Data'!$C:$C,MATCH($A32,'Original - Data'!$E:$E,0))*1000000</f>
        <v>33.391028409823775</v>
      </c>
      <c r="C32">
        <f>INDEX('Original - Data'!$D:$D,MATCH($A32,'Original - Data'!$E:$E,0))*1000000</f>
        <v>32.499009586899774</v>
      </c>
      <c r="D32" s="11">
        <f t="shared" si="0"/>
        <v>-2.7447569457118796E-2</v>
      </c>
      <c r="F32" t="s">
        <v>79</v>
      </c>
      <c r="G32">
        <v>19</v>
      </c>
      <c r="H32">
        <f>IFERROR(INDEX('Original - Data'!$B:$B,MATCH($G32,'Original - Data'!$A:$A,0)),0)</f>
        <v>0</v>
      </c>
    </row>
    <row r="33" spans="1:8" x14ac:dyDescent="0.25">
      <c r="A33">
        <v>2013</v>
      </c>
      <c r="B33">
        <f>INDEX('Original - Data'!$C:$C,MATCH($A33,'Original - Data'!$E:$E,0))*1000000</f>
        <v>33.044518204405904</v>
      </c>
      <c r="C33">
        <f>INDEX('Original - Data'!$D:$D,MATCH($A33,'Original - Data'!$E:$E,0))*1000000</f>
        <v>31.521761029580375</v>
      </c>
      <c r="D33" s="11">
        <f t="shared" si="0"/>
        <v>-4.8308125088460517E-2</v>
      </c>
      <c r="F33" t="s">
        <v>84</v>
      </c>
      <c r="G33">
        <v>23</v>
      </c>
      <c r="H33">
        <f>IFERROR(INDEX('Original - Data'!$B:$B,MATCH($G33,'Original - Data'!$A:$A,0)),0)</f>
        <v>0</v>
      </c>
    </row>
    <row r="34" spans="1:8" x14ac:dyDescent="0.25">
      <c r="A34">
        <v>2014</v>
      </c>
      <c r="B34">
        <f>INDEX('Original - Data'!$C:$C,MATCH($A34,'Original - Data'!$E:$E,0))*1000000</f>
        <v>28.781050787074491</v>
      </c>
      <c r="C34">
        <f>INDEX('Original - Data'!$D:$D,MATCH($A34,'Original - Data'!$E:$E,0))*1000000</f>
        <v>33.129880572232643</v>
      </c>
      <c r="D34" s="11">
        <f t="shared" si="0"/>
        <v>0.13126608698985365</v>
      </c>
      <c r="F34" t="s">
        <v>88</v>
      </c>
      <c r="G34">
        <v>26</v>
      </c>
      <c r="H34">
        <f>IFERROR(INDEX('Original - Data'!$B:$B,MATCH($G34,'Original - Data'!$A:$A,0)),0)</f>
        <v>0</v>
      </c>
    </row>
    <row r="35" spans="1:8" x14ac:dyDescent="0.25">
      <c r="A35">
        <v>2015</v>
      </c>
      <c r="B35">
        <f>INDEX('Original - Data'!$C:$C,MATCH($A35,'Original - Data'!$E:$E,0))*1000000</f>
        <v>29.661341613973491</v>
      </c>
      <c r="C35">
        <f>INDEX('Original - Data'!$D:$D,MATCH($A35,'Original - Data'!$E:$E,0))*1000000</f>
        <v>28.443732437153812</v>
      </c>
      <c r="D35" s="11">
        <f t="shared" si="0"/>
        <v>-4.2807644162381843E-2</v>
      </c>
      <c r="F35" t="s">
        <v>91</v>
      </c>
      <c r="G35">
        <v>28</v>
      </c>
      <c r="H35">
        <f>IFERROR(INDEX('Original - Data'!$B:$B,MATCH($G35,'Original - Data'!$A:$A,0)),0)</f>
        <v>0</v>
      </c>
    </row>
    <row r="36" spans="1:8" x14ac:dyDescent="0.25">
      <c r="F36" t="s">
        <v>94</v>
      </c>
      <c r="G36">
        <v>30</v>
      </c>
      <c r="H36">
        <f>IFERROR(INDEX('Original - Data'!$B:$B,MATCH($G36,'Original - Data'!$A:$A,0)),0)</f>
        <v>0</v>
      </c>
    </row>
    <row r="37" spans="1:8" x14ac:dyDescent="0.25">
      <c r="F37" t="s">
        <v>98</v>
      </c>
      <c r="G37">
        <v>33</v>
      </c>
      <c r="H37">
        <f>IFERROR(INDEX('Original - Data'!$B:$B,MATCH($G37,'Original - Data'!$A:$A,0)),0)</f>
        <v>0</v>
      </c>
    </row>
    <row r="38" spans="1:8" x14ac:dyDescent="0.25">
      <c r="F38" t="s">
        <v>101</v>
      </c>
      <c r="G38">
        <v>35</v>
      </c>
      <c r="H38">
        <f>IFERROR(INDEX('Original - Data'!$B:$B,MATCH($G38,'Original - Data'!$A:$A,0)),0)</f>
        <v>0</v>
      </c>
    </row>
    <row r="39" spans="1:8" x14ac:dyDescent="0.25">
      <c r="F39" t="s">
        <v>103</v>
      </c>
      <c r="G39">
        <v>36</v>
      </c>
      <c r="H39">
        <f>IFERROR(INDEX('Original - Data'!$B:$B,MATCH($G39,'Original - Data'!$A:$A,0)),0)</f>
        <v>0</v>
      </c>
    </row>
    <row r="40" spans="1:8" x14ac:dyDescent="0.25">
      <c r="F40" t="s">
        <v>105</v>
      </c>
      <c r="G40">
        <v>37</v>
      </c>
      <c r="H40">
        <f>IFERROR(INDEX('Original - Data'!$B:$B,MATCH($G40,'Original - Data'!$A:$A,0)),0)</f>
        <v>0</v>
      </c>
    </row>
    <row r="41" spans="1:8" x14ac:dyDescent="0.25">
      <c r="F41" t="s">
        <v>108</v>
      </c>
      <c r="G41">
        <v>39</v>
      </c>
      <c r="H41">
        <f>IFERROR(INDEX('Original - Data'!$B:$B,MATCH($G41,'Original - Data'!$A:$A,0)),0)</f>
        <v>0</v>
      </c>
    </row>
    <row r="42" spans="1:8" x14ac:dyDescent="0.25">
      <c r="F42" t="s">
        <v>111</v>
      </c>
      <c r="G42">
        <v>41</v>
      </c>
      <c r="H42">
        <f>IFERROR(INDEX('Original - Data'!$B:$B,MATCH($G42,'Original - Data'!$A:$A,0)),0)</f>
        <v>0</v>
      </c>
    </row>
    <row r="43" spans="1:8" x14ac:dyDescent="0.25">
      <c r="F43" t="s">
        <v>113</v>
      </c>
      <c r="G43">
        <v>42</v>
      </c>
      <c r="H43">
        <f>IFERROR(INDEX('Original - Data'!$B:$B,MATCH($G43,'Original - Data'!$A:$A,0)),0)</f>
        <v>0</v>
      </c>
    </row>
    <row r="44" spans="1:8" x14ac:dyDescent="0.25">
      <c r="F44" t="s">
        <v>115</v>
      </c>
      <c r="G44">
        <v>44</v>
      </c>
      <c r="H44">
        <f>IFERROR(INDEX('Original - Data'!$B:$B,MATCH($G44,'Original - Data'!$A:$A,0)),0)</f>
        <v>0</v>
      </c>
    </row>
    <row r="45" spans="1:8" x14ac:dyDescent="0.25">
      <c r="F45" t="s">
        <v>56</v>
      </c>
      <c r="G45">
        <v>48</v>
      </c>
      <c r="H45">
        <f>IFERROR(INDEX('Original - Data'!$B:$B,MATCH($G45,'Original - Data'!$A:$A,0)),0)</f>
        <v>0</v>
      </c>
    </row>
    <row r="46" spans="1:8" x14ac:dyDescent="0.25">
      <c r="F46" t="s">
        <v>121</v>
      </c>
      <c r="G46">
        <v>49</v>
      </c>
      <c r="H46">
        <f>IFERROR(INDEX('Original - Data'!$B:$B,MATCH($G46,'Original - Data'!$A:$A,0)),0)</f>
        <v>0</v>
      </c>
    </row>
    <row r="47" spans="1:8" x14ac:dyDescent="0.25">
      <c r="F47" t="s">
        <v>123</v>
      </c>
      <c r="G47">
        <v>50</v>
      </c>
      <c r="H47">
        <f>IFERROR(INDEX('Original - Data'!$B:$B,MATCH($G47,'Original - Data'!$A:$A,0)),0)</f>
        <v>0</v>
      </c>
    </row>
    <row r="48" spans="1:8" x14ac:dyDescent="0.25">
      <c r="F48" t="s">
        <v>125</v>
      </c>
      <c r="G48">
        <v>51</v>
      </c>
      <c r="H48">
        <f>IFERROR(INDEX('Original - Data'!$B:$B,MATCH($G48,'Original - Data'!$A:$A,0)),0)</f>
        <v>0</v>
      </c>
    </row>
    <row r="49" spans="6:8" x14ac:dyDescent="0.25">
      <c r="F49" t="s">
        <v>127</v>
      </c>
      <c r="G49">
        <v>53</v>
      </c>
      <c r="H49">
        <f>IFERROR(INDEX('Original - Data'!$B:$B,MATCH($G49,'Original - Data'!$A:$A,0)),0)</f>
        <v>0</v>
      </c>
    </row>
    <row r="50" spans="6:8" x14ac:dyDescent="0.25">
      <c r="F50" t="s">
        <v>129</v>
      </c>
      <c r="G50">
        <v>54</v>
      </c>
      <c r="H50">
        <f>IFERROR(INDEX('Original - Data'!$B:$B,MATCH($G50,'Original - Data'!$A:$A,0)),0)</f>
        <v>0</v>
      </c>
    </row>
    <row r="51" spans="6:8" x14ac:dyDescent="0.25">
      <c r="F51" t="s">
        <v>57</v>
      </c>
      <c r="G51">
        <v>55</v>
      </c>
      <c r="H51">
        <f>IFERROR(INDEX('Original - Data'!$B:$B,MATCH($G51,'Original - Data'!$A:$A,0)),0)</f>
        <v>0</v>
      </c>
    </row>
    <row r="52" spans="6:8" x14ac:dyDescent="0.25">
      <c r="F52" t="s">
        <v>132</v>
      </c>
      <c r="G52">
        <v>56</v>
      </c>
      <c r="H52">
        <f>IFERROR(INDEX('Original - Data'!$B:$B,MATCH($G52,'Original - Data'!$A:$A,0)),0)</f>
        <v>0</v>
      </c>
    </row>
  </sheetData>
  <sortState ref="F2:H52">
    <sortCondition descending="1" ref="H2:H52"/>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workbookViewId="0">
      <selection activeCell="B4" sqref="B4"/>
    </sheetView>
  </sheetViews>
  <sheetFormatPr defaultColWidth="8.85546875" defaultRowHeight="15" x14ac:dyDescent="0.25"/>
  <cols>
    <col min="14" max="15" width="9.140625" customWidth="1"/>
    <col min="19" max="19" width="12.42578125" bestFit="1" customWidth="1"/>
  </cols>
  <sheetData>
    <row r="1" spans="1:71" x14ac:dyDescent="0.25">
      <c r="A1" t="s">
        <v>157</v>
      </c>
      <c r="B1" t="s">
        <v>269</v>
      </c>
      <c r="Q1" t="str">
        <f>'Placebo - Data'!A1</f>
        <v>_time</v>
      </c>
      <c r="R1" t="s">
        <v>26</v>
      </c>
      <c r="S1" s="2" t="s">
        <v>169</v>
      </c>
      <c r="T1" s="2" t="s">
        <v>170</v>
      </c>
      <c r="U1" s="2" t="s">
        <v>1</v>
      </c>
      <c r="V1" s="2" t="s">
        <v>2</v>
      </c>
      <c r="W1" s="2" t="s">
        <v>171</v>
      </c>
      <c r="X1" s="2" t="s">
        <v>3</v>
      </c>
      <c r="Y1" s="2" t="s">
        <v>4</v>
      </c>
      <c r="Z1" s="2" t="s">
        <v>172</v>
      </c>
      <c r="AA1" s="2" t="s">
        <v>173</v>
      </c>
      <c r="AB1" s="2" t="s">
        <v>5</v>
      </c>
      <c r="AC1" s="2" t="s">
        <v>6</v>
      </c>
      <c r="AD1" s="2" t="s">
        <v>174</v>
      </c>
      <c r="AE1" s="2" t="s">
        <v>7</v>
      </c>
      <c r="AF1" s="2" t="s">
        <v>8</v>
      </c>
      <c r="AG1" s="2" t="s">
        <v>175</v>
      </c>
      <c r="AH1" s="2" t="s">
        <v>9</v>
      </c>
      <c r="AI1" s="2" t="s">
        <v>10</v>
      </c>
      <c r="AJ1" s="2" t="s">
        <v>11</v>
      </c>
      <c r="AK1" s="2" t="s">
        <v>176</v>
      </c>
      <c r="AL1" s="2" t="s">
        <v>12</v>
      </c>
      <c r="AM1" s="2" t="s">
        <v>13</v>
      </c>
      <c r="AN1" s="2" t="s">
        <v>177</v>
      </c>
      <c r="AO1" s="2" t="s">
        <v>14</v>
      </c>
      <c r="AP1" s="2" t="s">
        <v>178</v>
      </c>
      <c r="AQ1" s="2" t="s">
        <v>15</v>
      </c>
      <c r="AR1" s="2" t="s">
        <v>179</v>
      </c>
      <c r="AS1" s="2" t="s">
        <v>16</v>
      </c>
      <c r="AT1" s="2" t="s">
        <v>17</v>
      </c>
      <c r="AU1" s="2" t="s">
        <v>180</v>
      </c>
      <c r="AV1" s="2" t="s">
        <v>18</v>
      </c>
      <c r="AW1" s="2" t="s">
        <v>181</v>
      </c>
      <c r="AX1" s="2" t="s">
        <v>182</v>
      </c>
      <c r="AY1" s="2" t="s">
        <v>183</v>
      </c>
      <c r="AZ1" s="2" t="s">
        <v>19</v>
      </c>
      <c r="BA1" s="2" t="s">
        <v>184</v>
      </c>
      <c r="BB1" s="2" t="s">
        <v>20</v>
      </c>
      <c r="BC1" s="2" t="s">
        <v>185</v>
      </c>
      <c r="BD1" s="2" t="s">
        <v>186</v>
      </c>
      <c r="BE1" s="2" t="s">
        <v>187</v>
      </c>
      <c r="BF1" s="2" t="s">
        <v>21</v>
      </c>
      <c r="BG1" s="2" t="s">
        <v>22</v>
      </c>
      <c r="BH1" s="2" t="s">
        <v>23</v>
      </c>
      <c r="BI1" s="2" t="s">
        <v>24</v>
      </c>
      <c r="BJ1" s="2" t="s">
        <v>188</v>
      </c>
      <c r="BK1" s="2" t="s">
        <v>189</v>
      </c>
      <c r="BL1" s="2" t="s">
        <v>190</v>
      </c>
      <c r="BM1" s="2" t="s">
        <v>191</v>
      </c>
      <c r="BN1" s="2" t="s">
        <v>192</v>
      </c>
      <c r="BO1" s="2" t="s">
        <v>25</v>
      </c>
      <c r="BP1" s="2" t="s">
        <v>193</v>
      </c>
      <c r="BQ1" s="2"/>
      <c r="BR1" s="2"/>
      <c r="BS1" s="2"/>
    </row>
    <row r="2" spans="1:71" x14ac:dyDescent="0.25">
      <c r="A2" t="s">
        <v>53</v>
      </c>
      <c r="B2" s="2">
        <f>INDEX($R$2:$BP$2,1,MATCH($A2,$R$4:$BP$4,0))/INDEX($R$2:$BP$2,1,MATCH("IL",$R$4:$BP$4,0))</f>
        <v>5.2571434935983206</v>
      </c>
      <c r="Q2" s="4" t="s">
        <v>133</v>
      </c>
      <c r="R2" s="3">
        <f>IF(R1=0,0,SQRT(SUMSQ(INDEX('Placebo - Data'!$B$2:$BA$19,0,MATCH(R$1,'Placebo - Data'!$B$1:$BA$1,0)))/COUNT(INDEX('Placebo - Data'!$B$2:$BA$19,0,MATCH(R$1,'Placebo - Data'!$B$1:$BA$1,0)))))</f>
        <v>5.460748980393481E-6</v>
      </c>
      <c r="S2" s="3">
        <f>IFERROR(IF(S1=0,0,SQRT(SUMSQ(INDEX('Placebo - Data'!$B$2:$BA$19,0,MATCH(S$1,'Placebo - Data'!$B$1:$BA$1,0)))/COUNT(INDEX('Placebo - Data'!$B$2:$BA$19,0,MATCH(S$1,'Placebo - Data'!$B$1:$BA$1,0))))),0)</f>
        <v>0</v>
      </c>
      <c r="T2" s="3">
        <f>IFERROR(IF(T1=0,0,SQRT(SUMSQ(INDEX('Placebo - Data'!$B$2:$BA$19,0,MATCH(T$1,'Placebo - Data'!$B$1:$BA$1,0)))/COUNT(INDEX('Placebo - Data'!$B$2:$BA$19,0,MATCH(T$1,'Placebo - Data'!$B$1:$BA$1,0))))),0)</f>
        <v>0</v>
      </c>
      <c r="U2" s="3">
        <f>IFERROR(IF(U1=0,0,SQRT(SUMSQ(INDEX('Placebo - Data'!$B$2:$BA$19,0,MATCH(U$1,'Placebo - Data'!$B$1:$BA$1,0)))/COUNT(INDEX('Placebo - Data'!$B$2:$BA$19,0,MATCH(U$1,'Placebo - Data'!$B$1:$BA$1,0))))),0)</f>
        <v>1.2078856556509371E-5</v>
      </c>
      <c r="V2" s="3">
        <f>IFERROR(IF(V1=0,0,SQRT(SUMSQ(INDEX('Placebo - Data'!$B$2:$BA$19,0,MATCH(V$1,'Placebo - Data'!$B$1:$BA$1,0)))/COUNT(INDEX('Placebo - Data'!$B$2:$BA$19,0,MATCH(V$1,'Placebo - Data'!$B$1:$BA$1,0))))),0)</f>
        <v>1.8571625441881925E-5</v>
      </c>
      <c r="W2" s="3">
        <f>IFERROR(IF(W1=0,0,SQRT(SUMSQ(INDEX('Placebo - Data'!$B$2:$BA$19,0,MATCH(W$1,'Placebo - Data'!$B$1:$BA$1,0)))/COUNT(INDEX('Placebo - Data'!$B$2:$BA$19,0,MATCH(W$1,'Placebo - Data'!$B$1:$BA$1,0))))),0)</f>
        <v>0</v>
      </c>
      <c r="X2" s="3">
        <f>IFERROR(IF(X1=0,0,SQRT(SUMSQ(INDEX('Placebo - Data'!$B$2:$BA$19,0,MATCH(X$1,'Placebo - Data'!$B$1:$BA$1,0)))/COUNT(INDEX('Placebo - Data'!$B$2:$BA$19,0,MATCH(X$1,'Placebo - Data'!$B$1:$BA$1,0))))),0)</f>
        <v>1.3600618774513368E-5</v>
      </c>
      <c r="Y2" s="3">
        <f>IFERROR(IF(Y1=0,0,SQRT(SUMSQ(INDEX('Placebo - Data'!$B$2:$BA$19,0,MATCH(Y$1,'Placebo - Data'!$B$1:$BA$1,0)))/COUNT(INDEX('Placebo - Data'!$B$2:$BA$19,0,MATCH(Y$1,'Placebo - Data'!$B$1:$BA$1,0))))),0)</f>
        <v>7.1411138491456751E-6</v>
      </c>
      <c r="Z2" s="3">
        <f>IFERROR(IF(Z1=0,0,SQRT(SUMSQ(INDEX('Placebo - Data'!$B$2:$BA$19,0,MATCH(Z$1,'Placebo - Data'!$B$1:$BA$1,0)))/COUNT(INDEX('Placebo - Data'!$B$2:$BA$19,0,MATCH(Z$1,'Placebo - Data'!$B$1:$BA$1,0))))),0)</f>
        <v>0</v>
      </c>
      <c r="AA2" s="3">
        <f>IFERROR(IF(AA1=0,0,SQRT(SUMSQ(INDEX('Placebo - Data'!$B$2:$BA$19,0,MATCH(AA$1,'Placebo - Data'!$B$1:$BA$1,0)))/COUNT(INDEX('Placebo - Data'!$B$2:$BA$19,0,MATCH(AA$1,'Placebo - Data'!$B$1:$BA$1,0))))),0)</f>
        <v>0</v>
      </c>
      <c r="AB2" s="3">
        <f>IFERROR(IF(AB1=0,0,SQRT(SUMSQ(INDEX('Placebo - Data'!$B$2:$BA$19,0,MATCH(AB$1,'Placebo - Data'!$B$1:$BA$1,0)))/COUNT(INDEX('Placebo - Data'!$B$2:$BA$19,0,MATCH(AB$1,'Placebo - Data'!$B$1:$BA$1,0))))),0)</f>
        <v>1.5323682577950717E-5</v>
      </c>
      <c r="AC2" s="3">
        <f>IFERROR(IF(AC1=0,0,SQRT(SUMSQ(INDEX('Placebo - Data'!$B$2:$BA$19,0,MATCH(AC$1,'Placebo - Data'!$B$1:$BA$1,0)))/COUNT(INDEX('Placebo - Data'!$B$2:$BA$19,0,MATCH(AC$1,'Placebo - Data'!$B$1:$BA$1,0))))),0)</f>
        <v>1.0141732924773532E-5</v>
      </c>
      <c r="AD2" s="3">
        <f>IFERROR(IF(AD1=0,0,SQRT(SUMSQ(INDEX('Placebo - Data'!$B$2:$BA$19,0,MATCH(AD$1,'Placebo - Data'!$B$1:$BA$1,0)))/COUNT(INDEX('Placebo - Data'!$B$2:$BA$19,0,MATCH(AD$1,'Placebo - Data'!$B$1:$BA$1,0))))),0)</f>
        <v>0</v>
      </c>
      <c r="AE2" s="3">
        <f>IFERROR(IF(AE1=0,0,SQRT(SUMSQ(INDEX('Placebo - Data'!$B$2:$BA$19,0,MATCH(AE$1,'Placebo - Data'!$B$1:$BA$1,0)))/COUNT(INDEX('Placebo - Data'!$B$2:$BA$19,0,MATCH(AE$1,'Placebo - Data'!$B$1:$BA$1,0))))),0)</f>
        <v>1.5055046210968131E-5</v>
      </c>
      <c r="AF2" s="3">
        <f>IFERROR(IF(AF1=0,0,SQRT(SUMSQ(INDEX('Placebo - Data'!$B$2:$BA$19,0,MATCH(AF$1,'Placebo - Data'!$B$1:$BA$1,0)))/COUNT(INDEX('Placebo - Data'!$B$2:$BA$19,0,MATCH(AF$1,'Placebo - Data'!$B$1:$BA$1,0))))),0)</f>
        <v>7.853786085236818E-6</v>
      </c>
      <c r="AG2" s="3">
        <f>IFERROR(IF(AG1=0,0,SQRT(SUMSQ(INDEX('Placebo - Data'!$B$2:$BA$19,0,MATCH(AG$1,'Placebo - Data'!$B$1:$BA$1,0)))/COUNT(INDEX('Placebo - Data'!$B$2:$BA$19,0,MATCH(AG$1,'Placebo - Data'!$B$1:$BA$1,0))))),0)</f>
        <v>0</v>
      </c>
      <c r="AH2" s="3">
        <f>IFERROR(IF(AH1=0,0,SQRT(SUMSQ(INDEX('Placebo - Data'!$B$2:$BA$19,0,MATCH(AH$1,'Placebo - Data'!$B$1:$BA$1,0)))/COUNT(INDEX('Placebo - Data'!$B$2:$BA$19,0,MATCH(AH$1,'Placebo - Data'!$B$1:$BA$1,0))))),0)</f>
        <v>8.9651729307517697E-6</v>
      </c>
      <c r="AI2" s="3">
        <f>IFERROR(IF(AI1=0,0,SQRT(SUMSQ(INDEX('Placebo - Data'!$B$2:$BA$19,0,MATCH(AI$1,'Placebo - Data'!$B$1:$BA$1,0)))/COUNT(INDEX('Placebo - Data'!$B$2:$BA$19,0,MATCH(AI$1,'Placebo - Data'!$B$1:$BA$1,0))))),0)</f>
        <v>5.677959741131258E-6</v>
      </c>
      <c r="AJ2" s="3">
        <f>IFERROR(IF(AJ1=0,0,SQRT(SUMSQ(INDEX('Placebo - Data'!$B$2:$BA$19,0,MATCH(AJ$1,'Placebo - Data'!$B$1:$BA$1,0)))/COUNT(INDEX('Placebo - Data'!$B$2:$BA$19,0,MATCH(AJ$1,'Placebo - Data'!$B$1:$BA$1,0))))),0)</f>
        <v>1.3942528241180518E-5</v>
      </c>
      <c r="AK2" s="3">
        <f>IFERROR(IF(AK1=0,0,SQRT(SUMSQ(INDEX('Placebo - Data'!$B$2:$BA$19,0,MATCH(AK$1,'Placebo - Data'!$B$1:$BA$1,0)))/COUNT(INDEX('Placebo - Data'!$B$2:$BA$19,0,MATCH(AK$1,'Placebo - Data'!$B$1:$BA$1,0))))),0)</f>
        <v>0</v>
      </c>
      <c r="AL2" s="3">
        <f>IFERROR(IF(AL1=0,0,SQRT(SUMSQ(INDEX('Placebo - Data'!$B$2:$BA$19,0,MATCH(AL$1,'Placebo - Data'!$B$1:$BA$1,0)))/COUNT(INDEX('Placebo - Data'!$B$2:$BA$19,0,MATCH(AL$1,'Placebo - Data'!$B$1:$BA$1,0))))),0)</f>
        <v>5.5282337011737129E-6</v>
      </c>
      <c r="AM2" s="3">
        <f>IFERROR(IF(AM1=0,0,SQRT(SUMSQ(INDEX('Placebo - Data'!$B$2:$BA$19,0,MATCH(AM$1,'Placebo - Data'!$B$1:$BA$1,0)))/COUNT(INDEX('Placebo - Data'!$B$2:$BA$19,0,MATCH(AM$1,'Placebo - Data'!$B$1:$BA$1,0))))),0)</f>
        <v>5.3731234270391869E-6</v>
      </c>
      <c r="AN2" s="3">
        <f>IFERROR(IF(AN1=0,0,SQRT(SUMSQ(INDEX('Placebo - Data'!$B$2:$BA$19,0,MATCH(AN$1,'Placebo - Data'!$B$1:$BA$1,0)))/COUNT(INDEX('Placebo - Data'!$B$2:$BA$19,0,MATCH(AN$1,'Placebo - Data'!$B$1:$BA$1,0))))),0)</f>
        <v>0</v>
      </c>
      <c r="AO2" s="3">
        <f>IFERROR(IF(AO1=0,0,SQRT(SUMSQ(INDEX('Placebo - Data'!$B$2:$BA$19,0,MATCH(AO$1,'Placebo - Data'!$B$1:$BA$1,0)))/COUNT(INDEX('Placebo - Data'!$B$2:$BA$19,0,MATCH(AO$1,'Placebo - Data'!$B$1:$BA$1,0))))),0)</f>
        <v>8.8382099670207877E-6</v>
      </c>
      <c r="AP2" s="3">
        <f>IFERROR(IF(AP1=0,0,SQRT(SUMSQ(INDEX('Placebo - Data'!$B$2:$BA$19,0,MATCH(AP$1,'Placebo - Data'!$B$1:$BA$1,0)))/COUNT(INDEX('Placebo - Data'!$B$2:$BA$19,0,MATCH(AP$1,'Placebo - Data'!$B$1:$BA$1,0))))),0)</f>
        <v>0</v>
      </c>
      <c r="AQ2" s="3">
        <f>IFERROR(IF(AQ1=0,0,SQRT(SUMSQ(INDEX('Placebo - Data'!$B$2:$BA$19,0,MATCH(AQ$1,'Placebo - Data'!$B$1:$BA$1,0)))/COUNT(INDEX('Placebo - Data'!$B$2:$BA$19,0,MATCH(AQ$1,'Placebo - Data'!$B$1:$BA$1,0))))),0)</f>
        <v>1.5816108527919191E-5</v>
      </c>
      <c r="AR2" s="3">
        <f>IFERROR(IF(AR1=0,0,SQRT(SUMSQ(INDEX('Placebo - Data'!$B$2:$BA$19,0,MATCH(AR$1,'Placebo - Data'!$B$1:$BA$1,0)))/COUNT(INDEX('Placebo - Data'!$B$2:$BA$19,0,MATCH(AR$1,'Placebo - Data'!$B$1:$BA$1,0))))),0)</f>
        <v>0</v>
      </c>
      <c r="AS2" s="3">
        <f>IFERROR(IF(AS1=0,0,SQRT(SUMSQ(INDEX('Placebo - Data'!$B$2:$BA$19,0,MATCH(AS$1,'Placebo - Data'!$B$1:$BA$1,0)))/COUNT(INDEX('Placebo - Data'!$B$2:$BA$19,0,MATCH(AS$1,'Placebo - Data'!$B$1:$BA$1,0))))),0)</f>
        <v>1.0778460721165953E-5</v>
      </c>
      <c r="AT2" s="3">
        <f>IFERROR(IF(AT1=0,0,SQRT(SUMSQ(INDEX('Placebo - Data'!$B$2:$BA$19,0,MATCH(AT$1,'Placebo - Data'!$B$1:$BA$1,0)))/COUNT(INDEX('Placebo - Data'!$B$2:$BA$19,0,MATCH(AT$1,'Placebo - Data'!$B$1:$BA$1,0))))),0)</f>
        <v>2.0547762718425109E-5</v>
      </c>
      <c r="AU2" s="3">
        <f>IFERROR(IF(AU1=0,0,SQRT(SUMSQ(INDEX('Placebo - Data'!$B$2:$BA$19,0,MATCH(AU$1,'Placebo - Data'!$B$1:$BA$1,0)))/COUNT(INDEX('Placebo - Data'!$B$2:$BA$19,0,MATCH(AU$1,'Placebo - Data'!$B$1:$BA$1,0))))),0)</f>
        <v>0</v>
      </c>
      <c r="AV2" s="3">
        <f>IFERROR(IF(AV1=0,0,SQRT(SUMSQ(INDEX('Placebo - Data'!$B$2:$BA$19,0,MATCH(AV$1,'Placebo - Data'!$B$1:$BA$1,0)))/COUNT(INDEX('Placebo - Data'!$B$2:$BA$19,0,MATCH(AV$1,'Placebo - Data'!$B$1:$BA$1,0))))),0)</f>
        <v>1.5695076090149333E-5</v>
      </c>
      <c r="AW2" s="3">
        <f>IFERROR(IF(AW1=0,0,SQRT(SUMSQ(INDEX('Placebo - Data'!$B$2:$BA$19,0,MATCH(AW$1,'Placebo - Data'!$B$1:$BA$1,0)))/COUNT(INDEX('Placebo - Data'!$B$2:$BA$19,0,MATCH(AW$1,'Placebo - Data'!$B$1:$BA$1,0))))),0)</f>
        <v>0</v>
      </c>
      <c r="AX2" s="3">
        <f>IFERROR(IF(AX1=0,0,SQRT(SUMSQ(INDEX('Placebo - Data'!$B$2:$BA$19,0,MATCH(AX$1,'Placebo - Data'!$B$1:$BA$1,0)))/COUNT(INDEX('Placebo - Data'!$B$2:$BA$19,0,MATCH(AX$1,'Placebo - Data'!$B$1:$BA$1,0))))),0)</f>
        <v>0</v>
      </c>
      <c r="AY2" s="3">
        <f>IFERROR(IF(AY1=0,0,SQRT(SUMSQ(INDEX('Placebo - Data'!$B$2:$BA$19,0,MATCH(AY$1,'Placebo - Data'!$B$1:$BA$1,0)))/COUNT(INDEX('Placebo - Data'!$B$2:$BA$19,0,MATCH(AY$1,'Placebo - Data'!$B$1:$BA$1,0))))),0)</f>
        <v>0</v>
      </c>
      <c r="AZ2" s="3">
        <f>IFERROR(IF(AZ1=0,0,SQRT(SUMSQ(INDEX('Placebo - Data'!$B$2:$BA$19,0,MATCH(AZ$1,'Placebo - Data'!$B$1:$BA$1,0)))/COUNT(INDEX('Placebo - Data'!$B$2:$BA$19,0,MATCH(AZ$1,'Placebo - Data'!$B$1:$BA$1,0))))),0)</f>
        <v>1.4848651725892848E-5</v>
      </c>
      <c r="BA2" s="3">
        <f>IFERROR(IF(BA1=0,0,SQRT(SUMSQ(INDEX('Placebo - Data'!$B$2:$BA$19,0,MATCH(BA$1,'Placebo - Data'!$B$1:$BA$1,0)))/COUNT(INDEX('Placebo - Data'!$B$2:$BA$19,0,MATCH(BA$1,'Placebo - Data'!$B$1:$BA$1,0))))),0)</f>
        <v>0</v>
      </c>
      <c r="BB2" s="3">
        <f>IFERROR(IF(BB1=0,0,SQRT(SUMSQ(INDEX('Placebo - Data'!$B$2:$BA$19,0,MATCH(BB$1,'Placebo - Data'!$B$1:$BA$1,0)))/COUNT(INDEX('Placebo - Data'!$B$2:$BA$19,0,MATCH(BB$1,'Placebo - Data'!$B$1:$BA$1,0))))),0)</f>
        <v>1.5747693025189949E-5</v>
      </c>
      <c r="BC2" s="3">
        <f>IFERROR(IF(BC1=0,0,SQRT(SUMSQ(INDEX('Placebo - Data'!$B$2:$BA$19,0,MATCH(BC$1,'Placebo - Data'!$B$1:$BA$1,0)))/COUNT(INDEX('Placebo - Data'!$B$2:$BA$19,0,MATCH(BC$1,'Placebo - Data'!$B$1:$BA$1,0))))),0)</f>
        <v>0</v>
      </c>
      <c r="BD2" s="3">
        <f>IFERROR(IF(BD1=0,0,SQRT(SUMSQ(INDEX('Placebo - Data'!$B$2:$BA$19,0,MATCH(BD$1,'Placebo - Data'!$B$1:$BA$1,0)))/COUNT(INDEX('Placebo - Data'!$B$2:$BA$19,0,MATCH(BD$1,'Placebo - Data'!$B$1:$BA$1,0))))),0)</f>
        <v>0</v>
      </c>
      <c r="BE2" s="3">
        <f>IFERROR(IF(BE1=0,0,SQRT(SUMSQ(INDEX('Placebo - Data'!$B$2:$BA$19,0,MATCH(BE$1,'Placebo - Data'!$B$1:$BA$1,0)))/COUNT(INDEX('Placebo - Data'!$B$2:$BA$19,0,MATCH(BE$1,'Placebo - Data'!$B$1:$BA$1,0))))),0)</f>
        <v>0</v>
      </c>
      <c r="BF2" s="3">
        <f>IFERROR(IF(BF1=0,0,SQRT(SUMSQ(INDEX('Placebo - Data'!$B$2:$BA$19,0,MATCH(BF$1,'Placebo - Data'!$B$1:$BA$1,0)))/COUNT(INDEX('Placebo - Data'!$B$2:$BA$19,0,MATCH(BF$1,'Placebo - Data'!$B$1:$BA$1,0))))),0)</f>
        <v>2.8707940972449253E-5</v>
      </c>
      <c r="BG2" s="3">
        <f>IFERROR(IF(BG1=0,0,SQRT(SUMSQ(INDEX('Placebo - Data'!$B$2:$BA$19,0,MATCH(BG$1,'Placebo - Data'!$B$1:$BA$1,0)))/COUNT(INDEX('Placebo - Data'!$B$2:$BA$19,0,MATCH(BG$1,'Placebo - Data'!$B$1:$BA$1,0))))),0)</f>
        <v>1.9682229722550633E-5</v>
      </c>
      <c r="BH2" s="3">
        <f>IFERROR(IF(BH1=0,0,SQRT(SUMSQ(INDEX('Placebo - Data'!$B$2:$BA$19,0,MATCH(BH$1,'Placebo - Data'!$B$1:$BA$1,0)))/COUNT(INDEX('Placebo - Data'!$B$2:$BA$19,0,MATCH(BH$1,'Placebo - Data'!$B$1:$BA$1,0))))),0)</f>
        <v>8.073537202223559E-6</v>
      </c>
      <c r="BI2" s="3">
        <f>IFERROR(IF(BI1=0,0,SQRT(SUMSQ(INDEX('Placebo - Data'!$B$2:$BA$19,0,MATCH(BI$1,'Placebo - Data'!$B$1:$BA$1,0)))/COUNT(INDEX('Placebo - Data'!$B$2:$BA$19,0,MATCH(BI$1,'Placebo - Data'!$B$1:$BA$1,0))))),0)</f>
        <v>1.947282023197494E-5</v>
      </c>
      <c r="BJ2" s="3">
        <f>IFERROR(IF(BJ1=0,0,SQRT(SUMSQ(INDEX('Placebo - Data'!$B$2:$BA$19,0,MATCH(BJ$1,'Placebo - Data'!$B$1:$BA$1,0)))/COUNT(INDEX('Placebo - Data'!$B$2:$BA$19,0,MATCH(BJ$1,'Placebo - Data'!$B$1:$BA$1,0))))),0)</f>
        <v>0</v>
      </c>
      <c r="BK2" s="3">
        <f>IFERROR(IF(BK1=0,0,SQRT(SUMSQ(INDEX('Placebo - Data'!$B$2:$BA$19,0,MATCH(BK$1,'Placebo - Data'!$B$1:$BA$1,0)))/COUNT(INDEX('Placebo - Data'!$B$2:$BA$19,0,MATCH(BK$1,'Placebo - Data'!$B$1:$BA$1,0))))),0)</f>
        <v>0</v>
      </c>
      <c r="BL2" s="3">
        <f>IFERROR(IF(BL1=0,0,SQRT(SUMSQ(INDEX('Placebo - Data'!$B$2:$BA$19,0,MATCH(BL$1,'Placebo - Data'!$B$1:$BA$1,0)))/COUNT(INDEX('Placebo - Data'!$B$2:$BA$19,0,MATCH(BL$1,'Placebo - Data'!$B$1:$BA$1,0))))),0)</f>
        <v>0</v>
      </c>
      <c r="BM2" s="3">
        <f>IFERROR(IF(BM1=0,0,SQRT(SUMSQ(INDEX('Placebo - Data'!$B$2:$BA$19,0,MATCH(BM$1,'Placebo - Data'!$B$1:$BA$1,0)))/COUNT(INDEX('Placebo - Data'!$B$2:$BA$19,0,MATCH(BM$1,'Placebo - Data'!$B$1:$BA$1,0))))),0)</f>
        <v>0</v>
      </c>
      <c r="BN2" s="3">
        <f>IFERROR(IF(BN1=0,0,SQRT(SUMSQ(INDEX('Placebo - Data'!$B$2:$BA$19,0,MATCH(BN$1,'Placebo - Data'!$B$1:$BA$1,0)))/COUNT(INDEX('Placebo - Data'!$B$2:$BA$19,0,MATCH(BN$1,'Placebo - Data'!$B$1:$BA$1,0))))),0)</f>
        <v>0</v>
      </c>
      <c r="BO2" s="3">
        <f>IFERROR(IF(BO1=0,0,SQRT(SUMSQ(INDEX('Placebo - Data'!$B$2:$BA$19,0,MATCH(BO$1,'Placebo - Data'!$B$1:$BA$1,0)))/COUNT(INDEX('Placebo - Data'!$B$2:$BA$19,0,MATCH(BO$1,'Placebo - Data'!$B$1:$BA$1,0))))),0)</f>
        <v>6.0258021847007989E-6</v>
      </c>
      <c r="BP2" s="3">
        <f>IFERROR(IF(BP1=0,0,SQRT(SUMSQ(INDEX('Placebo - Data'!$B$2:$BA$19,0,MATCH(BP$1,'Placebo - Data'!$B$1:$BA$1,0)))/COUNT(INDEX('Placebo - Data'!$B$2:$BA$19,0,MATCH(BP$1,'Placebo - Data'!$B$1:$BA$1,0))))),0)</f>
        <v>0</v>
      </c>
      <c r="BQ2" s="3"/>
      <c r="BR2" s="3"/>
    </row>
    <row r="3" spans="1:71" x14ac:dyDescent="0.25">
      <c r="A3" t="s">
        <v>49</v>
      </c>
      <c r="B3" s="2">
        <f t="shared" ref="B3:B52" si="0">INDEX($R$2:$BP$2,1,MATCH($A3,$R$4:$BP$4,0))/INDEX($R$2:$BP$2,1,MATCH("IL",$R$4:$BP$4,0))</f>
        <v>3.7628103383255156</v>
      </c>
      <c r="O3" s="8" t="s">
        <v>138</v>
      </c>
      <c r="Q3" s="6">
        <v>20</v>
      </c>
      <c r="R3" s="5">
        <f>IF(R2&lt;$R$2*$Q$3,1,0)</f>
        <v>1</v>
      </c>
      <c r="S3" s="5">
        <f>IF(S2&lt;$R$2*$Q$3,1,0)</f>
        <v>1</v>
      </c>
      <c r="T3" s="5">
        <f>IF(T2&lt;$R$2*$Q$3,1,0)</f>
        <v>1</v>
      </c>
      <c r="U3" s="5">
        <f>IF(U2&lt;$R$2*$Q$3,1,0)</f>
        <v>1</v>
      </c>
      <c r="V3" s="5">
        <f t="shared" ref="V3:BP3" si="1">IF(V2&lt;$R$2*$Q$3,1,0)</f>
        <v>1</v>
      </c>
      <c r="W3" s="5">
        <f t="shared" si="1"/>
        <v>1</v>
      </c>
      <c r="X3" s="5">
        <f t="shared" si="1"/>
        <v>1</v>
      </c>
      <c r="Y3" s="5">
        <f t="shared" si="1"/>
        <v>1</v>
      </c>
      <c r="Z3" s="5">
        <f t="shared" si="1"/>
        <v>1</v>
      </c>
      <c r="AA3" s="5">
        <f t="shared" si="1"/>
        <v>1</v>
      </c>
      <c r="AB3" s="5">
        <f t="shared" si="1"/>
        <v>1</v>
      </c>
      <c r="AC3" s="5">
        <f t="shared" si="1"/>
        <v>1</v>
      </c>
      <c r="AD3" s="5">
        <f t="shared" si="1"/>
        <v>1</v>
      </c>
      <c r="AE3" s="5">
        <f t="shared" si="1"/>
        <v>1</v>
      </c>
      <c r="AF3" s="5">
        <f t="shared" si="1"/>
        <v>1</v>
      </c>
      <c r="AG3" s="5">
        <f t="shared" si="1"/>
        <v>1</v>
      </c>
      <c r="AH3" s="5">
        <f t="shared" si="1"/>
        <v>1</v>
      </c>
      <c r="AI3" s="5">
        <f t="shared" si="1"/>
        <v>1</v>
      </c>
      <c r="AJ3" s="5">
        <f t="shared" si="1"/>
        <v>1</v>
      </c>
      <c r="AK3" s="5">
        <f t="shared" si="1"/>
        <v>1</v>
      </c>
      <c r="AL3" s="5">
        <f t="shared" si="1"/>
        <v>1</v>
      </c>
      <c r="AM3" s="5">
        <f t="shared" si="1"/>
        <v>1</v>
      </c>
      <c r="AN3" s="5">
        <f t="shared" si="1"/>
        <v>1</v>
      </c>
      <c r="AO3" s="5">
        <f t="shared" si="1"/>
        <v>1</v>
      </c>
      <c r="AP3" s="5">
        <f t="shared" si="1"/>
        <v>1</v>
      </c>
      <c r="AQ3" s="5">
        <f t="shared" si="1"/>
        <v>1</v>
      </c>
      <c r="AR3" s="5">
        <f t="shared" si="1"/>
        <v>1</v>
      </c>
      <c r="AS3" s="5">
        <f t="shared" si="1"/>
        <v>1</v>
      </c>
      <c r="AT3" s="5">
        <f t="shared" si="1"/>
        <v>1</v>
      </c>
      <c r="AU3" s="5">
        <f t="shared" si="1"/>
        <v>1</v>
      </c>
      <c r="AV3" s="5">
        <f t="shared" si="1"/>
        <v>1</v>
      </c>
      <c r="AW3" s="5">
        <f t="shared" si="1"/>
        <v>1</v>
      </c>
      <c r="AX3" s="5">
        <f t="shared" si="1"/>
        <v>1</v>
      </c>
      <c r="AY3" s="5">
        <f t="shared" si="1"/>
        <v>1</v>
      </c>
      <c r="AZ3" s="5">
        <f t="shared" si="1"/>
        <v>1</v>
      </c>
      <c r="BA3" s="5">
        <f t="shared" si="1"/>
        <v>1</v>
      </c>
      <c r="BB3" s="5">
        <f t="shared" si="1"/>
        <v>1</v>
      </c>
      <c r="BC3" s="5">
        <f t="shared" si="1"/>
        <v>1</v>
      </c>
      <c r="BD3" s="5">
        <f t="shared" si="1"/>
        <v>1</v>
      </c>
      <c r="BE3" s="5">
        <f t="shared" si="1"/>
        <v>1</v>
      </c>
      <c r="BF3" s="5">
        <f t="shared" si="1"/>
        <v>1</v>
      </c>
      <c r="BG3" s="5">
        <f t="shared" si="1"/>
        <v>1</v>
      </c>
      <c r="BH3" s="5">
        <f t="shared" si="1"/>
        <v>1</v>
      </c>
      <c r="BI3" s="5">
        <f t="shared" si="1"/>
        <v>1</v>
      </c>
      <c r="BJ3" s="5">
        <f t="shared" si="1"/>
        <v>1</v>
      </c>
      <c r="BK3" s="5">
        <f t="shared" si="1"/>
        <v>1</v>
      </c>
      <c r="BL3" s="5">
        <f t="shared" si="1"/>
        <v>1</v>
      </c>
      <c r="BM3" s="5">
        <f t="shared" si="1"/>
        <v>1</v>
      </c>
      <c r="BN3" s="5">
        <f t="shared" si="1"/>
        <v>1</v>
      </c>
      <c r="BO3" s="5">
        <f t="shared" si="1"/>
        <v>1</v>
      </c>
      <c r="BP3" s="5">
        <f t="shared" si="1"/>
        <v>1</v>
      </c>
      <c r="BQ3" s="5"/>
      <c r="BR3" s="5"/>
    </row>
    <row r="4" spans="1:71" x14ac:dyDescent="0.25">
      <c r="A4" t="s">
        <v>54</v>
      </c>
      <c r="B4" s="2">
        <f t="shared" si="0"/>
        <v>3.6043095540957104</v>
      </c>
      <c r="Q4" s="4" t="s">
        <v>27</v>
      </c>
      <c r="R4" s="1" t="str">
        <f>IF(R1=0,0,IF(R1="IL_diff","IL",INDEX(States!$B$2:$B$52,MATCH(VALUE(MID(R1,6,FIND("_",R1)-6)),States!$C$2:$C$52,0))))</f>
        <v>IL</v>
      </c>
      <c r="S4" s="1" t="str">
        <f>IF(S1=0,0,IF(S1="IL_diff","IL",INDEX(States!$B$2:$B$52,MATCH(VALUE(MID(S1,6,FIND("_",S1)-6)),States!$C$2:$C$52,0))))</f>
        <v>AL</v>
      </c>
      <c r="T4" s="1" t="str">
        <f>IF(T1=0,0,IF(T1="IL_diff","IL",INDEX(States!$B$2:$B$52,MATCH(VALUE(MID(T1,6,FIND("_",T1)-6)),States!$C$2:$C$52,0))))</f>
        <v>AK</v>
      </c>
      <c r="U4" s="1" t="str">
        <f>IF(U1=0,0,IF(U1="IL_diff","IL",INDEX(States!$B$2:$B$52,MATCH(VALUE(MID(U1,6,FIND("_",U1)-6)),States!$C$2:$C$52,0))))</f>
        <v>AZ</v>
      </c>
      <c r="V4" s="1" t="str">
        <f>IF(V1=0,0,IF(V1="IL_diff","IL",INDEX(States!$B$2:$B$52,MATCH(VALUE(MID(V1,6,FIND("_",V1)-6)),States!$C$2:$C$52,0))))</f>
        <v>AR</v>
      </c>
      <c r="W4" s="1" t="str">
        <f>IF(W1=0,0,IF(W1="IL_diff","IL",INDEX(States!$B$2:$B$52,MATCH(VALUE(MID(W1,6,FIND("_",W1)-6)),States!$C$2:$C$52,0))))</f>
        <v>CA</v>
      </c>
      <c r="X4" s="1" t="str">
        <f>IF(X1=0,0,IF(X1="IL_diff","IL",INDEX(States!$B$2:$B$52,MATCH(VALUE(MID(X1,6,FIND("_",X1)-6)),States!$C$2:$C$52,0))))</f>
        <v>CO</v>
      </c>
      <c r="Y4" s="1" t="str">
        <f>IF(Y1=0,0,IF(Y1="IL_diff","IL",INDEX(States!$B$2:$B$52,MATCH(VALUE(MID(Y1,6,FIND("_",Y1)-6)),States!$C$2:$C$52,0))))</f>
        <v>CT</v>
      </c>
      <c r="Z4" s="1" t="str">
        <f>IF(Z1=0,0,IF(Z1="IL_diff","IL",INDEX(States!$B$2:$B$52,MATCH(VALUE(MID(Z1,6,FIND("_",Z1)-6)),States!$C$2:$C$52,0))))</f>
        <v>DE</v>
      </c>
      <c r="AA4" s="1" t="str">
        <f>IF(AA1=0,0,IF(AA1="IL_diff","IL",INDEX(States!$B$2:$B$52,MATCH(VALUE(MID(AA1,6,FIND("_",AA1)-6)),States!$C$2:$C$52,0))))</f>
        <v>DC</v>
      </c>
      <c r="AB4" s="1" t="str">
        <f>IF(AB1=0,0,IF(AB1="IL_diff","IL",INDEX(States!$B$2:$B$52,MATCH(VALUE(MID(AB1,6,FIND("_",AB1)-6)),States!$C$2:$C$52,0))))</f>
        <v>FL</v>
      </c>
      <c r="AC4" s="1" t="str">
        <f>IF(AC1=0,0,IF(AC1="IL_diff","IL",INDEX(States!$B$2:$B$52,MATCH(VALUE(MID(AC1,6,FIND("_",AC1)-6)),States!$C$2:$C$52,0))))</f>
        <v>GA</v>
      </c>
      <c r="AD4" s="1" t="str">
        <f>IF(AD1=0,0,IF(AD1="IL_diff","IL",INDEX(States!$B$2:$B$52,MATCH(VALUE(MID(AD1,6,FIND("_",AD1)-6)),States!$C$2:$C$52,0))))</f>
        <v>HI</v>
      </c>
      <c r="AE4" s="1" t="str">
        <f>IF(AE1=0,0,IF(AE1="IL_diff","IL",INDEX(States!$B$2:$B$52,MATCH(VALUE(MID(AE1,6,FIND("_",AE1)-6)),States!$C$2:$C$52,0))))</f>
        <v>ID</v>
      </c>
      <c r="AF4" s="1" t="str">
        <f>IF(AF1=0,0,IF(AF1="IL_diff","IL",INDEX(States!$B$2:$B$52,MATCH(VALUE(MID(AF1,6,FIND("_",AF1)-6)),States!$C$2:$C$52,0))))</f>
        <v>IN</v>
      </c>
      <c r="AG4" s="1" t="str">
        <f>IF(AG1=0,0,IF(AG1="IL_diff","IL",INDEX(States!$B$2:$B$52,MATCH(VALUE(MID(AG1,6,FIND("_",AG1)-6)),States!$C$2:$C$52,0))))</f>
        <v>IA</v>
      </c>
      <c r="AH4" s="1" t="str">
        <f>IF(AH1=0,0,IF(AH1="IL_diff","IL",INDEX(States!$B$2:$B$52,MATCH(VALUE(MID(AH1,6,FIND("_",AH1)-6)),States!$C$2:$C$52,0))))</f>
        <v>KS</v>
      </c>
      <c r="AI4" s="1" t="str">
        <f>IF(AI1=0,0,IF(AI1="IL_diff","IL",INDEX(States!$B$2:$B$52,MATCH(VALUE(MID(AI1,6,FIND("_",AI1)-6)),States!$C$2:$C$52,0))))</f>
        <v>KY</v>
      </c>
      <c r="AJ4" s="1" t="str">
        <f>IF(AJ1=0,0,IF(AJ1="IL_diff","IL",INDEX(States!$B$2:$B$52,MATCH(VALUE(MID(AJ1,6,FIND("_",AJ1)-6)),States!$C$2:$C$52,0))))</f>
        <v>LA</v>
      </c>
      <c r="AK4" s="1" t="str">
        <f>IF(AK1=0,0,IF(AK1="IL_diff","IL",INDEX(States!$B$2:$B$52,MATCH(VALUE(MID(AK1,6,FIND("_",AK1)-6)),States!$C$2:$C$52,0))))</f>
        <v>ME</v>
      </c>
      <c r="AL4" s="1" t="str">
        <f>IF(AL1=0,0,IF(AL1="IL_diff","IL",INDEX(States!$B$2:$B$52,MATCH(VALUE(MID(AL1,6,FIND("_",AL1)-6)),States!$C$2:$C$52,0))))</f>
        <v>MD</v>
      </c>
      <c r="AM4" s="1" t="str">
        <f>IF(AM1=0,0,IF(AM1="IL_diff","IL",INDEX(States!$B$2:$B$52,MATCH(VALUE(MID(AM1,6,FIND("_",AM1)-6)),States!$C$2:$C$52,0))))</f>
        <v>MA</v>
      </c>
      <c r="AN4" s="1" t="str">
        <f>IF(AN1=0,0,IF(AN1="IL_diff","IL",INDEX(States!$B$2:$B$52,MATCH(VALUE(MID(AN1,6,FIND("_",AN1)-6)),States!$C$2:$C$52,0))))</f>
        <v>MI</v>
      </c>
      <c r="AO4" s="1" t="str">
        <f>IF(AO1=0,0,IF(AO1="IL_diff","IL",INDEX(States!$B$2:$B$52,MATCH(VALUE(MID(AO1,6,FIND("_",AO1)-6)),States!$C$2:$C$52,0))))</f>
        <v>MN</v>
      </c>
      <c r="AP4" s="1" t="str">
        <f>IF(AP1=0,0,IF(AP1="IL_diff","IL",INDEX(States!$B$2:$B$52,MATCH(VALUE(MID(AP1,6,FIND("_",AP1)-6)),States!$C$2:$C$52,0))))</f>
        <v>MS</v>
      </c>
      <c r="AQ4" s="1" t="str">
        <f>IF(AQ1=0,0,IF(AQ1="IL_diff","IL",INDEX(States!$B$2:$B$52,MATCH(VALUE(MID(AQ1,6,FIND("_",AQ1)-6)),States!$C$2:$C$52,0))))</f>
        <v>MO</v>
      </c>
      <c r="AR4" s="1" t="str">
        <f>IF(AR1=0,0,IF(AR1="IL_diff","IL",INDEX(States!$B$2:$B$52,MATCH(VALUE(MID(AR1,6,FIND("_",AR1)-6)),States!$C$2:$C$52,0))))</f>
        <v>MT</v>
      </c>
      <c r="AS4" s="1" t="str">
        <f>IF(AS1=0,0,IF(AS1="IL_diff","IL",INDEX(States!$B$2:$B$52,MATCH(VALUE(MID(AS1,6,FIND("_",AS1)-6)),States!$C$2:$C$52,0))))</f>
        <v>NE</v>
      </c>
      <c r="AT4" s="1" t="str">
        <f>IF(AT1=0,0,IF(AT1="IL_diff","IL",INDEX(States!$B$2:$B$52,MATCH(VALUE(MID(AT1,6,FIND("_",AT1)-6)),States!$C$2:$C$52,0))))</f>
        <v>NV</v>
      </c>
      <c r="AU4" s="1" t="str">
        <f>IF(AU1=0,0,IF(AU1="IL_diff","IL",INDEX(States!$B$2:$B$52,MATCH(VALUE(MID(AU1,6,FIND("_",AU1)-6)),States!$C$2:$C$52,0))))</f>
        <v>NH</v>
      </c>
      <c r="AV4" s="1" t="str">
        <f>IF(AV1=0,0,IF(AV1="IL_diff","IL",INDEX(States!$B$2:$B$52,MATCH(VALUE(MID(AV1,6,FIND("_",AV1)-6)),States!$C$2:$C$52,0))))</f>
        <v>NJ</v>
      </c>
      <c r="AW4" s="1" t="str">
        <f>IF(AW1=0,0,IF(AW1="IL_diff","IL",INDEX(States!$B$2:$B$52,MATCH(VALUE(MID(AW1,6,FIND("_",AW1)-6)),States!$C$2:$C$52,0))))</f>
        <v>NM</v>
      </c>
      <c r="AX4" s="1" t="str">
        <f>IF(AX1=0,0,IF(AX1="IL_diff","IL",INDEX(States!$B$2:$B$52,MATCH(VALUE(MID(AX1,6,FIND("_",AX1)-6)),States!$C$2:$C$52,0))))</f>
        <v>NY</v>
      </c>
      <c r="AY4" s="1" t="str">
        <f>IF(AY1=0,0,IF(AY1="IL_diff","IL",INDEX(States!$B$2:$B$52,MATCH(VALUE(MID(AY1,6,FIND("_",AY1)-6)),States!$C$2:$C$52,0))))</f>
        <v>NC</v>
      </c>
      <c r="AZ4" s="1" t="str">
        <f>IF(AZ1=0,0,IF(AZ1="IL_diff","IL",INDEX(States!$B$2:$B$52,MATCH(VALUE(MID(AZ1,6,FIND("_",AZ1)-6)),States!$C$2:$C$52,0))))</f>
        <v>ND</v>
      </c>
      <c r="BA4" s="1" t="str">
        <f>IF(BA1=0,0,IF(BA1="IL_diff","IL",INDEX(States!$B$2:$B$52,MATCH(VALUE(MID(BA1,6,FIND("_",BA1)-6)),States!$C$2:$C$52,0))))</f>
        <v>OH</v>
      </c>
      <c r="BB4" s="1" t="str">
        <f>IF(BB1=0,0,IF(BB1="IL_diff","IL",INDEX(States!$B$2:$B$52,MATCH(VALUE(MID(BB1,6,FIND("_",BB1)-6)),States!$C$2:$C$52,0))))</f>
        <v>OK</v>
      </c>
      <c r="BC4" s="1" t="str">
        <f>IF(BC1=0,0,IF(BC1="IL_diff","IL",INDEX(States!$B$2:$B$52,MATCH(VALUE(MID(BC1,6,FIND("_",BC1)-6)),States!$C$2:$C$52,0))))</f>
        <v>OR</v>
      </c>
      <c r="BD4" s="1" t="str">
        <f>IF(BD1=0,0,IF(BD1="IL_diff","IL",INDEX(States!$B$2:$B$52,MATCH(VALUE(MID(BD1,6,FIND("_",BD1)-6)),States!$C$2:$C$52,0))))</f>
        <v>PA</v>
      </c>
      <c r="BE4" s="1" t="str">
        <f>IF(BE1=0,0,IF(BE1="IL_diff","IL",INDEX(States!$B$2:$B$52,MATCH(VALUE(MID(BE1,6,FIND("_",BE1)-6)),States!$C$2:$C$52,0))))</f>
        <v>RI</v>
      </c>
      <c r="BF4" s="1" t="str">
        <f>IF(BF1=0,0,IF(BF1="IL_diff","IL",INDEX(States!$B$2:$B$52,MATCH(VALUE(MID(BF1,6,FIND("_",BF1)-6)),States!$C$2:$C$52,0))))</f>
        <v>SC</v>
      </c>
      <c r="BG4" s="1" t="str">
        <f>IF(BG1=0,0,IF(BG1="IL_diff","IL",INDEX(States!$B$2:$B$52,MATCH(VALUE(MID(BG1,6,FIND("_",BG1)-6)),States!$C$2:$C$52,0))))</f>
        <v>SD</v>
      </c>
      <c r="BH4" s="1" t="str">
        <f>IF(BH1=0,0,IF(BH1="IL_diff","IL",INDEX(States!$B$2:$B$52,MATCH(VALUE(MID(BH1,6,FIND("_",BH1)-6)),States!$C$2:$C$52,0))))</f>
        <v>TN</v>
      </c>
      <c r="BI4" s="1" t="str">
        <f>IF(BI1=0,0,IF(BI1="IL_diff","IL",INDEX(States!$B$2:$B$52,MATCH(VALUE(MID(BI1,6,FIND("_",BI1)-6)),States!$C$2:$C$52,0))))</f>
        <v>TX</v>
      </c>
      <c r="BJ4" s="1" t="str">
        <f>IF(BJ1=0,0,IF(BJ1="IL_diff","IL",INDEX(States!$B$2:$B$52,MATCH(VALUE(MID(BJ1,6,FIND("_",BJ1)-6)),States!$C$2:$C$52,0))))</f>
        <v>UT</v>
      </c>
      <c r="BK4" s="1" t="str">
        <f>IF(BK1=0,0,IF(BK1="IL_diff","IL",INDEX(States!$B$2:$B$52,MATCH(VALUE(MID(BK1,6,FIND("_",BK1)-6)),States!$C$2:$C$52,0))))</f>
        <v>VT</v>
      </c>
      <c r="BL4" s="1" t="str">
        <f>IF(BL1=0,0,IF(BL1="IL_diff","IL",INDEX(States!$B$2:$B$52,MATCH(VALUE(MID(BL1,6,FIND("_",BL1)-6)),States!$C$2:$C$52,0))))</f>
        <v>VA</v>
      </c>
      <c r="BM4" s="1" t="str">
        <f>IF(BM1=0,0,IF(BM1="IL_diff","IL",INDEX(States!$B$2:$B$52,MATCH(VALUE(MID(BM1,6,FIND("_",BM1)-6)),States!$C$2:$C$52,0))))</f>
        <v>WA</v>
      </c>
      <c r="BN4" s="1" t="str">
        <f>IF(BN1=0,0,IF(BN1="IL_diff","IL",INDEX(States!$B$2:$B$52,MATCH(VALUE(MID(BN1,6,FIND("_",BN1)-6)),States!$C$2:$C$52,0))))</f>
        <v>WV</v>
      </c>
      <c r="BO4" s="1" t="str">
        <f>IF(BO1=0,0,IF(BO1="IL_diff","IL",INDEX(States!$B$2:$B$52,MATCH(VALUE(MID(BO1,6,FIND("_",BO1)-6)),States!$C$2:$C$52,0))))</f>
        <v>WI</v>
      </c>
      <c r="BP4" s="1" t="str">
        <f>IF(BP1=0,0,IF(BP1="IL_diff","IL",INDEX(States!$B$2:$B$52,MATCH(VALUE(MID(BP1,6,FIND("_",BP1)-6)),States!$C$2:$C$52,0))))</f>
        <v>WY</v>
      </c>
      <c r="BQ4" s="1"/>
      <c r="BR4" s="1"/>
    </row>
    <row r="5" spans="1:71" x14ac:dyDescent="0.25">
      <c r="A5" t="s">
        <v>56</v>
      </c>
      <c r="B5" s="2">
        <f t="shared" si="0"/>
        <v>3.5659614279819545</v>
      </c>
      <c r="Q5">
        <f>'Placebo - Data'!A2</f>
        <v>1982</v>
      </c>
      <c r="R5" s="2">
        <f>IF(R$2=0,0,INDEX('Placebo - Data'!$B:$BA,MATCH($Q5,'Placebo - Data'!$A:$A,0),MATCH(R$1,'Placebo - Data'!$B$1:$BA$1,0)))*1000000*R$3</f>
        <v>6.8341087171575055</v>
      </c>
      <c r="S5" s="2">
        <f>IF(S$2=0,0,INDEX('Placebo - Data'!$B:$BA,MATCH($Q5,'Placebo - Data'!$A:$A,0),MATCH(S$1,'Placebo - Data'!$B$1:$BA$1,0)))*1000000*S$3</f>
        <v>0</v>
      </c>
      <c r="T5" s="2">
        <f>IF(T$2=0,0,INDEX('Placebo - Data'!$B:$BA,MATCH($Q5,'Placebo - Data'!$A:$A,0),MATCH(T$1,'Placebo - Data'!$B$1:$BA$1,0)))*1000000*T$3</f>
        <v>0</v>
      </c>
      <c r="U5" s="2">
        <f>IF(U$2=0,0,INDEX('Placebo - Data'!$B:$BA,MATCH($Q5,'Placebo - Data'!$A:$A,0),MATCH(U$1,'Placebo - Data'!$B$1:$BA$1,0)))*1000000*U$3</f>
        <v>13.43841813650215</v>
      </c>
      <c r="V5" s="2">
        <f>IF(V$2=0,0,INDEX('Placebo - Data'!$B:$BA,MATCH($Q5,'Placebo - Data'!$A:$A,0),MATCH(V$1,'Placebo - Data'!$B$1:$BA$1,0)))*1000000*V$3</f>
        <v>-14.275534340413287</v>
      </c>
      <c r="W5" s="2">
        <f>IF(W$2=0,0,INDEX('Placebo - Data'!$B:$BA,MATCH($Q5,'Placebo - Data'!$A:$A,0),MATCH(W$1,'Placebo - Data'!$B$1:$BA$1,0)))*1000000*W$3</f>
        <v>0</v>
      </c>
      <c r="X5" s="2">
        <f>IF(X$2=0,0,INDEX('Placebo - Data'!$B:$BA,MATCH($Q5,'Placebo - Data'!$A:$A,0),MATCH(X$1,'Placebo - Data'!$B$1:$BA$1,0)))*1000000*X$3</f>
        <v>-5.3148842198424973</v>
      </c>
      <c r="Y5" s="2">
        <f>IF(Y$2=0,0,INDEX('Placebo - Data'!$B:$BA,MATCH($Q5,'Placebo - Data'!$A:$A,0),MATCH(Y$1,'Placebo - Data'!$B$1:$BA$1,0)))*1000000*Y$3</f>
        <v>-20.717581719509326</v>
      </c>
      <c r="Z5" s="2">
        <f>IF(Z$2=0,0,INDEX('Placebo - Data'!$B:$BA,MATCH($Q5,'Placebo - Data'!$A:$A,0),MATCH(Z$1,'Placebo - Data'!$B$1:$BA$1,0)))*1000000*Z$3</f>
        <v>0</v>
      </c>
      <c r="AA5" s="2">
        <f>IF(AA$2=0,0,INDEX('Placebo - Data'!$B:$BA,MATCH($Q5,'Placebo - Data'!$A:$A,0),MATCH(AA$1,'Placebo - Data'!$B$1:$BA$1,0)))*1000000*AA$3</f>
        <v>0</v>
      </c>
      <c r="AB5" s="2">
        <f>IF(AB$2=0,0,INDEX('Placebo - Data'!$B:$BA,MATCH($Q5,'Placebo - Data'!$A:$A,0),MATCH(AB$1,'Placebo - Data'!$B$1:$BA$1,0)))*1000000*AB$3</f>
        <v>45.966400648467243</v>
      </c>
      <c r="AC5" s="2">
        <f>IF(AC$2=0,0,INDEX('Placebo - Data'!$B:$BA,MATCH($Q5,'Placebo - Data'!$A:$A,0),MATCH(AC$1,'Placebo - Data'!$B$1:$BA$1,0)))*1000000*AC$3</f>
        <v>-0.9564233778291964</v>
      </c>
      <c r="AD5" s="2">
        <f>IF(AD$2=0,0,INDEX('Placebo - Data'!$B:$BA,MATCH($Q5,'Placebo - Data'!$A:$A,0),MATCH(AD$1,'Placebo - Data'!$B$1:$BA$1,0)))*1000000*AD$3</f>
        <v>0</v>
      </c>
      <c r="AE5" s="2">
        <f>IF(AE$2=0,0,INDEX('Placebo - Data'!$B:$BA,MATCH($Q5,'Placebo - Data'!$A:$A,0),MATCH(AE$1,'Placebo - Data'!$B$1:$BA$1,0)))*1000000*AE$3</f>
        <v>44.362652261042967</v>
      </c>
      <c r="AF5" s="2">
        <f>IF(AF$2=0,0,INDEX('Placebo - Data'!$B:$BA,MATCH($Q5,'Placebo - Data'!$A:$A,0),MATCH(AF$1,'Placebo - Data'!$B$1:$BA$1,0)))*1000000*AF$3</f>
        <v>6.5783960963017307</v>
      </c>
      <c r="AG5" s="2">
        <f>IF(AG$2=0,0,INDEX('Placebo - Data'!$B:$BA,MATCH($Q5,'Placebo - Data'!$A:$A,0),MATCH(AG$1,'Placebo - Data'!$B$1:$BA$1,0)))*1000000*AG$3</f>
        <v>0</v>
      </c>
      <c r="AH5" s="2">
        <f>IF(AH$2=0,0,INDEX('Placebo - Data'!$B:$BA,MATCH($Q5,'Placebo - Data'!$A:$A,0),MATCH(AH$1,'Placebo - Data'!$B$1:$BA$1,0)))*1000000*AH$3</f>
        <v>-8.3349386841291562</v>
      </c>
      <c r="AI5" s="2">
        <f>IF(AI$2=0,0,INDEX('Placebo - Data'!$B:$BA,MATCH($Q5,'Placebo - Data'!$A:$A,0),MATCH(AI$1,'Placebo - Data'!$B$1:$BA$1,0)))*1000000*AI$3</f>
        <v>1.3463268260238692</v>
      </c>
      <c r="AJ5" s="2">
        <f>IF(AJ$2=0,0,INDEX('Placebo - Data'!$B:$BA,MATCH($Q5,'Placebo - Data'!$A:$A,0),MATCH(AJ$1,'Placebo - Data'!$B$1:$BA$1,0)))*1000000*AJ$3</f>
        <v>-8.3093809735146351</v>
      </c>
      <c r="AK5" s="2">
        <f>IF(AK$2=0,0,INDEX('Placebo - Data'!$B:$BA,MATCH($Q5,'Placebo - Data'!$A:$A,0),MATCH(AK$1,'Placebo - Data'!$B$1:$BA$1,0)))*1000000*AK$3</f>
        <v>0</v>
      </c>
      <c r="AL5" s="2">
        <f>IF(AL$2=0,0,INDEX('Placebo - Data'!$B:$BA,MATCH($Q5,'Placebo - Data'!$A:$A,0),MATCH(AL$1,'Placebo - Data'!$B$1:$BA$1,0)))*1000000*AL$3</f>
        <v>6.6037632677762304</v>
      </c>
      <c r="AM5" s="2">
        <f>IF(AM$2=0,0,INDEX('Placebo - Data'!$B:$BA,MATCH($Q5,'Placebo - Data'!$A:$A,0),MATCH(AM$1,'Placebo - Data'!$B$1:$BA$1,0)))*1000000*AM$3</f>
        <v>2.4506737190677086</v>
      </c>
      <c r="AN5" s="2">
        <f>IF(AN$2=0,0,INDEX('Placebo - Data'!$B:$BA,MATCH($Q5,'Placebo - Data'!$A:$A,0),MATCH(AN$1,'Placebo - Data'!$B$1:$BA$1,0)))*1000000*AN$3</f>
        <v>0</v>
      </c>
      <c r="AO5" s="2">
        <f>IF(AO$2=0,0,INDEX('Placebo - Data'!$B:$BA,MATCH($Q5,'Placebo - Data'!$A:$A,0),MATCH(AO$1,'Placebo - Data'!$B$1:$BA$1,0)))*1000000*AO$3</f>
        <v>5.8908854043693282</v>
      </c>
      <c r="AP5" s="2">
        <f>IF(AP$2=0,0,INDEX('Placebo - Data'!$B:$BA,MATCH($Q5,'Placebo - Data'!$A:$A,0),MATCH(AP$1,'Placebo - Data'!$B$1:$BA$1,0)))*1000000*AP$3</f>
        <v>0</v>
      </c>
      <c r="AQ5" s="2">
        <f>IF(AQ$2=0,0,INDEX('Placebo - Data'!$B:$BA,MATCH($Q5,'Placebo - Data'!$A:$A,0),MATCH(AQ$1,'Placebo - Data'!$B$1:$BA$1,0)))*1000000*AQ$3</f>
        <v>23.05784983036574</v>
      </c>
      <c r="AR5" s="2">
        <f>IF(AR$2=0,0,INDEX('Placebo - Data'!$B:$BA,MATCH($Q5,'Placebo - Data'!$A:$A,0),MATCH(AR$1,'Placebo - Data'!$B$1:$BA$1,0)))*1000000*AR$3</f>
        <v>0</v>
      </c>
      <c r="AS5" s="2">
        <f>IF(AS$2=0,0,INDEX('Placebo - Data'!$B:$BA,MATCH($Q5,'Placebo - Data'!$A:$A,0),MATCH(AS$1,'Placebo - Data'!$B$1:$BA$1,0)))*1000000*AS$3</f>
        <v>26.454281396581791</v>
      </c>
      <c r="AT5" s="2">
        <f>IF(AT$2=0,0,INDEX('Placebo - Data'!$B:$BA,MATCH($Q5,'Placebo - Data'!$A:$A,0),MATCH(AT$1,'Placebo - Data'!$B$1:$BA$1,0)))*1000000*AT$3</f>
        <v>-42.797877540579066</v>
      </c>
      <c r="AU5" s="2">
        <f>IF(AU$2=0,0,INDEX('Placebo - Data'!$B:$BA,MATCH($Q5,'Placebo - Data'!$A:$A,0),MATCH(AU$1,'Placebo - Data'!$B$1:$BA$1,0)))*1000000*AU$3</f>
        <v>0</v>
      </c>
      <c r="AV5" s="2">
        <f>IF(AV$2=0,0,INDEX('Placebo - Data'!$B:$BA,MATCH($Q5,'Placebo - Data'!$A:$A,0),MATCH(AV$1,'Placebo - Data'!$B$1:$BA$1,0)))*1000000*AV$3</f>
        <v>15.195219020824879</v>
      </c>
      <c r="AW5" s="2">
        <f>IF(AW$2=0,0,INDEX('Placebo - Data'!$B:$BA,MATCH($Q5,'Placebo - Data'!$A:$A,0),MATCH(AW$1,'Placebo - Data'!$B$1:$BA$1,0)))*1000000*AW$3</f>
        <v>0</v>
      </c>
      <c r="AX5" s="2">
        <f>IF(AX$2=0,0,INDEX('Placebo - Data'!$B:$BA,MATCH($Q5,'Placebo - Data'!$A:$A,0),MATCH(AX$1,'Placebo - Data'!$B$1:$BA$1,0)))*1000000*AX$3</f>
        <v>0</v>
      </c>
      <c r="AY5" s="2">
        <f>IF(AY$2=0,0,INDEX('Placebo - Data'!$B:$BA,MATCH($Q5,'Placebo - Data'!$A:$A,0),MATCH(AY$1,'Placebo - Data'!$B$1:$BA$1,0)))*1000000*AY$3</f>
        <v>0</v>
      </c>
      <c r="AZ5" s="2">
        <f>IF(AZ$2=0,0,INDEX('Placebo - Data'!$B:$BA,MATCH($Q5,'Placebo - Data'!$A:$A,0),MATCH(AZ$1,'Placebo - Data'!$B$1:$BA$1,0)))*1000000*AZ$3</f>
        <v>-10.417918019811623</v>
      </c>
      <c r="BA5" s="2">
        <f>IF(BA$2=0,0,INDEX('Placebo - Data'!$B:$BA,MATCH($Q5,'Placebo - Data'!$A:$A,0),MATCH(BA$1,'Placebo - Data'!$B$1:$BA$1,0)))*1000000*BA$3</f>
        <v>0</v>
      </c>
      <c r="BB5" s="2">
        <f>IF(BB$2=0,0,INDEX('Placebo - Data'!$B:$BA,MATCH($Q5,'Placebo - Data'!$A:$A,0),MATCH(BB$1,'Placebo - Data'!$B$1:$BA$1,0)))*1000000*BB$3</f>
        <v>-42.357169149909168</v>
      </c>
      <c r="BC5" s="2">
        <f>IF(BC$2=0,0,INDEX('Placebo - Data'!$B:$BA,MATCH($Q5,'Placebo - Data'!$A:$A,0),MATCH(BC$1,'Placebo - Data'!$B$1:$BA$1,0)))*1000000*BC$3</f>
        <v>0</v>
      </c>
      <c r="BD5" s="2">
        <f>IF(BD$2=0,0,INDEX('Placebo - Data'!$B:$BA,MATCH($Q5,'Placebo - Data'!$A:$A,0),MATCH(BD$1,'Placebo - Data'!$B$1:$BA$1,0)))*1000000*BD$3</f>
        <v>0</v>
      </c>
      <c r="BE5" s="2">
        <f>IF(BE$2=0,0,INDEX('Placebo - Data'!$B:$BA,MATCH($Q5,'Placebo - Data'!$A:$A,0),MATCH(BE$1,'Placebo - Data'!$B$1:$BA$1,0)))*1000000*BE$3</f>
        <v>0</v>
      </c>
      <c r="BF5" s="2">
        <f>IF(BF$2=0,0,INDEX('Placebo - Data'!$B:$BA,MATCH($Q5,'Placebo - Data'!$A:$A,0),MATCH(BF$1,'Placebo - Data'!$B$1:$BA$1,0)))*1000000*BF$3</f>
        <v>41.75111826043576</v>
      </c>
      <c r="BG5" s="2">
        <f>IF(BG$2=0,0,INDEX('Placebo - Data'!$B:$BA,MATCH($Q5,'Placebo - Data'!$A:$A,0),MATCH(BG$1,'Placebo - Data'!$B$1:$BA$1,0)))*1000000*BG$3</f>
        <v>6.2093836277199443</v>
      </c>
      <c r="BH5" s="2">
        <f>IF(BH$2=0,0,INDEX('Placebo - Data'!$B:$BA,MATCH($Q5,'Placebo - Data'!$A:$A,0),MATCH(BH$1,'Placebo - Data'!$B$1:$BA$1,0)))*1000000*BH$3</f>
        <v>16.09035098226741</v>
      </c>
      <c r="BI5" s="2">
        <f>IF(BI$2=0,0,INDEX('Placebo - Data'!$B:$BA,MATCH($Q5,'Placebo - Data'!$A:$A,0),MATCH(BI$1,'Placebo - Data'!$B$1:$BA$1,0)))*1000000*BI$3</f>
        <v>-53.547835705103353</v>
      </c>
      <c r="BJ5" s="2">
        <f>IF(BJ$2=0,0,INDEX('Placebo - Data'!$B:$BA,MATCH($Q5,'Placebo - Data'!$A:$A,0),MATCH(BJ$1,'Placebo - Data'!$B$1:$BA$1,0)))*1000000*BJ$3</f>
        <v>0</v>
      </c>
      <c r="BK5" s="2">
        <f>IF(BK$2=0,0,INDEX('Placebo - Data'!$B:$BA,MATCH($Q5,'Placebo - Data'!$A:$A,0),MATCH(BK$1,'Placebo - Data'!$B$1:$BA$1,0)))*1000000*BK$3</f>
        <v>0</v>
      </c>
      <c r="BL5" s="2">
        <f>IF(BL$2=0,0,INDEX('Placebo - Data'!$B:$BA,MATCH($Q5,'Placebo - Data'!$A:$A,0),MATCH(BL$1,'Placebo - Data'!$B$1:$BA$1,0)))*1000000*BL$3</f>
        <v>0</v>
      </c>
      <c r="BM5" s="2">
        <f>IF(BM$2=0,0,INDEX('Placebo - Data'!$B:$BA,MATCH($Q5,'Placebo - Data'!$A:$A,0),MATCH(BM$1,'Placebo - Data'!$B$1:$BA$1,0)))*1000000*BM$3</f>
        <v>0</v>
      </c>
      <c r="BN5" s="2">
        <f>IF(BN$2=0,0,INDEX('Placebo - Data'!$B:$BA,MATCH($Q5,'Placebo - Data'!$A:$A,0),MATCH(BN$1,'Placebo - Data'!$B$1:$BA$1,0)))*1000000*BN$3</f>
        <v>0</v>
      </c>
      <c r="BO5" s="2">
        <f>IF(BO$2=0,0,INDEX('Placebo - Data'!$B:$BA,MATCH($Q5,'Placebo - Data'!$A:$A,0),MATCH(BO$1,'Placebo - Data'!$B$1:$BA$1,0)))*1000000*BO$3</f>
        <v>11.730264304787852</v>
      </c>
      <c r="BP5" s="2">
        <f>IF(BP$2=0,0,INDEX('Placebo - Data'!$B:$BA,MATCH($Q5,'Placebo - Data'!$A:$A,0),MATCH(BP$1,'Placebo - Data'!$B$1:$BA$1,0)))*1000000*BP$3</f>
        <v>0</v>
      </c>
      <c r="BQ5" s="2"/>
      <c r="BR5" s="2"/>
    </row>
    <row r="6" spans="1:71" x14ac:dyDescent="0.25">
      <c r="A6" t="s">
        <v>32</v>
      </c>
      <c r="B6" s="2">
        <f t="shared" si="0"/>
        <v>3.4009300754461202</v>
      </c>
      <c r="Q6">
        <f>'Placebo - Data'!A3</f>
        <v>1983</v>
      </c>
      <c r="R6" s="2">
        <f>IF(R$2=0,0,INDEX('Placebo - Data'!$B:$BA,MATCH($Q6,'Placebo - Data'!$A:$A,0),MATCH(R$1,'Placebo - Data'!$B$1:$BA$1,0)))*1000000*R$3</f>
        <v>0.68228030158934416</v>
      </c>
      <c r="S6" s="2">
        <f>IF(S$2=0,0,INDEX('Placebo - Data'!$B:$BA,MATCH($Q6,'Placebo - Data'!$A:$A,0),MATCH(S$1,'Placebo - Data'!$B$1:$BA$1,0)))*1000000*S$3</f>
        <v>0</v>
      </c>
      <c r="T6" s="2">
        <f>IF(T$2=0,0,INDEX('Placebo - Data'!$B:$BA,MATCH($Q6,'Placebo - Data'!$A:$A,0),MATCH(T$1,'Placebo - Data'!$B$1:$BA$1,0)))*1000000*T$3</f>
        <v>0</v>
      </c>
      <c r="U6" s="2">
        <f>IF(U$2=0,0,INDEX('Placebo - Data'!$B:$BA,MATCH($Q6,'Placebo - Data'!$A:$A,0),MATCH(U$1,'Placebo - Data'!$B$1:$BA$1,0)))*1000000*U$3</f>
        <v>15.908435671008192</v>
      </c>
      <c r="V6" s="2">
        <f>IF(V$2=0,0,INDEX('Placebo - Data'!$B:$BA,MATCH($Q6,'Placebo - Data'!$A:$A,0),MATCH(V$1,'Placebo - Data'!$B$1:$BA$1,0)))*1000000*V$3</f>
        <v>-4.1758216866583098</v>
      </c>
      <c r="W6" s="2">
        <f>IF(W$2=0,0,INDEX('Placebo - Data'!$B:$BA,MATCH($Q6,'Placebo - Data'!$A:$A,0),MATCH(W$1,'Placebo - Data'!$B$1:$BA$1,0)))*1000000*W$3</f>
        <v>0</v>
      </c>
      <c r="X6" s="2">
        <f>IF(X$2=0,0,INDEX('Placebo - Data'!$B:$BA,MATCH($Q6,'Placebo - Data'!$A:$A,0),MATCH(X$1,'Placebo - Data'!$B$1:$BA$1,0)))*1000000*X$3</f>
        <v>-8.5412129919859581</v>
      </c>
      <c r="Y6" s="2">
        <f>IF(Y$2=0,0,INDEX('Placebo - Data'!$B:$BA,MATCH($Q6,'Placebo - Data'!$A:$A,0),MATCH(Y$1,'Placebo - Data'!$B$1:$BA$1,0)))*1000000*Y$3</f>
        <v>-0.23542943949905748</v>
      </c>
      <c r="Z6" s="2">
        <f>IF(Z$2=0,0,INDEX('Placebo - Data'!$B:$BA,MATCH($Q6,'Placebo - Data'!$A:$A,0),MATCH(Z$1,'Placebo - Data'!$B$1:$BA$1,0)))*1000000*Z$3</f>
        <v>0</v>
      </c>
      <c r="AA6" s="2">
        <f>IF(AA$2=0,0,INDEX('Placebo - Data'!$B:$BA,MATCH($Q6,'Placebo - Data'!$A:$A,0),MATCH(AA$1,'Placebo - Data'!$B$1:$BA$1,0)))*1000000*AA$3</f>
        <v>0</v>
      </c>
      <c r="AB6" s="2">
        <f>IF(AB$2=0,0,INDEX('Placebo - Data'!$B:$BA,MATCH($Q6,'Placebo - Data'!$A:$A,0),MATCH(AB$1,'Placebo - Data'!$B$1:$BA$1,0)))*1000000*AB$3</f>
        <v>-8.5055817180546001</v>
      </c>
      <c r="AC6" s="2">
        <f>IF(AC$2=0,0,INDEX('Placebo - Data'!$B:$BA,MATCH($Q6,'Placebo - Data'!$A:$A,0),MATCH(AC$1,'Placebo - Data'!$B$1:$BA$1,0)))*1000000*AC$3</f>
        <v>1.8249789945912198</v>
      </c>
      <c r="AD6" s="2">
        <f>IF(AD$2=0,0,INDEX('Placebo - Data'!$B:$BA,MATCH($Q6,'Placebo - Data'!$A:$A,0),MATCH(AD$1,'Placebo - Data'!$B$1:$BA$1,0)))*1000000*AD$3</f>
        <v>0</v>
      </c>
      <c r="AE6" s="2">
        <f>IF(AE$2=0,0,INDEX('Placebo - Data'!$B:$BA,MATCH($Q6,'Placebo - Data'!$A:$A,0),MATCH(AE$1,'Placebo - Data'!$B$1:$BA$1,0)))*1000000*AE$3</f>
        <v>-1.1870204161823494</v>
      </c>
      <c r="AF6" s="2">
        <f>IF(AF$2=0,0,INDEX('Placebo - Data'!$B:$BA,MATCH($Q6,'Placebo - Data'!$A:$A,0),MATCH(AF$1,'Placebo - Data'!$B$1:$BA$1,0)))*1000000*AF$3</f>
        <v>-0.2397129037490231</v>
      </c>
      <c r="AG6" s="2">
        <f>IF(AG$2=0,0,INDEX('Placebo - Data'!$B:$BA,MATCH($Q6,'Placebo - Data'!$A:$A,0),MATCH(AG$1,'Placebo - Data'!$B$1:$BA$1,0)))*1000000*AG$3</f>
        <v>0</v>
      </c>
      <c r="AH6" s="2">
        <f>IF(AH$2=0,0,INDEX('Placebo - Data'!$B:$BA,MATCH($Q6,'Placebo - Data'!$A:$A,0),MATCH(AH$1,'Placebo - Data'!$B$1:$BA$1,0)))*1000000*AH$3</f>
        <v>3.3960066048166482</v>
      </c>
      <c r="AI6" s="2">
        <f>IF(AI$2=0,0,INDEX('Placebo - Data'!$B:$BA,MATCH($Q6,'Placebo - Data'!$A:$A,0),MATCH(AI$1,'Placebo - Data'!$B$1:$BA$1,0)))*1000000*AI$3</f>
        <v>-3.3748499390640063</v>
      </c>
      <c r="AJ6" s="2">
        <f>IF(AJ$2=0,0,INDEX('Placebo - Data'!$B:$BA,MATCH($Q6,'Placebo - Data'!$A:$A,0),MATCH(AJ$1,'Placebo - Data'!$B$1:$BA$1,0)))*1000000*AJ$3</f>
        <v>11.449350495240651</v>
      </c>
      <c r="AK6" s="2">
        <f>IF(AK$2=0,0,INDEX('Placebo - Data'!$B:$BA,MATCH($Q6,'Placebo - Data'!$A:$A,0),MATCH(AK$1,'Placebo - Data'!$B$1:$BA$1,0)))*1000000*AK$3</f>
        <v>0</v>
      </c>
      <c r="AL6" s="2">
        <f>IF(AL$2=0,0,INDEX('Placebo - Data'!$B:$BA,MATCH($Q6,'Placebo - Data'!$A:$A,0),MATCH(AL$1,'Placebo - Data'!$B$1:$BA$1,0)))*1000000*AL$3</f>
        <v>-0.84332401684150682</v>
      </c>
      <c r="AM6" s="2">
        <f>IF(AM$2=0,0,INDEX('Placebo - Data'!$B:$BA,MATCH($Q6,'Placebo - Data'!$A:$A,0),MATCH(AM$1,'Placebo - Data'!$B$1:$BA$1,0)))*1000000*AM$3</f>
        <v>-1.1144462632728391</v>
      </c>
      <c r="AN6" s="2">
        <f>IF(AN$2=0,0,INDEX('Placebo - Data'!$B:$BA,MATCH($Q6,'Placebo - Data'!$A:$A,0),MATCH(AN$1,'Placebo - Data'!$B$1:$BA$1,0)))*1000000*AN$3</f>
        <v>0</v>
      </c>
      <c r="AO6" s="2">
        <f>IF(AO$2=0,0,INDEX('Placebo - Data'!$B:$BA,MATCH($Q6,'Placebo - Data'!$A:$A,0),MATCH(AO$1,'Placebo - Data'!$B$1:$BA$1,0)))*1000000*AO$3</f>
        <v>-0.78783369872326148</v>
      </c>
      <c r="AP6" s="2">
        <f>IF(AP$2=0,0,INDEX('Placebo - Data'!$B:$BA,MATCH($Q6,'Placebo - Data'!$A:$A,0),MATCH(AP$1,'Placebo - Data'!$B$1:$BA$1,0)))*1000000*AP$3</f>
        <v>0</v>
      </c>
      <c r="AQ6" s="2">
        <f>IF(AQ$2=0,0,INDEX('Placebo - Data'!$B:$BA,MATCH($Q6,'Placebo - Data'!$A:$A,0),MATCH(AQ$1,'Placebo - Data'!$B$1:$BA$1,0)))*1000000*AQ$3</f>
        <v>3.2685022688383469</v>
      </c>
      <c r="AR6" s="2">
        <f>IF(AR$2=0,0,INDEX('Placebo - Data'!$B:$BA,MATCH($Q6,'Placebo - Data'!$A:$A,0),MATCH(AR$1,'Placebo - Data'!$B$1:$BA$1,0)))*1000000*AR$3</f>
        <v>0</v>
      </c>
      <c r="AS6" s="2">
        <f>IF(AS$2=0,0,INDEX('Placebo - Data'!$B:$BA,MATCH($Q6,'Placebo - Data'!$A:$A,0),MATCH(AS$1,'Placebo - Data'!$B$1:$BA$1,0)))*1000000*AS$3</f>
        <v>12.938474355905782</v>
      </c>
      <c r="AT6" s="2">
        <f>IF(AT$2=0,0,INDEX('Placebo - Data'!$B:$BA,MATCH($Q6,'Placebo - Data'!$A:$A,0),MATCH(AT$1,'Placebo - Data'!$B$1:$BA$1,0)))*1000000*AT$3</f>
        <v>2.8829388156736968</v>
      </c>
      <c r="AU6" s="2">
        <f>IF(AU$2=0,0,INDEX('Placebo - Data'!$B:$BA,MATCH($Q6,'Placebo - Data'!$A:$A,0),MATCH(AU$1,'Placebo - Data'!$B$1:$BA$1,0)))*1000000*AU$3</f>
        <v>0</v>
      </c>
      <c r="AV6" s="2">
        <f>IF(AV$2=0,0,INDEX('Placebo - Data'!$B:$BA,MATCH($Q6,'Placebo - Data'!$A:$A,0),MATCH(AV$1,'Placebo - Data'!$B$1:$BA$1,0)))*1000000*AV$3</f>
        <v>20.824878447456285</v>
      </c>
      <c r="AW6" s="2">
        <f>IF(AW$2=0,0,INDEX('Placebo - Data'!$B:$BA,MATCH($Q6,'Placebo - Data'!$A:$A,0),MATCH(AW$1,'Placebo - Data'!$B$1:$BA$1,0)))*1000000*AW$3</f>
        <v>0</v>
      </c>
      <c r="AX6" s="2">
        <f>IF(AX$2=0,0,INDEX('Placebo - Data'!$B:$BA,MATCH($Q6,'Placebo - Data'!$A:$A,0),MATCH(AX$1,'Placebo - Data'!$B$1:$BA$1,0)))*1000000*AX$3</f>
        <v>0</v>
      </c>
      <c r="AY6" s="2">
        <f>IF(AY$2=0,0,INDEX('Placebo - Data'!$B:$BA,MATCH($Q6,'Placebo - Data'!$A:$A,0),MATCH(AY$1,'Placebo - Data'!$B$1:$BA$1,0)))*1000000*AY$3</f>
        <v>0</v>
      </c>
      <c r="AZ6" s="2">
        <f>IF(AZ$2=0,0,INDEX('Placebo - Data'!$B:$BA,MATCH($Q6,'Placebo - Data'!$A:$A,0),MATCH(AZ$1,'Placebo - Data'!$B$1:$BA$1,0)))*1000000*AZ$3</f>
        <v>-12.566731129481923</v>
      </c>
      <c r="BA6" s="2">
        <f>IF(BA$2=0,0,INDEX('Placebo - Data'!$B:$BA,MATCH($Q6,'Placebo - Data'!$A:$A,0),MATCH(BA$1,'Placebo - Data'!$B$1:$BA$1,0)))*1000000*BA$3</f>
        <v>0</v>
      </c>
      <c r="BB6" s="2">
        <f>IF(BB$2=0,0,INDEX('Placebo - Data'!$B:$BA,MATCH($Q6,'Placebo - Data'!$A:$A,0),MATCH(BB$1,'Placebo - Data'!$B$1:$BA$1,0)))*1000000*BB$3</f>
        <v>-0.25434317763028957</v>
      </c>
      <c r="BC6" s="2">
        <f>IF(BC$2=0,0,INDEX('Placebo - Data'!$B:$BA,MATCH($Q6,'Placebo - Data'!$A:$A,0),MATCH(BC$1,'Placebo - Data'!$B$1:$BA$1,0)))*1000000*BC$3</f>
        <v>0</v>
      </c>
      <c r="BD6" s="2">
        <f>IF(BD$2=0,0,INDEX('Placebo - Data'!$B:$BA,MATCH($Q6,'Placebo - Data'!$A:$A,0),MATCH(BD$1,'Placebo - Data'!$B$1:$BA$1,0)))*1000000*BD$3</f>
        <v>0</v>
      </c>
      <c r="BE6" s="2">
        <f>IF(BE$2=0,0,INDEX('Placebo - Data'!$B:$BA,MATCH($Q6,'Placebo - Data'!$A:$A,0),MATCH(BE$1,'Placebo - Data'!$B$1:$BA$1,0)))*1000000*BE$3</f>
        <v>0</v>
      </c>
      <c r="BF6" s="2">
        <f>IF(BF$2=0,0,INDEX('Placebo - Data'!$B:$BA,MATCH($Q6,'Placebo - Data'!$A:$A,0),MATCH(BF$1,'Placebo - Data'!$B$1:$BA$1,0)))*1000000*BF$3</f>
        <v>-3.5937409847974777</v>
      </c>
      <c r="BG6" s="2">
        <f>IF(BG$2=0,0,INDEX('Placebo - Data'!$B:$BA,MATCH($Q6,'Placebo - Data'!$A:$A,0),MATCH(BG$1,'Placebo - Data'!$B$1:$BA$1,0)))*1000000*BG$3</f>
        <v>1.0999342521245126</v>
      </c>
      <c r="BH6" s="2">
        <f>IF(BH$2=0,0,INDEX('Placebo - Data'!$B:$BA,MATCH($Q6,'Placebo - Data'!$A:$A,0),MATCH(BH$1,'Placebo - Data'!$B$1:$BA$1,0)))*1000000*BH$3</f>
        <v>-4.0581230678071734</v>
      </c>
      <c r="BI6" s="2">
        <f>IF(BI$2=0,0,INDEX('Placebo - Data'!$B:$BA,MATCH($Q6,'Placebo - Data'!$A:$A,0),MATCH(BI$1,'Placebo - Data'!$B$1:$BA$1,0)))*1000000*BI$3</f>
        <v>-8.0578811321174726</v>
      </c>
      <c r="BJ6" s="2">
        <f>IF(BJ$2=0,0,INDEX('Placebo - Data'!$B:$BA,MATCH($Q6,'Placebo - Data'!$A:$A,0),MATCH(BJ$1,'Placebo - Data'!$B$1:$BA$1,0)))*1000000*BJ$3</f>
        <v>0</v>
      </c>
      <c r="BK6" s="2">
        <f>IF(BK$2=0,0,INDEX('Placebo - Data'!$B:$BA,MATCH($Q6,'Placebo - Data'!$A:$A,0),MATCH(BK$1,'Placebo - Data'!$B$1:$BA$1,0)))*1000000*BK$3</f>
        <v>0</v>
      </c>
      <c r="BL6" s="2">
        <f>IF(BL$2=0,0,INDEX('Placebo - Data'!$B:$BA,MATCH($Q6,'Placebo - Data'!$A:$A,0),MATCH(BL$1,'Placebo - Data'!$B$1:$BA$1,0)))*1000000*BL$3</f>
        <v>0</v>
      </c>
      <c r="BM6" s="2">
        <f>IF(BM$2=0,0,INDEX('Placebo - Data'!$B:$BA,MATCH($Q6,'Placebo - Data'!$A:$A,0),MATCH(BM$1,'Placebo - Data'!$B$1:$BA$1,0)))*1000000*BM$3</f>
        <v>0</v>
      </c>
      <c r="BN6" s="2">
        <f>IF(BN$2=0,0,INDEX('Placebo - Data'!$B:$BA,MATCH($Q6,'Placebo - Data'!$A:$A,0),MATCH(BN$1,'Placebo - Data'!$B$1:$BA$1,0)))*1000000*BN$3</f>
        <v>0</v>
      </c>
      <c r="BO6" s="2">
        <f>IF(BO$2=0,0,INDEX('Placebo - Data'!$B:$BA,MATCH($Q6,'Placebo - Data'!$A:$A,0),MATCH(BO$1,'Placebo - Data'!$B$1:$BA$1,0)))*1000000*BO$3</f>
        <v>0.61748175994580379</v>
      </c>
      <c r="BP6" s="2">
        <f>IF(BP$2=0,0,INDEX('Placebo - Data'!$B:$BA,MATCH($Q6,'Placebo - Data'!$A:$A,0),MATCH(BP$1,'Placebo - Data'!$B$1:$BA$1,0)))*1000000*BP$3</f>
        <v>0</v>
      </c>
      <c r="BQ6" s="2"/>
      <c r="BR6" s="2"/>
    </row>
    <row r="7" spans="1:71" x14ac:dyDescent="0.25">
      <c r="A7" t="s">
        <v>47</v>
      </c>
      <c r="B7" s="2">
        <f t="shared" si="0"/>
        <v>2.8963258675148884</v>
      </c>
      <c r="Q7">
        <f>'Placebo - Data'!A4</f>
        <v>1984</v>
      </c>
      <c r="R7" s="2">
        <f>IF(R$2=0,0,INDEX('Placebo - Data'!$B:$BA,MATCH($Q7,'Placebo - Data'!$A:$A,0),MATCH(R$1,'Placebo - Data'!$B$1:$BA$1,0)))*1000000*R$3</f>
        <v>-4.9447062338003889</v>
      </c>
      <c r="S7" s="2">
        <f>IF(S$2=0,0,INDEX('Placebo - Data'!$B:$BA,MATCH($Q7,'Placebo - Data'!$A:$A,0),MATCH(S$1,'Placebo - Data'!$B$1:$BA$1,0)))*1000000*S$3</f>
        <v>0</v>
      </c>
      <c r="T7" s="2">
        <f>IF(T$2=0,0,INDEX('Placebo - Data'!$B:$BA,MATCH($Q7,'Placebo - Data'!$A:$A,0),MATCH(T$1,'Placebo - Data'!$B$1:$BA$1,0)))*1000000*T$3</f>
        <v>0</v>
      </c>
      <c r="U7" s="2">
        <f>IF(U$2=0,0,INDEX('Placebo - Data'!$B:$BA,MATCH($Q7,'Placebo - Data'!$A:$A,0),MATCH(U$1,'Placebo - Data'!$B$1:$BA$1,0)))*1000000*U$3</f>
        <v>-6.5502244979143143</v>
      </c>
      <c r="V7" s="2">
        <f>IF(V$2=0,0,INDEX('Placebo - Data'!$B:$BA,MATCH($Q7,'Placebo - Data'!$A:$A,0),MATCH(V$1,'Placebo - Data'!$B$1:$BA$1,0)))*1000000*V$3</f>
        <v>-4.215809894958511</v>
      </c>
      <c r="W7" s="2">
        <f>IF(W$2=0,0,INDEX('Placebo - Data'!$B:$BA,MATCH($Q7,'Placebo - Data'!$A:$A,0),MATCH(W$1,'Placebo - Data'!$B$1:$BA$1,0)))*1000000*W$3</f>
        <v>0</v>
      </c>
      <c r="X7" s="2">
        <f>IF(X$2=0,0,INDEX('Placebo - Data'!$B:$BA,MATCH($Q7,'Placebo - Data'!$A:$A,0),MATCH(X$1,'Placebo - Data'!$B$1:$BA$1,0)))*1000000*X$3</f>
        <v>-0.65539347815501969</v>
      </c>
      <c r="Y7" s="2">
        <f>IF(Y$2=0,0,INDEX('Placebo - Data'!$B:$BA,MATCH($Q7,'Placebo - Data'!$A:$A,0),MATCH(Y$1,'Placebo - Data'!$B$1:$BA$1,0)))*1000000*Y$3</f>
        <v>-8.4693192548002116</v>
      </c>
      <c r="Z7" s="2">
        <f>IF(Z$2=0,0,INDEX('Placebo - Data'!$B:$BA,MATCH($Q7,'Placebo - Data'!$A:$A,0),MATCH(Z$1,'Placebo - Data'!$B$1:$BA$1,0)))*1000000*Z$3</f>
        <v>0</v>
      </c>
      <c r="AA7" s="2">
        <f>IF(AA$2=0,0,INDEX('Placebo - Data'!$B:$BA,MATCH($Q7,'Placebo - Data'!$A:$A,0),MATCH(AA$1,'Placebo - Data'!$B$1:$BA$1,0)))*1000000*AA$3</f>
        <v>0</v>
      </c>
      <c r="AB7" s="2">
        <f>IF(AB$2=0,0,INDEX('Placebo - Data'!$B:$BA,MATCH($Q7,'Placebo - Data'!$A:$A,0),MATCH(AB$1,'Placebo - Data'!$B$1:$BA$1,0)))*1000000*AB$3</f>
        <v>-5.6383896662737243</v>
      </c>
      <c r="AC7" s="2">
        <f>IF(AC$2=0,0,INDEX('Placebo - Data'!$B:$BA,MATCH($Q7,'Placebo - Data'!$A:$A,0),MATCH(AC$1,'Placebo - Data'!$B$1:$BA$1,0)))*1000000*AC$3</f>
        <v>-5.5435348258470185</v>
      </c>
      <c r="AD7" s="2">
        <f>IF(AD$2=0,0,INDEX('Placebo - Data'!$B:$BA,MATCH($Q7,'Placebo - Data'!$A:$A,0),MATCH(AD$1,'Placebo - Data'!$B$1:$BA$1,0)))*1000000*AD$3</f>
        <v>0</v>
      </c>
      <c r="AE7" s="2">
        <f>IF(AE$2=0,0,INDEX('Placebo - Data'!$B:$BA,MATCH($Q7,'Placebo - Data'!$A:$A,0),MATCH(AE$1,'Placebo - Data'!$B$1:$BA$1,0)))*1000000*AE$3</f>
        <v>28.078324248781428</v>
      </c>
      <c r="AF7" s="2">
        <f>IF(AF$2=0,0,INDEX('Placebo - Data'!$B:$BA,MATCH($Q7,'Placebo - Data'!$A:$A,0),MATCH(AF$1,'Placebo - Data'!$B$1:$BA$1,0)))*1000000*AF$3</f>
        <v>-1.2947443792654667</v>
      </c>
      <c r="AG7" s="2">
        <f>IF(AG$2=0,0,INDEX('Placebo - Data'!$B:$BA,MATCH($Q7,'Placebo - Data'!$A:$A,0),MATCH(AG$1,'Placebo - Data'!$B$1:$BA$1,0)))*1000000*AG$3</f>
        <v>0</v>
      </c>
      <c r="AH7" s="2">
        <f>IF(AH$2=0,0,INDEX('Placebo - Data'!$B:$BA,MATCH($Q7,'Placebo - Data'!$A:$A,0),MATCH(AH$1,'Placebo - Data'!$B$1:$BA$1,0)))*1000000*AH$3</f>
        <v>-8.7055295807658695</v>
      </c>
      <c r="AI7" s="2">
        <f>IF(AI$2=0,0,INDEX('Placebo - Data'!$B:$BA,MATCH($Q7,'Placebo - Data'!$A:$A,0),MATCH(AI$1,'Placebo - Data'!$B$1:$BA$1,0)))*1000000*AI$3</f>
        <v>-2.0348475118225906</v>
      </c>
      <c r="AJ7" s="2">
        <f>IF(AJ$2=0,0,INDEX('Placebo - Data'!$B:$BA,MATCH($Q7,'Placebo - Data'!$A:$A,0),MATCH(AJ$1,'Placebo - Data'!$B$1:$BA$1,0)))*1000000*AJ$3</f>
        <v>-3.0599669571529375</v>
      </c>
      <c r="AK7" s="2">
        <f>IF(AK$2=0,0,INDEX('Placebo - Data'!$B:$BA,MATCH($Q7,'Placebo - Data'!$A:$A,0),MATCH(AK$1,'Placebo - Data'!$B$1:$BA$1,0)))*1000000*AK$3</f>
        <v>0</v>
      </c>
      <c r="AL7" s="2">
        <f>IF(AL$2=0,0,INDEX('Placebo - Data'!$B:$BA,MATCH($Q7,'Placebo - Data'!$A:$A,0),MATCH(AL$1,'Placebo - Data'!$B$1:$BA$1,0)))*1000000*AL$3</f>
        <v>7.7814802352804691</v>
      </c>
      <c r="AM7" s="2">
        <f>IF(AM$2=0,0,INDEX('Placebo - Data'!$B:$BA,MATCH($Q7,'Placebo - Data'!$A:$A,0),MATCH(AM$1,'Placebo - Data'!$B$1:$BA$1,0)))*1000000*AM$3</f>
        <v>-6.8484100665955339</v>
      </c>
      <c r="AN7" s="2">
        <f>IF(AN$2=0,0,INDEX('Placebo - Data'!$B:$BA,MATCH($Q7,'Placebo - Data'!$A:$A,0),MATCH(AN$1,'Placebo - Data'!$B$1:$BA$1,0)))*1000000*AN$3</f>
        <v>0</v>
      </c>
      <c r="AO7" s="2">
        <f>IF(AO$2=0,0,INDEX('Placebo - Data'!$B:$BA,MATCH($Q7,'Placebo - Data'!$A:$A,0),MATCH(AO$1,'Placebo - Data'!$B$1:$BA$1,0)))*1000000*AO$3</f>
        <v>-14.806651051912922</v>
      </c>
      <c r="AP7" s="2">
        <f>IF(AP$2=0,0,INDEX('Placebo - Data'!$B:$BA,MATCH($Q7,'Placebo - Data'!$A:$A,0),MATCH(AP$1,'Placebo - Data'!$B$1:$BA$1,0)))*1000000*AP$3</f>
        <v>0</v>
      </c>
      <c r="AQ7" s="2">
        <f>IF(AQ$2=0,0,INDEX('Placebo - Data'!$B:$BA,MATCH($Q7,'Placebo - Data'!$A:$A,0),MATCH(AQ$1,'Placebo - Data'!$B$1:$BA$1,0)))*1000000*AQ$3</f>
        <v>14.880439266562462</v>
      </c>
      <c r="AR7" s="2">
        <f>IF(AR$2=0,0,INDEX('Placebo - Data'!$B:$BA,MATCH($Q7,'Placebo - Data'!$A:$A,0),MATCH(AR$1,'Placebo - Data'!$B$1:$BA$1,0)))*1000000*AR$3</f>
        <v>0</v>
      </c>
      <c r="AS7" s="2">
        <f>IF(AS$2=0,0,INDEX('Placebo - Data'!$B:$BA,MATCH($Q7,'Placebo - Data'!$A:$A,0),MATCH(AS$1,'Placebo - Data'!$B$1:$BA$1,0)))*1000000*AS$3</f>
        <v>8.2869973994093016</v>
      </c>
      <c r="AT7" s="2">
        <f>IF(AT$2=0,0,INDEX('Placebo - Data'!$B:$BA,MATCH($Q7,'Placebo - Data'!$A:$A,0),MATCH(AT$1,'Placebo - Data'!$B$1:$BA$1,0)))*1000000*AT$3</f>
        <v>2.9954840385926218E-2</v>
      </c>
      <c r="AU7" s="2">
        <f>IF(AU$2=0,0,INDEX('Placebo - Data'!$B:$BA,MATCH($Q7,'Placebo - Data'!$A:$A,0),MATCH(AU$1,'Placebo - Data'!$B$1:$BA$1,0)))*1000000*AU$3</f>
        <v>0</v>
      </c>
      <c r="AV7" s="2">
        <f>IF(AV$2=0,0,INDEX('Placebo - Data'!$B:$BA,MATCH($Q7,'Placebo - Data'!$A:$A,0),MATCH(AV$1,'Placebo - Data'!$B$1:$BA$1,0)))*1000000*AV$3</f>
        <v>26.686702767619863</v>
      </c>
      <c r="AW7" s="2">
        <f>IF(AW$2=0,0,INDEX('Placebo - Data'!$B:$BA,MATCH($Q7,'Placebo - Data'!$A:$A,0),MATCH(AW$1,'Placebo - Data'!$B$1:$BA$1,0)))*1000000*AW$3</f>
        <v>0</v>
      </c>
      <c r="AX7" s="2">
        <f>IF(AX$2=0,0,INDEX('Placebo - Data'!$B:$BA,MATCH($Q7,'Placebo - Data'!$A:$A,0),MATCH(AX$1,'Placebo - Data'!$B$1:$BA$1,0)))*1000000*AX$3</f>
        <v>0</v>
      </c>
      <c r="AY7" s="2">
        <f>IF(AY$2=0,0,INDEX('Placebo - Data'!$B:$BA,MATCH($Q7,'Placebo - Data'!$A:$A,0),MATCH(AY$1,'Placebo - Data'!$B$1:$BA$1,0)))*1000000*AY$3</f>
        <v>0</v>
      </c>
      <c r="AZ7" s="2">
        <f>IF(AZ$2=0,0,INDEX('Placebo - Data'!$B:$BA,MATCH($Q7,'Placebo - Data'!$A:$A,0),MATCH(AZ$1,'Placebo - Data'!$B$1:$BA$1,0)))*1000000*AZ$3</f>
        <v>16.163168766070157</v>
      </c>
      <c r="BA7" s="2">
        <f>IF(BA$2=0,0,INDEX('Placebo - Data'!$B:$BA,MATCH($Q7,'Placebo - Data'!$A:$A,0),MATCH(BA$1,'Placebo - Data'!$B$1:$BA$1,0)))*1000000*BA$3</f>
        <v>0</v>
      </c>
      <c r="BB7" s="2">
        <f>IF(BB$2=0,0,INDEX('Placebo - Data'!$B:$BA,MATCH($Q7,'Placebo - Data'!$A:$A,0),MATCH(BB$1,'Placebo - Data'!$B$1:$BA$1,0)))*1000000*BB$3</f>
        <v>0.41635459524513863</v>
      </c>
      <c r="BC7" s="2">
        <f>IF(BC$2=0,0,INDEX('Placebo - Data'!$B:$BA,MATCH($Q7,'Placebo - Data'!$A:$A,0),MATCH(BC$1,'Placebo - Data'!$B$1:$BA$1,0)))*1000000*BC$3</f>
        <v>0</v>
      </c>
      <c r="BD7" s="2">
        <f>IF(BD$2=0,0,INDEX('Placebo - Data'!$B:$BA,MATCH($Q7,'Placebo - Data'!$A:$A,0),MATCH(BD$1,'Placebo - Data'!$B$1:$BA$1,0)))*1000000*BD$3</f>
        <v>0</v>
      </c>
      <c r="BE7" s="2">
        <f>IF(BE$2=0,0,INDEX('Placebo - Data'!$B:$BA,MATCH($Q7,'Placebo - Data'!$A:$A,0),MATCH(BE$1,'Placebo - Data'!$B$1:$BA$1,0)))*1000000*BE$3</f>
        <v>0</v>
      </c>
      <c r="BF7" s="2">
        <f>IF(BF$2=0,0,INDEX('Placebo - Data'!$B:$BA,MATCH($Q7,'Placebo - Data'!$A:$A,0),MATCH(BF$1,'Placebo - Data'!$B$1:$BA$1,0)))*1000000*BF$3</f>
        <v>5.3572002798318863</v>
      </c>
      <c r="BG7" s="2">
        <f>IF(BG$2=0,0,INDEX('Placebo - Data'!$B:$BA,MATCH($Q7,'Placebo - Data'!$A:$A,0),MATCH(BG$1,'Placebo - Data'!$B$1:$BA$1,0)))*1000000*BG$3</f>
        <v>-1.1091665328422096</v>
      </c>
      <c r="BH7" s="2">
        <f>IF(BH$2=0,0,INDEX('Placebo - Data'!$B:$BA,MATCH($Q7,'Placebo - Data'!$A:$A,0),MATCH(BH$1,'Placebo - Data'!$B$1:$BA$1,0)))*1000000*BH$3</f>
        <v>-2.3047412014420843</v>
      </c>
      <c r="BI7" s="2">
        <f>IF(BI$2=0,0,INDEX('Placebo - Data'!$B:$BA,MATCH($Q7,'Placebo - Data'!$A:$A,0),MATCH(BI$1,'Placebo - Data'!$B$1:$BA$1,0)))*1000000*BI$3</f>
        <v>-28.157024644315243</v>
      </c>
      <c r="BJ7" s="2">
        <f>IF(BJ$2=0,0,INDEX('Placebo - Data'!$B:$BA,MATCH($Q7,'Placebo - Data'!$A:$A,0),MATCH(BJ$1,'Placebo - Data'!$B$1:$BA$1,0)))*1000000*BJ$3</f>
        <v>0</v>
      </c>
      <c r="BK7" s="2">
        <f>IF(BK$2=0,0,INDEX('Placebo - Data'!$B:$BA,MATCH($Q7,'Placebo - Data'!$A:$A,0),MATCH(BK$1,'Placebo - Data'!$B$1:$BA$1,0)))*1000000*BK$3</f>
        <v>0</v>
      </c>
      <c r="BL7" s="2">
        <f>IF(BL$2=0,0,INDEX('Placebo - Data'!$B:$BA,MATCH($Q7,'Placebo - Data'!$A:$A,0),MATCH(BL$1,'Placebo - Data'!$B$1:$BA$1,0)))*1000000*BL$3</f>
        <v>0</v>
      </c>
      <c r="BM7" s="2">
        <f>IF(BM$2=0,0,INDEX('Placebo - Data'!$B:$BA,MATCH($Q7,'Placebo - Data'!$A:$A,0),MATCH(BM$1,'Placebo - Data'!$B$1:$BA$1,0)))*1000000*BM$3</f>
        <v>0</v>
      </c>
      <c r="BN7" s="2">
        <f>IF(BN$2=0,0,INDEX('Placebo - Data'!$B:$BA,MATCH($Q7,'Placebo - Data'!$A:$A,0),MATCH(BN$1,'Placebo - Data'!$B$1:$BA$1,0)))*1000000*BN$3</f>
        <v>0</v>
      </c>
      <c r="BO7" s="2">
        <f>IF(BO$2=0,0,INDEX('Placebo - Data'!$B:$BA,MATCH($Q7,'Placebo - Data'!$A:$A,0),MATCH(BO$1,'Placebo - Data'!$B$1:$BA$1,0)))*1000000*BO$3</f>
        <v>-4.0239801819552667</v>
      </c>
      <c r="BP7" s="2">
        <f>IF(BP$2=0,0,INDEX('Placebo - Data'!$B:$BA,MATCH($Q7,'Placebo - Data'!$A:$A,0),MATCH(BP$1,'Placebo - Data'!$B$1:$BA$1,0)))*1000000*BP$3</f>
        <v>0</v>
      </c>
      <c r="BQ7" s="2"/>
      <c r="BR7" s="2"/>
    </row>
    <row r="8" spans="1:71" x14ac:dyDescent="0.25">
      <c r="A8" t="s">
        <v>52</v>
      </c>
      <c r="B8" s="2">
        <f t="shared" si="0"/>
        <v>2.8837972742807216</v>
      </c>
      <c r="Q8">
        <f>'Placebo - Data'!A5</f>
        <v>1985</v>
      </c>
      <c r="R8" s="2">
        <f>IF(R$2=0,0,INDEX('Placebo - Data'!$B:$BA,MATCH($Q8,'Placebo - Data'!$A:$A,0),MATCH(R$1,'Placebo - Data'!$B$1:$BA$1,0)))*1000000*R$3</f>
        <v>1.6436183969403828E-2</v>
      </c>
      <c r="S8" s="2">
        <f>IF(S$2=0,0,INDEX('Placebo - Data'!$B:$BA,MATCH($Q8,'Placebo - Data'!$A:$A,0),MATCH(S$1,'Placebo - Data'!$B$1:$BA$1,0)))*1000000*S$3</f>
        <v>0</v>
      </c>
      <c r="T8" s="2">
        <f>IF(T$2=0,0,INDEX('Placebo - Data'!$B:$BA,MATCH($Q8,'Placebo - Data'!$A:$A,0),MATCH(T$1,'Placebo - Data'!$B$1:$BA$1,0)))*1000000*T$3</f>
        <v>0</v>
      </c>
      <c r="U8" s="2">
        <f>IF(U$2=0,0,INDEX('Placebo - Data'!$B:$BA,MATCH($Q8,'Placebo - Data'!$A:$A,0),MATCH(U$1,'Placebo - Data'!$B$1:$BA$1,0)))*1000000*U$3</f>
        <v>-9.4098040790413506</v>
      </c>
      <c r="V8" s="2">
        <f>IF(V$2=0,0,INDEX('Placebo - Data'!$B:$BA,MATCH($Q8,'Placebo - Data'!$A:$A,0),MATCH(V$1,'Placebo - Data'!$B$1:$BA$1,0)))*1000000*V$3</f>
        <v>3.1891493108560098</v>
      </c>
      <c r="W8" s="2">
        <f>IF(W$2=0,0,INDEX('Placebo - Data'!$B:$BA,MATCH($Q8,'Placebo - Data'!$A:$A,0),MATCH(W$1,'Placebo - Data'!$B$1:$BA$1,0)))*1000000*W$3</f>
        <v>0</v>
      </c>
      <c r="X8" s="2">
        <f>IF(X$2=0,0,INDEX('Placebo - Data'!$B:$BA,MATCH($Q8,'Placebo - Data'!$A:$A,0),MATCH(X$1,'Placebo - Data'!$B$1:$BA$1,0)))*1000000*X$3</f>
        <v>6.5977515077975113</v>
      </c>
      <c r="Y8" s="2">
        <f>IF(Y$2=0,0,INDEX('Placebo - Data'!$B:$BA,MATCH($Q8,'Placebo - Data'!$A:$A,0),MATCH(Y$1,'Placebo - Data'!$B$1:$BA$1,0)))*1000000*Y$3</f>
        <v>1.057648205460282</v>
      </c>
      <c r="Z8" s="2">
        <f>IF(Z$2=0,0,INDEX('Placebo - Data'!$B:$BA,MATCH($Q8,'Placebo - Data'!$A:$A,0),MATCH(Z$1,'Placebo - Data'!$B$1:$BA$1,0)))*1000000*Z$3</f>
        <v>0</v>
      </c>
      <c r="AA8" s="2">
        <f>IF(AA$2=0,0,INDEX('Placebo - Data'!$B:$BA,MATCH($Q8,'Placebo - Data'!$A:$A,0),MATCH(AA$1,'Placebo - Data'!$B$1:$BA$1,0)))*1000000*AA$3</f>
        <v>0</v>
      </c>
      <c r="AB8" s="2">
        <f>IF(AB$2=0,0,INDEX('Placebo - Data'!$B:$BA,MATCH($Q8,'Placebo - Data'!$A:$A,0),MATCH(AB$1,'Placebo - Data'!$B$1:$BA$1,0)))*1000000*AB$3</f>
        <v>-4.1285447878181003</v>
      </c>
      <c r="AC8" s="2">
        <f>IF(AC$2=0,0,INDEX('Placebo - Data'!$B:$BA,MATCH($Q8,'Placebo - Data'!$A:$A,0),MATCH(AC$1,'Placebo - Data'!$B$1:$BA$1,0)))*1000000*AC$3</f>
        <v>-1.0242808912153123</v>
      </c>
      <c r="AD8" s="2">
        <f>IF(AD$2=0,0,INDEX('Placebo - Data'!$B:$BA,MATCH($Q8,'Placebo - Data'!$A:$A,0),MATCH(AD$1,'Placebo - Data'!$B$1:$BA$1,0)))*1000000*AD$3</f>
        <v>0</v>
      </c>
      <c r="AE8" s="2">
        <f>IF(AE$2=0,0,INDEX('Placebo - Data'!$B:$BA,MATCH($Q8,'Placebo - Data'!$A:$A,0),MATCH(AE$1,'Placebo - Data'!$B$1:$BA$1,0)))*1000000*AE$3</f>
        <v>0.15626599747520231</v>
      </c>
      <c r="AF8" s="2">
        <f>IF(AF$2=0,0,INDEX('Placebo - Data'!$B:$BA,MATCH($Q8,'Placebo - Data'!$A:$A,0),MATCH(AF$1,'Placebo - Data'!$B$1:$BA$1,0)))*1000000*AF$3</f>
        <v>5.5991590670600999</v>
      </c>
      <c r="AG8" s="2">
        <f>IF(AG$2=0,0,INDEX('Placebo - Data'!$B:$BA,MATCH($Q8,'Placebo - Data'!$A:$A,0),MATCH(AG$1,'Placebo - Data'!$B$1:$BA$1,0)))*1000000*AG$3</f>
        <v>0</v>
      </c>
      <c r="AH8" s="2">
        <f>IF(AH$2=0,0,INDEX('Placebo - Data'!$B:$BA,MATCH($Q8,'Placebo - Data'!$A:$A,0),MATCH(AH$1,'Placebo - Data'!$B$1:$BA$1,0)))*1000000*AH$3</f>
        <v>-2.5244373773603002</v>
      </c>
      <c r="AI8" s="2">
        <f>IF(AI$2=0,0,INDEX('Placebo - Data'!$B:$BA,MATCH($Q8,'Placebo - Data'!$A:$A,0),MATCH(AI$1,'Placebo - Data'!$B$1:$BA$1,0)))*1000000*AI$3</f>
        <v>3.6569633721228456</v>
      </c>
      <c r="AJ8" s="2">
        <f>IF(AJ$2=0,0,INDEX('Placebo - Data'!$B:$BA,MATCH($Q8,'Placebo - Data'!$A:$A,0),MATCH(AJ$1,'Placebo - Data'!$B$1:$BA$1,0)))*1000000*AJ$3</f>
        <v>8.6073814600240439</v>
      </c>
      <c r="AK8" s="2">
        <f>IF(AK$2=0,0,INDEX('Placebo - Data'!$B:$BA,MATCH($Q8,'Placebo - Data'!$A:$A,0),MATCH(AK$1,'Placebo - Data'!$B$1:$BA$1,0)))*1000000*AK$3</f>
        <v>0</v>
      </c>
      <c r="AL8" s="2">
        <f>IF(AL$2=0,0,INDEX('Placebo - Data'!$B:$BA,MATCH($Q8,'Placebo - Data'!$A:$A,0),MATCH(AL$1,'Placebo - Data'!$B$1:$BA$1,0)))*1000000*AL$3</f>
        <v>-1.7298314105573809</v>
      </c>
      <c r="AM8" s="2">
        <f>IF(AM$2=0,0,INDEX('Placebo - Data'!$B:$BA,MATCH($Q8,'Placebo - Data'!$A:$A,0),MATCH(AM$1,'Placebo - Data'!$B$1:$BA$1,0)))*1000000*AM$3</f>
        <v>-1.733803287606861</v>
      </c>
      <c r="AN8" s="2">
        <f>IF(AN$2=0,0,INDEX('Placebo - Data'!$B:$BA,MATCH($Q8,'Placebo - Data'!$A:$A,0),MATCH(AN$1,'Placebo - Data'!$B$1:$BA$1,0)))*1000000*AN$3</f>
        <v>0</v>
      </c>
      <c r="AO8" s="2">
        <f>IF(AO$2=0,0,INDEX('Placebo - Data'!$B:$BA,MATCH($Q8,'Placebo - Data'!$A:$A,0),MATCH(AO$1,'Placebo - Data'!$B$1:$BA$1,0)))*1000000*AO$3</f>
        <v>2.069820311589865</v>
      </c>
      <c r="AP8" s="2">
        <f>IF(AP$2=0,0,INDEX('Placebo - Data'!$B:$BA,MATCH($Q8,'Placebo - Data'!$A:$A,0),MATCH(AP$1,'Placebo - Data'!$B$1:$BA$1,0)))*1000000*AP$3</f>
        <v>0</v>
      </c>
      <c r="AQ8" s="2">
        <f>IF(AQ$2=0,0,INDEX('Placebo - Data'!$B:$BA,MATCH($Q8,'Placebo - Data'!$A:$A,0),MATCH(AQ$1,'Placebo - Data'!$B$1:$BA$1,0)))*1000000*AQ$3</f>
        <v>4.9760533329390455</v>
      </c>
      <c r="AR8" s="2">
        <f>IF(AR$2=0,0,INDEX('Placebo - Data'!$B:$BA,MATCH($Q8,'Placebo - Data'!$A:$A,0),MATCH(AR$1,'Placebo - Data'!$B$1:$BA$1,0)))*1000000*AR$3</f>
        <v>0</v>
      </c>
      <c r="AS8" s="2">
        <f>IF(AS$2=0,0,INDEX('Placebo - Data'!$B:$BA,MATCH($Q8,'Placebo - Data'!$A:$A,0),MATCH(AS$1,'Placebo - Data'!$B$1:$BA$1,0)))*1000000*AS$3</f>
        <v>7.4041504376509693</v>
      </c>
      <c r="AT8" s="2">
        <f>IF(AT$2=0,0,INDEX('Placebo - Data'!$B:$BA,MATCH($Q8,'Placebo - Data'!$A:$A,0),MATCH(AT$1,'Placebo - Data'!$B$1:$BA$1,0)))*1000000*AT$3</f>
        <v>-6.8704530349350534</v>
      </c>
      <c r="AU8" s="2">
        <f>IF(AU$2=0,0,INDEX('Placebo - Data'!$B:$BA,MATCH($Q8,'Placebo - Data'!$A:$A,0),MATCH(AU$1,'Placebo - Data'!$B$1:$BA$1,0)))*1000000*AU$3</f>
        <v>0</v>
      </c>
      <c r="AV8" s="2">
        <f>IF(AV$2=0,0,INDEX('Placebo - Data'!$B:$BA,MATCH($Q8,'Placebo - Data'!$A:$A,0),MATCH(AV$1,'Placebo - Data'!$B$1:$BA$1,0)))*1000000*AV$3</f>
        <v>22.680866095470265</v>
      </c>
      <c r="AW8" s="2">
        <f>IF(AW$2=0,0,INDEX('Placebo - Data'!$B:$BA,MATCH($Q8,'Placebo - Data'!$A:$A,0),MATCH(AW$1,'Placebo - Data'!$B$1:$BA$1,0)))*1000000*AW$3</f>
        <v>0</v>
      </c>
      <c r="AX8" s="2">
        <f>IF(AX$2=0,0,INDEX('Placebo - Data'!$B:$BA,MATCH($Q8,'Placebo - Data'!$A:$A,0),MATCH(AX$1,'Placebo - Data'!$B$1:$BA$1,0)))*1000000*AX$3</f>
        <v>0</v>
      </c>
      <c r="AY8" s="2">
        <f>IF(AY$2=0,0,INDEX('Placebo - Data'!$B:$BA,MATCH($Q8,'Placebo - Data'!$A:$A,0),MATCH(AY$1,'Placebo - Data'!$B$1:$BA$1,0)))*1000000*AY$3</f>
        <v>0</v>
      </c>
      <c r="AZ8" s="2">
        <f>IF(AZ$2=0,0,INDEX('Placebo - Data'!$B:$BA,MATCH($Q8,'Placebo - Data'!$A:$A,0),MATCH(AZ$1,'Placebo - Data'!$B$1:$BA$1,0)))*1000000*AZ$3</f>
        <v>13.14942983299261</v>
      </c>
      <c r="BA8" s="2">
        <f>IF(BA$2=0,0,INDEX('Placebo - Data'!$B:$BA,MATCH($Q8,'Placebo - Data'!$A:$A,0),MATCH(BA$1,'Placebo - Data'!$B$1:$BA$1,0)))*1000000*BA$3</f>
        <v>0</v>
      </c>
      <c r="BB8" s="2">
        <f>IF(BB$2=0,0,INDEX('Placebo - Data'!$B:$BA,MATCH($Q8,'Placebo - Data'!$A:$A,0),MATCH(BB$1,'Placebo - Data'!$B$1:$BA$1,0)))*1000000*BB$3</f>
        <v>-0.39904594473227917</v>
      </c>
      <c r="BC8" s="2">
        <f>IF(BC$2=0,0,INDEX('Placebo - Data'!$B:$BA,MATCH($Q8,'Placebo - Data'!$A:$A,0),MATCH(BC$1,'Placebo - Data'!$B$1:$BA$1,0)))*1000000*BC$3</f>
        <v>0</v>
      </c>
      <c r="BD8" s="2">
        <f>IF(BD$2=0,0,INDEX('Placebo - Data'!$B:$BA,MATCH($Q8,'Placebo - Data'!$A:$A,0),MATCH(BD$1,'Placebo - Data'!$B$1:$BA$1,0)))*1000000*BD$3</f>
        <v>0</v>
      </c>
      <c r="BE8" s="2">
        <f>IF(BE$2=0,0,INDEX('Placebo - Data'!$B:$BA,MATCH($Q8,'Placebo - Data'!$A:$A,0),MATCH(BE$1,'Placebo - Data'!$B$1:$BA$1,0)))*1000000*BE$3</f>
        <v>0</v>
      </c>
      <c r="BF8" s="2">
        <f>IF(BF$2=0,0,INDEX('Placebo - Data'!$B:$BA,MATCH($Q8,'Placebo - Data'!$A:$A,0),MATCH(BF$1,'Placebo - Data'!$B$1:$BA$1,0)))*1000000*BF$3</f>
        <v>-30.348048312589526</v>
      </c>
      <c r="BG8" s="2">
        <f>IF(BG$2=0,0,INDEX('Placebo - Data'!$B:$BA,MATCH($Q8,'Placebo - Data'!$A:$A,0),MATCH(BG$1,'Placebo - Data'!$B$1:$BA$1,0)))*1000000*BG$3</f>
        <v>-0.41751175672288809</v>
      </c>
      <c r="BH8" s="2">
        <f>IF(BH$2=0,0,INDEX('Placebo - Data'!$B:$BA,MATCH($Q8,'Placebo - Data'!$A:$A,0),MATCH(BH$1,'Placebo - Data'!$B$1:$BA$1,0)))*1000000*BH$3</f>
        <v>-0.26351958126724639</v>
      </c>
      <c r="BI8" s="2">
        <f>IF(BI$2=0,0,INDEX('Placebo - Data'!$B:$BA,MATCH($Q8,'Placebo - Data'!$A:$A,0),MATCH(BI$1,'Placebo - Data'!$B$1:$BA$1,0)))*1000000*BI$3</f>
        <v>0.23061963361215021</v>
      </c>
      <c r="BJ8" s="2">
        <f>IF(BJ$2=0,0,INDEX('Placebo - Data'!$B:$BA,MATCH($Q8,'Placebo - Data'!$A:$A,0),MATCH(BJ$1,'Placebo - Data'!$B$1:$BA$1,0)))*1000000*BJ$3</f>
        <v>0</v>
      </c>
      <c r="BK8" s="2">
        <f>IF(BK$2=0,0,INDEX('Placebo - Data'!$B:$BA,MATCH($Q8,'Placebo - Data'!$A:$A,0),MATCH(BK$1,'Placebo - Data'!$B$1:$BA$1,0)))*1000000*BK$3</f>
        <v>0</v>
      </c>
      <c r="BL8" s="2">
        <f>IF(BL$2=0,0,INDEX('Placebo - Data'!$B:$BA,MATCH($Q8,'Placebo - Data'!$A:$A,0),MATCH(BL$1,'Placebo - Data'!$B$1:$BA$1,0)))*1000000*BL$3</f>
        <v>0</v>
      </c>
      <c r="BM8" s="2">
        <f>IF(BM$2=0,0,INDEX('Placebo - Data'!$B:$BA,MATCH($Q8,'Placebo - Data'!$A:$A,0),MATCH(BM$1,'Placebo - Data'!$B$1:$BA$1,0)))*1000000*BM$3</f>
        <v>0</v>
      </c>
      <c r="BN8" s="2">
        <f>IF(BN$2=0,0,INDEX('Placebo - Data'!$B:$BA,MATCH($Q8,'Placebo - Data'!$A:$A,0),MATCH(BN$1,'Placebo - Data'!$B$1:$BA$1,0)))*1000000*BN$3</f>
        <v>0</v>
      </c>
      <c r="BO8" s="2">
        <f>IF(BO$2=0,0,INDEX('Placebo - Data'!$B:$BA,MATCH($Q8,'Placebo - Data'!$A:$A,0),MATCH(BO$1,'Placebo - Data'!$B$1:$BA$1,0)))*1000000*BO$3</f>
        <v>-0.53716655656899093</v>
      </c>
      <c r="BP8" s="2">
        <f>IF(BP$2=0,0,INDEX('Placebo - Data'!$B:$BA,MATCH($Q8,'Placebo - Data'!$A:$A,0),MATCH(BP$1,'Placebo - Data'!$B$1:$BA$1,0)))*1000000*BP$3</f>
        <v>0</v>
      </c>
      <c r="BQ8" s="2"/>
      <c r="BR8" s="2"/>
    </row>
    <row r="9" spans="1:71" x14ac:dyDescent="0.25">
      <c r="A9" t="s">
        <v>50</v>
      </c>
      <c r="B9" s="2">
        <f t="shared" si="0"/>
        <v>2.8741617947467719</v>
      </c>
      <c r="Q9">
        <f>'Placebo - Data'!A6</f>
        <v>1986</v>
      </c>
      <c r="R9" s="2">
        <f>IF(R$2=0,0,INDEX('Placebo - Data'!$B:$BA,MATCH($Q9,'Placebo - Data'!$A:$A,0),MATCH(R$1,'Placebo - Data'!$B$1:$BA$1,0)))*1000000*R$3</f>
        <v>-3.3303604141110554</v>
      </c>
      <c r="S9" s="2">
        <f>IF(S$2=0,0,INDEX('Placebo - Data'!$B:$BA,MATCH($Q9,'Placebo - Data'!$A:$A,0),MATCH(S$1,'Placebo - Data'!$B$1:$BA$1,0)))*1000000*S$3</f>
        <v>0</v>
      </c>
      <c r="T9" s="2">
        <f>IF(T$2=0,0,INDEX('Placebo - Data'!$B:$BA,MATCH($Q9,'Placebo - Data'!$A:$A,0),MATCH(T$1,'Placebo - Data'!$B$1:$BA$1,0)))*1000000*T$3</f>
        <v>0</v>
      </c>
      <c r="U9" s="2">
        <f>IF(U$2=0,0,INDEX('Placebo - Data'!$B:$BA,MATCH($Q9,'Placebo - Data'!$A:$A,0),MATCH(U$1,'Placebo - Data'!$B$1:$BA$1,0)))*1000000*U$3</f>
        <v>-22.489444745588116</v>
      </c>
      <c r="V9" s="2">
        <f>IF(V$2=0,0,INDEX('Placebo - Data'!$B:$BA,MATCH($Q9,'Placebo - Data'!$A:$A,0),MATCH(V$1,'Placebo - Data'!$B$1:$BA$1,0)))*1000000*V$3</f>
        <v>-5.4643373914586846</v>
      </c>
      <c r="W9" s="2">
        <f>IF(W$2=0,0,INDEX('Placebo - Data'!$B:$BA,MATCH($Q9,'Placebo - Data'!$A:$A,0),MATCH(W$1,'Placebo - Data'!$B$1:$BA$1,0)))*1000000*W$3</f>
        <v>0</v>
      </c>
      <c r="X9" s="2">
        <f>IF(X$2=0,0,INDEX('Placebo - Data'!$B:$BA,MATCH($Q9,'Placebo - Data'!$A:$A,0),MATCH(X$1,'Placebo - Data'!$B$1:$BA$1,0)))*1000000*X$3</f>
        <v>4.2846259020734578</v>
      </c>
      <c r="Y9" s="2">
        <f>IF(Y$2=0,0,INDEX('Placebo - Data'!$B:$BA,MATCH($Q9,'Placebo - Data'!$A:$A,0),MATCH(Y$1,'Placebo - Data'!$B$1:$BA$1,0)))*1000000*Y$3</f>
        <v>4.0042868931777775</v>
      </c>
      <c r="Z9" s="2">
        <f>IF(Z$2=0,0,INDEX('Placebo - Data'!$B:$BA,MATCH($Q9,'Placebo - Data'!$A:$A,0),MATCH(Z$1,'Placebo - Data'!$B$1:$BA$1,0)))*1000000*Z$3</f>
        <v>0</v>
      </c>
      <c r="AA9" s="2">
        <f>IF(AA$2=0,0,INDEX('Placebo - Data'!$B:$BA,MATCH($Q9,'Placebo - Data'!$A:$A,0),MATCH(AA$1,'Placebo - Data'!$B$1:$BA$1,0)))*1000000*AA$3</f>
        <v>0</v>
      </c>
      <c r="AB9" s="2">
        <f>IF(AB$2=0,0,INDEX('Placebo - Data'!$B:$BA,MATCH($Q9,'Placebo - Data'!$A:$A,0),MATCH(AB$1,'Placebo - Data'!$B$1:$BA$1,0)))*1000000*AB$3</f>
        <v>-10.657371603883803</v>
      </c>
      <c r="AC9" s="2">
        <f>IF(AC$2=0,0,INDEX('Placebo - Data'!$B:$BA,MATCH($Q9,'Placebo - Data'!$A:$A,0),MATCH(AC$1,'Placebo - Data'!$B$1:$BA$1,0)))*1000000*AC$3</f>
        <v>-18.563458070275374</v>
      </c>
      <c r="AD9" s="2">
        <f>IF(AD$2=0,0,INDEX('Placebo - Data'!$B:$BA,MATCH($Q9,'Placebo - Data'!$A:$A,0),MATCH(AD$1,'Placebo - Data'!$B$1:$BA$1,0)))*1000000*AD$3</f>
        <v>0</v>
      </c>
      <c r="AE9" s="2">
        <f>IF(AE$2=0,0,INDEX('Placebo - Data'!$B:$BA,MATCH($Q9,'Placebo - Data'!$A:$A,0),MATCH(AE$1,'Placebo - Data'!$B$1:$BA$1,0)))*1000000*AE$3</f>
        <v>-1.5914490631985245</v>
      </c>
      <c r="AF9" s="2">
        <f>IF(AF$2=0,0,INDEX('Placebo - Data'!$B:$BA,MATCH($Q9,'Placebo - Data'!$A:$A,0),MATCH(AF$1,'Placebo - Data'!$B$1:$BA$1,0)))*1000000*AF$3</f>
        <v>4.6744394239794929</v>
      </c>
      <c r="AG9" s="2">
        <f>IF(AG$2=0,0,INDEX('Placebo - Data'!$B:$BA,MATCH($Q9,'Placebo - Data'!$A:$A,0),MATCH(AG$1,'Placebo - Data'!$B$1:$BA$1,0)))*1000000*AG$3</f>
        <v>0</v>
      </c>
      <c r="AH9" s="2">
        <f>IF(AH$2=0,0,INDEX('Placebo - Data'!$B:$BA,MATCH($Q9,'Placebo - Data'!$A:$A,0),MATCH(AH$1,'Placebo - Data'!$B$1:$BA$1,0)))*1000000*AH$3</f>
        <v>2.6442426133144181</v>
      </c>
      <c r="AI9" s="2">
        <f>IF(AI$2=0,0,INDEX('Placebo - Data'!$B:$BA,MATCH($Q9,'Placebo - Data'!$A:$A,0),MATCH(AI$1,'Placebo - Data'!$B$1:$BA$1,0)))*1000000*AI$3</f>
        <v>-0.50539586027298355</v>
      </c>
      <c r="AJ9" s="2">
        <f>IF(AJ$2=0,0,INDEX('Placebo - Data'!$B:$BA,MATCH($Q9,'Placebo - Data'!$A:$A,0),MATCH(AJ$1,'Placebo - Data'!$B$1:$BA$1,0)))*1000000*AJ$3</f>
        <v>20.545830921037123</v>
      </c>
      <c r="AK9" s="2">
        <f>IF(AK$2=0,0,INDEX('Placebo - Data'!$B:$BA,MATCH($Q9,'Placebo - Data'!$A:$A,0),MATCH(AK$1,'Placebo - Data'!$B$1:$BA$1,0)))*1000000*AK$3</f>
        <v>0</v>
      </c>
      <c r="AL9" s="2">
        <f>IF(AL$2=0,0,INDEX('Placebo - Data'!$B:$BA,MATCH($Q9,'Placebo - Data'!$A:$A,0),MATCH(AL$1,'Placebo - Data'!$B$1:$BA$1,0)))*1000000*AL$3</f>
        <v>-11.05048977478873</v>
      </c>
      <c r="AM9" s="2">
        <f>IF(AM$2=0,0,INDEX('Placebo - Data'!$B:$BA,MATCH($Q9,'Placebo - Data'!$A:$A,0),MATCH(AM$1,'Placebo - Data'!$B$1:$BA$1,0)))*1000000*AM$3</f>
        <v>5.7057491176237818</v>
      </c>
      <c r="AN9" s="2">
        <f>IF(AN$2=0,0,INDEX('Placebo - Data'!$B:$BA,MATCH($Q9,'Placebo - Data'!$A:$A,0),MATCH(AN$1,'Placebo - Data'!$B$1:$BA$1,0)))*1000000*AN$3</f>
        <v>0</v>
      </c>
      <c r="AO9" s="2">
        <f>IF(AO$2=0,0,INDEX('Placebo - Data'!$B:$BA,MATCH($Q9,'Placebo - Data'!$A:$A,0),MATCH(AO$1,'Placebo - Data'!$B$1:$BA$1,0)))*1000000*AO$3</f>
        <v>5.5188666010508314</v>
      </c>
      <c r="AP9" s="2">
        <f>IF(AP$2=0,0,INDEX('Placebo - Data'!$B:$BA,MATCH($Q9,'Placebo - Data'!$A:$A,0),MATCH(AP$1,'Placebo - Data'!$B$1:$BA$1,0)))*1000000*AP$3</f>
        <v>0</v>
      </c>
      <c r="AQ9" s="2">
        <f>IF(AQ$2=0,0,INDEX('Placebo - Data'!$B:$BA,MATCH($Q9,'Placebo - Data'!$A:$A,0),MATCH(AQ$1,'Placebo - Data'!$B$1:$BA$1,0)))*1000000*AQ$3</f>
        <v>-11.425546290411148</v>
      </c>
      <c r="AR9" s="2">
        <f>IF(AR$2=0,0,INDEX('Placebo - Data'!$B:$BA,MATCH($Q9,'Placebo - Data'!$A:$A,0),MATCH(AR$1,'Placebo - Data'!$B$1:$BA$1,0)))*1000000*AR$3</f>
        <v>0</v>
      </c>
      <c r="AS9" s="2">
        <f>IF(AS$2=0,0,INDEX('Placebo - Data'!$B:$BA,MATCH($Q9,'Placebo - Data'!$A:$A,0),MATCH(AS$1,'Placebo - Data'!$B$1:$BA$1,0)))*1000000*AS$3</f>
        <v>-9.3941544037079439</v>
      </c>
      <c r="AT9" s="2">
        <f>IF(AT$2=0,0,INDEX('Placebo - Data'!$B:$BA,MATCH($Q9,'Placebo - Data'!$A:$A,0),MATCH(AT$1,'Placebo - Data'!$B$1:$BA$1,0)))*1000000*AT$3</f>
        <v>15.039861864352133</v>
      </c>
      <c r="AU9" s="2">
        <f>IF(AU$2=0,0,INDEX('Placebo - Data'!$B:$BA,MATCH($Q9,'Placebo - Data'!$A:$A,0),MATCH(AU$1,'Placebo - Data'!$B$1:$BA$1,0)))*1000000*AU$3</f>
        <v>0</v>
      </c>
      <c r="AV9" s="2">
        <f>IF(AV$2=0,0,INDEX('Placebo - Data'!$B:$BA,MATCH($Q9,'Placebo - Data'!$A:$A,0),MATCH(AV$1,'Placebo - Data'!$B$1:$BA$1,0)))*1000000*AV$3</f>
        <v>23.266104108188301</v>
      </c>
      <c r="AW9" s="2">
        <f>IF(AW$2=0,0,INDEX('Placebo - Data'!$B:$BA,MATCH($Q9,'Placebo - Data'!$A:$A,0),MATCH(AW$1,'Placebo - Data'!$B$1:$BA$1,0)))*1000000*AW$3</f>
        <v>0</v>
      </c>
      <c r="AX9" s="2">
        <f>IF(AX$2=0,0,INDEX('Placebo - Data'!$B:$BA,MATCH($Q9,'Placebo - Data'!$A:$A,0),MATCH(AX$1,'Placebo - Data'!$B$1:$BA$1,0)))*1000000*AX$3</f>
        <v>0</v>
      </c>
      <c r="AY9" s="2">
        <f>IF(AY$2=0,0,INDEX('Placebo - Data'!$B:$BA,MATCH($Q9,'Placebo - Data'!$A:$A,0),MATCH(AY$1,'Placebo - Data'!$B$1:$BA$1,0)))*1000000*AY$3</f>
        <v>0</v>
      </c>
      <c r="AZ9" s="2">
        <f>IF(AZ$2=0,0,INDEX('Placebo - Data'!$B:$BA,MATCH($Q9,'Placebo - Data'!$A:$A,0),MATCH(AZ$1,'Placebo - Data'!$B$1:$BA$1,0)))*1000000*AZ$3</f>
        <v>10.363875844632275</v>
      </c>
      <c r="BA9" s="2">
        <f>IF(BA$2=0,0,INDEX('Placebo - Data'!$B:$BA,MATCH($Q9,'Placebo - Data'!$A:$A,0),MATCH(BA$1,'Placebo - Data'!$B$1:$BA$1,0)))*1000000*BA$3</f>
        <v>0</v>
      </c>
      <c r="BB9" s="2">
        <f>IF(BB$2=0,0,INDEX('Placebo - Data'!$B:$BA,MATCH($Q9,'Placebo - Data'!$A:$A,0),MATCH(BB$1,'Placebo - Data'!$B$1:$BA$1,0)))*1000000*BB$3</f>
        <v>9.1469446488190442</v>
      </c>
      <c r="BC9" s="2">
        <f>IF(BC$2=0,0,INDEX('Placebo - Data'!$B:$BA,MATCH($Q9,'Placebo - Data'!$A:$A,0),MATCH(BC$1,'Placebo - Data'!$B$1:$BA$1,0)))*1000000*BC$3</f>
        <v>0</v>
      </c>
      <c r="BD9" s="2">
        <f>IF(BD$2=0,0,INDEX('Placebo - Data'!$B:$BA,MATCH($Q9,'Placebo - Data'!$A:$A,0),MATCH(BD$1,'Placebo - Data'!$B$1:$BA$1,0)))*1000000*BD$3</f>
        <v>0</v>
      </c>
      <c r="BE9" s="2">
        <f>IF(BE$2=0,0,INDEX('Placebo - Data'!$B:$BA,MATCH($Q9,'Placebo - Data'!$A:$A,0),MATCH(BE$1,'Placebo - Data'!$B$1:$BA$1,0)))*1000000*BE$3</f>
        <v>0</v>
      </c>
      <c r="BF9" s="2">
        <f>IF(BF$2=0,0,INDEX('Placebo - Data'!$B:$BA,MATCH($Q9,'Placebo - Data'!$A:$A,0),MATCH(BF$1,'Placebo - Data'!$B$1:$BA$1,0)))*1000000*BF$3</f>
        <v>-65.071246353909373</v>
      </c>
      <c r="BG9" s="2">
        <f>IF(BG$2=0,0,INDEX('Placebo - Data'!$B:$BA,MATCH($Q9,'Placebo - Data'!$A:$A,0),MATCH(BG$1,'Placebo - Data'!$B$1:$BA$1,0)))*1000000*BG$3</f>
        <v>39.183825720101595</v>
      </c>
      <c r="BH9" s="2">
        <f>IF(BH$2=0,0,INDEX('Placebo - Data'!$B:$BA,MATCH($Q9,'Placebo - Data'!$A:$A,0),MATCH(BH$1,'Placebo - Data'!$B$1:$BA$1,0)))*1000000*BH$3</f>
        <v>-18.055614418699406</v>
      </c>
      <c r="BI9" s="2">
        <f>IF(BI$2=0,0,INDEX('Placebo - Data'!$B:$BA,MATCH($Q9,'Placebo - Data'!$A:$A,0),MATCH(BI$1,'Placebo - Data'!$B$1:$BA$1,0)))*1000000*BI$3</f>
        <v>26.106363293365575</v>
      </c>
      <c r="BJ9" s="2">
        <f>IF(BJ$2=0,0,INDEX('Placebo - Data'!$B:$BA,MATCH($Q9,'Placebo - Data'!$A:$A,0),MATCH(BJ$1,'Placebo - Data'!$B$1:$BA$1,0)))*1000000*BJ$3</f>
        <v>0</v>
      </c>
      <c r="BK9" s="2">
        <f>IF(BK$2=0,0,INDEX('Placebo - Data'!$B:$BA,MATCH($Q9,'Placebo - Data'!$A:$A,0),MATCH(BK$1,'Placebo - Data'!$B$1:$BA$1,0)))*1000000*BK$3</f>
        <v>0</v>
      </c>
      <c r="BL9" s="2">
        <f>IF(BL$2=0,0,INDEX('Placebo - Data'!$B:$BA,MATCH($Q9,'Placebo - Data'!$A:$A,0),MATCH(BL$1,'Placebo - Data'!$B$1:$BA$1,0)))*1000000*BL$3</f>
        <v>0</v>
      </c>
      <c r="BM9" s="2">
        <f>IF(BM$2=0,0,INDEX('Placebo - Data'!$B:$BA,MATCH($Q9,'Placebo - Data'!$A:$A,0),MATCH(BM$1,'Placebo - Data'!$B$1:$BA$1,0)))*1000000*BM$3</f>
        <v>0</v>
      </c>
      <c r="BN9" s="2">
        <f>IF(BN$2=0,0,INDEX('Placebo - Data'!$B:$BA,MATCH($Q9,'Placebo - Data'!$A:$A,0),MATCH(BN$1,'Placebo - Data'!$B$1:$BA$1,0)))*1000000*BN$3</f>
        <v>0</v>
      </c>
      <c r="BO9" s="2">
        <f>IF(BO$2=0,0,INDEX('Placebo - Data'!$B:$BA,MATCH($Q9,'Placebo - Data'!$A:$A,0),MATCH(BO$1,'Placebo - Data'!$B$1:$BA$1,0)))*1000000*BO$3</f>
        <v>4.7090215957723558</v>
      </c>
      <c r="BP9" s="2">
        <f>IF(BP$2=0,0,INDEX('Placebo - Data'!$B:$BA,MATCH($Q9,'Placebo - Data'!$A:$A,0),MATCH(BP$1,'Placebo - Data'!$B$1:$BA$1,0)))*1000000*BP$3</f>
        <v>0</v>
      </c>
      <c r="BQ9" s="2"/>
      <c r="BR9" s="2"/>
    </row>
    <row r="10" spans="1:71" x14ac:dyDescent="0.25">
      <c r="A10" t="s">
        <v>36</v>
      </c>
      <c r="B10" s="2">
        <f t="shared" si="0"/>
        <v>2.80615033449982</v>
      </c>
      <c r="Q10">
        <f>'Placebo - Data'!A7</f>
        <v>1987</v>
      </c>
      <c r="R10" s="2">
        <f>IF(R$2=0,0,INDEX('Placebo - Data'!$B:$BA,MATCH($Q10,'Placebo - Data'!$A:$A,0),MATCH(R$1,'Placebo - Data'!$B$1:$BA$1,0)))*1000000*R$3</f>
        <v>-4.8386541493528057</v>
      </c>
      <c r="S10" s="2">
        <f>IF(S$2=0,0,INDEX('Placebo - Data'!$B:$BA,MATCH($Q10,'Placebo - Data'!$A:$A,0),MATCH(S$1,'Placebo - Data'!$B$1:$BA$1,0)))*1000000*S$3</f>
        <v>0</v>
      </c>
      <c r="T10" s="2">
        <f>IF(T$2=0,0,INDEX('Placebo - Data'!$B:$BA,MATCH($Q10,'Placebo - Data'!$A:$A,0),MATCH(T$1,'Placebo - Data'!$B$1:$BA$1,0)))*1000000*T$3</f>
        <v>0</v>
      </c>
      <c r="U10" s="2">
        <f>IF(U$2=0,0,INDEX('Placebo - Data'!$B:$BA,MATCH($Q10,'Placebo - Data'!$A:$A,0),MATCH(U$1,'Placebo - Data'!$B$1:$BA$1,0)))*1000000*U$3</f>
        <v>-9.505089110461995</v>
      </c>
      <c r="V10" s="2">
        <f>IF(V$2=0,0,INDEX('Placebo - Data'!$B:$BA,MATCH($Q10,'Placebo - Data'!$A:$A,0),MATCH(V$1,'Placebo - Data'!$B$1:$BA$1,0)))*1000000*V$3</f>
        <v>-9.4372317107627168</v>
      </c>
      <c r="W10" s="2">
        <f>IF(W$2=0,0,INDEX('Placebo - Data'!$B:$BA,MATCH($Q10,'Placebo - Data'!$A:$A,0),MATCH(W$1,'Placebo - Data'!$B$1:$BA$1,0)))*1000000*W$3</f>
        <v>0</v>
      </c>
      <c r="X10" s="2">
        <f>IF(X$2=0,0,INDEX('Placebo - Data'!$B:$BA,MATCH($Q10,'Placebo - Data'!$A:$A,0),MATCH(X$1,'Placebo - Data'!$B$1:$BA$1,0)))*1000000*X$3</f>
        <v>32.339929020963609</v>
      </c>
      <c r="Y10" s="2">
        <f>IF(Y$2=0,0,INDEX('Placebo - Data'!$B:$BA,MATCH($Q10,'Placebo - Data'!$A:$A,0),MATCH(Y$1,'Placebo - Data'!$B$1:$BA$1,0)))*1000000*Y$3</f>
        <v>-1.9260514818597585</v>
      </c>
      <c r="Z10" s="2">
        <f>IF(Z$2=0,0,INDEX('Placebo - Data'!$B:$BA,MATCH($Q10,'Placebo - Data'!$A:$A,0),MATCH(Z$1,'Placebo - Data'!$B$1:$BA$1,0)))*1000000*Z$3</f>
        <v>0</v>
      </c>
      <c r="AA10" s="2">
        <f>IF(AA$2=0,0,INDEX('Placebo - Data'!$B:$BA,MATCH($Q10,'Placebo - Data'!$A:$A,0),MATCH(AA$1,'Placebo - Data'!$B$1:$BA$1,0)))*1000000*AA$3</f>
        <v>0</v>
      </c>
      <c r="AB10" s="2">
        <f>IF(AB$2=0,0,INDEX('Placebo - Data'!$B:$BA,MATCH($Q10,'Placebo - Data'!$A:$A,0),MATCH(AB$1,'Placebo - Data'!$B$1:$BA$1,0)))*1000000*AB$3</f>
        <v>-9.759723070601467</v>
      </c>
      <c r="AC10" s="2">
        <f>IF(AC$2=0,0,INDEX('Placebo - Data'!$B:$BA,MATCH($Q10,'Placebo - Data'!$A:$A,0),MATCH(AC$1,'Placebo - Data'!$B$1:$BA$1,0)))*1000000*AC$3</f>
        <v>-21.443260266096331</v>
      </c>
      <c r="AD10" s="2">
        <f>IF(AD$2=0,0,INDEX('Placebo - Data'!$B:$BA,MATCH($Q10,'Placebo - Data'!$A:$A,0),MATCH(AD$1,'Placebo - Data'!$B$1:$BA$1,0)))*1000000*AD$3</f>
        <v>0</v>
      </c>
      <c r="AE10" s="2">
        <f>IF(AE$2=0,0,INDEX('Placebo - Data'!$B:$BA,MATCH($Q10,'Placebo - Data'!$A:$A,0),MATCH(AE$1,'Placebo - Data'!$B$1:$BA$1,0)))*1000000*AE$3</f>
        <v>-26.569145120447502</v>
      </c>
      <c r="AF10" s="2">
        <f>IF(AF$2=0,0,INDEX('Placebo - Data'!$B:$BA,MATCH($Q10,'Placebo - Data'!$A:$A,0),MATCH(AF$1,'Placebo - Data'!$B$1:$BA$1,0)))*1000000*AF$3</f>
        <v>6.5261751842626836</v>
      </c>
      <c r="AG10" s="2">
        <f>IF(AG$2=0,0,INDEX('Placebo - Data'!$B:$BA,MATCH($Q10,'Placebo - Data'!$A:$A,0),MATCH(AG$1,'Placebo - Data'!$B$1:$BA$1,0)))*1000000*AG$3</f>
        <v>0</v>
      </c>
      <c r="AH10" s="2">
        <f>IF(AH$2=0,0,INDEX('Placebo - Data'!$B:$BA,MATCH($Q10,'Placebo - Data'!$A:$A,0),MATCH(AH$1,'Placebo - Data'!$B$1:$BA$1,0)))*1000000*AH$3</f>
        <v>-0.25113030233114841</v>
      </c>
      <c r="AI10" s="2">
        <f>IF(AI$2=0,0,INDEX('Placebo - Data'!$B:$BA,MATCH($Q10,'Placebo - Data'!$A:$A,0),MATCH(AI$1,'Placebo - Data'!$B$1:$BA$1,0)))*1000000*AI$3</f>
        <v>3.1082886380318087</v>
      </c>
      <c r="AJ10" s="2">
        <f>IF(AJ$2=0,0,INDEX('Placebo - Data'!$B:$BA,MATCH($Q10,'Placebo - Data'!$A:$A,0),MATCH(AJ$1,'Placebo - Data'!$B$1:$BA$1,0)))*1000000*AJ$3</f>
        <v>16.8064289027825</v>
      </c>
      <c r="AK10" s="2">
        <f>IF(AK$2=0,0,INDEX('Placebo - Data'!$B:$BA,MATCH($Q10,'Placebo - Data'!$A:$A,0),MATCH(AK$1,'Placebo - Data'!$B$1:$BA$1,0)))*1000000*AK$3</f>
        <v>0</v>
      </c>
      <c r="AL10" s="2">
        <f>IF(AL$2=0,0,INDEX('Placebo - Data'!$B:$BA,MATCH($Q10,'Placebo - Data'!$A:$A,0),MATCH(AL$1,'Placebo - Data'!$B$1:$BA$1,0)))*1000000*AL$3</f>
        <v>4.2067171079906984E-2</v>
      </c>
      <c r="AM10" s="2">
        <f>IF(AM$2=0,0,INDEX('Placebo - Data'!$B:$BA,MATCH($Q10,'Placebo - Data'!$A:$A,0),MATCH(AM$1,'Placebo - Data'!$B$1:$BA$1,0)))*1000000*AM$3</f>
        <v>-5.2696775831861942E-3</v>
      </c>
      <c r="AN10" s="2">
        <f>IF(AN$2=0,0,INDEX('Placebo - Data'!$B:$BA,MATCH($Q10,'Placebo - Data'!$A:$A,0),MATCH(AN$1,'Placebo - Data'!$B$1:$BA$1,0)))*1000000*AN$3</f>
        <v>0</v>
      </c>
      <c r="AO10" s="2">
        <f>IF(AO$2=0,0,INDEX('Placebo - Data'!$B:$BA,MATCH($Q10,'Placebo - Data'!$A:$A,0),MATCH(AO$1,'Placebo - Data'!$B$1:$BA$1,0)))*1000000*AO$3</f>
        <v>12.374257494229823</v>
      </c>
      <c r="AP10" s="2">
        <f>IF(AP$2=0,0,INDEX('Placebo - Data'!$B:$BA,MATCH($Q10,'Placebo - Data'!$A:$A,0),MATCH(AP$1,'Placebo - Data'!$B$1:$BA$1,0)))*1000000*AP$3</f>
        <v>0</v>
      </c>
      <c r="AQ10" s="2">
        <f>IF(AQ$2=0,0,INDEX('Placebo - Data'!$B:$BA,MATCH($Q10,'Placebo - Data'!$A:$A,0),MATCH(AQ$1,'Placebo - Data'!$B$1:$BA$1,0)))*1000000*AQ$3</f>
        <v>-9.4910301413619891</v>
      </c>
      <c r="AR10" s="2">
        <f>IF(AR$2=0,0,INDEX('Placebo - Data'!$B:$BA,MATCH($Q10,'Placebo - Data'!$A:$A,0),MATCH(AR$1,'Placebo - Data'!$B$1:$BA$1,0)))*1000000*AR$3</f>
        <v>0</v>
      </c>
      <c r="AS10" s="2">
        <f>IF(AS$2=0,0,INDEX('Placebo - Data'!$B:$BA,MATCH($Q10,'Placebo - Data'!$A:$A,0),MATCH(AS$1,'Placebo - Data'!$B$1:$BA$1,0)))*1000000*AS$3</f>
        <v>1.3601699038190418</v>
      </c>
      <c r="AT10" s="2">
        <f>IF(AT$2=0,0,INDEX('Placebo - Data'!$B:$BA,MATCH($Q10,'Placebo - Data'!$A:$A,0),MATCH(AT$1,'Placebo - Data'!$B$1:$BA$1,0)))*1000000*AT$3</f>
        <v>-15.114657799131237</v>
      </c>
      <c r="AU10" s="2">
        <f>IF(AU$2=0,0,INDEX('Placebo - Data'!$B:$BA,MATCH($Q10,'Placebo - Data'!$A:$A,0),MATCH(AU$1,'Placebo - Data'!$B$1:$BA$1,0)))*1000000*AU$3</f>
        <v>0</v>
      </c>
      <c r="AV10" s="2">
        <f>IF(AV$2=0,0,INDEX('Placebo - Data'!$B:$BA,MATCH($Q10,'Placebo - Data'!$A:$A,0),MATCH(AV$1,'Placebo - Data'!$B$1:$BA$1,0)))*1000000*AV$3</f>
        <v>22.561158402822912</v>
      </c>
      <c r="AW10" s="2">
        <f>IF(AW$2=0,0,INDEX('Placebo - Data'!$B:$BA,MATCH($Q10,'Placebo - Data'!$A:$A,0),MATCH(AW$1,'Placebo - Data'!$B$1:$BA$1,0)))*1000000*AW$3</f>
        <v>0</v>
      </c>
      <c r="AX10" s="2">
        <f>IF(AX$2=0,0,INDEX('Placebo - Data'!$B:$BA,MATCH($Q10,'Placebo - Data'!$A:$A,0),MATCH(AX$1,'Placebo - Data'!$B$1:$BA$1,0)))*1000000*AX$3</f>
        <v>0</v>
      </c>
      <c r="AY10" s="2">
        <f>IF(AY$2=0,0,INDEX('Placebo - Data'!$B:$BA,MATCH($Q10,'Placebo - Data'!$A:$A,0),MATCH(AY$1,'Placebo - Data'!$B$1:$BA$1,0)))*1000000*AY$3</f>
        <v>0</v>
      </c>
      <c r="AZ10" s="2">
        <f>IF(AZ$2=0,0,INDEX('Placebo - Data'!$B:$BA,MATCH($Q10,'Placebo - Data'!$A:$A,0),MATCH(AZ$1,'Placebo - Data'!$B$1:$BA$1,0)))*1000000*AZ$3</f>
        <v>-11.297412129351869</v>
      </c>
      <c r="BA10" s="2">
        <f>IF(BA$2=0,0,INDEX('Placebo - Data'!$B:$BA,MATCH($Q10,'Placebo - Data'!$A:$A,0),MATCH(BA$1,'Placebo - Data'!$B$1:$BA$1,0)))*1000000*BA$3</f>
        <v>0</v>
      </c>
      <c r="BB10" s="2">
        <f>IF(BB$2=0,0,INDEX('Placebo - Data'!$B:$BA,MATCH($Q10,'Placebo - Data'!$A:$A,0),MATCH(BB$1,'Placebo - Data'!$B$1:$BA$1,0)))*1000000*BB$3</f>
        <v>21.472802472999319</v>
      </c>
      <c r="BC10" s="2">
        <f>IF(BC$2=0,0,INDEX('Placebo - Data'!$B:$BA,MATCH($Q10,'Placebo - Data'!$A:$A,0),MATCH(BC$1,'Placebo - Data'!$B$1:$BA$1,0)))*1000000*BC$3</f>
        <v>0</v>
      </c>
      <c r="BD10" s="2">
        <f>IF(BD$2=0,0,INDEX('Placebo - Data'!$B:$BA,MATCH($Q10,'Placebo - Data'!$A:$A,0),MATCH(BD$1,'Placebo - Data'!$B$1:$BA$1,0)))*1000000*BD$3</f>
        <v>0</v>
      </c>
      <c r="BE10" s="2">
        <f>IF(BE$2=0,0,INDEX('Placebo - Data'!$B:$BA,MATCH($Q10,'Placebo - Data'!$A:$A,0),MATCH(BE$1,'Placebo - Data'!$B$1:$BA$1,0)))*1000000*BE$3</f>
        <v>0</v>
      </c>
      <c r="BF10" s="2">
        <f>IF(BF$2=0,0,INDEX('Placebo - Data'!$B:$BA,MATCH($Q10,'Placebo - Data'!$A:$A,0),MATCH(BF$1,'Placebo - Data'!$B$1:$BA$1,0)))*1000000*BF$3</f>
        <v>-64.395659137517214</v>
      </c>
      <c r="BG10" s="2">
        <f>IF(BG$2=0,0,INDEX('Placebo - Data'!$B:$BA,MATCH($Q10,'Placebo - Data'!$A:$A,0),MATCH(BG$1,'Placebo - Data'!$B$1:$BA$1,0)))*1000000*BG$3</f>
        <v>36.711629945784807</v>
      </c>
      <c r="BH10" s="2">
        <f>IF(BH$2=0,0,INDEX('Placebo - Data'!$B:$BA,MATCH($Q10,'Placebo - Data'!$A:$A,0),MATCH(BH$1,'Placebo - Data'!$B$1:$BA$1,0)))*1000000*BH$3</f>
        <v>-13.982913515064865</v>
      </c>
      <c r="BI10" s="2">
        <f>IF(BI$2=0,0,INDEX('Placebo - Data'!$B:$BA,MATCH($Q10,'Placebo - Data'!$A:$A,0),MATCH(BI$1,'Placebo - Data'!$B$1:$BA$1,0)))*1000000*BI$3</f>
        <v>39.162325265351683</v>
      </c>
      <c r="BJ10" s="2">
        <f>IF(BJ$2=0,0,INDEX('Placebo - Data'!$B:$BA,MATCH($Q10,'Placebo - Data'!$A:$A,0),MATCH(BJ$1,'Placebo - Data'!$B$1:$BA$1,0)))*1000000*BJ$3</f>
        <v>0</v>
      </c>
      <c r="BK10" s="2">
        <f>IF(BK$2=0,0,INDEX('Placebo - Data'!$B:$BA,MATCH($Q10,'Placebo - Data'!$A:$A,0),MATCH(BK$1,'Placebo - Data'!$B$1:$BA$1,0)))*1000000*BK$3</f>
        <v>0</v>
      </c>
      <c r="BL10" s="2">
        <f>IF(BL$2=0,0,INDEX('Placebo - Data'!$B:$BA,MATCH($Q10,'Placebo - Data'!$A:$A,0),MATCH(BL$1,'Placebo - Data'!$B$1:$BA$1,0)))*1000000*BL$3</f>
        <v>0</v>
      </c>
      <c r="BM10" s="2">
        <f>IF(BM$2=0,0,INDEX('Placebo - Data'!$B:$BA,MATCH($Q10,'Placebo - Data'!$A:$A,0),MATCH(BM$1,'Placebo - Data'!$B$1:$BA$1,0)))*1000000*BM$3</f>
        <v>0</v>
      </c>
      <c r="BN10" s="2">
        <f>IF(BN$2=0,0,INDEX('Placebo - Data'!$B:$BA,MATCH($Q10,'Placebo - Data'!$A:$A,0),MATCH(BN$1,'Placebo - Data'!$B$1:$BA$1,0)))*1000000*BN$3</f>
        <v>0</v>
      </c>
      <c r="BO10" s="2">
        <f>IF(BO$2=0,0,INDEX('Placebo - Data'!$B:$BA,MATCH($Q10,'Placebo - Data'!$A:$A,0),MATCH(BO$1,'Placebo - Data'!$B$1:$BA$1,0)))*1000000*BO$3</f>
        <v>-8.0990921560442075</v>
      </c>
      <c r="BP10" s="2">
        <f>IF(BP$2=0,0,INDEX('Placebo - Data'!$B:$BA,MATCH($Q10,'Placebo - Data'!$A:$A,0),MATCH(BP$1,'Placebo - Data'!$B$1:$BA$1,0)))*1000000*BP$3</f>
        <v>0</v>
      </c>
      <c r="BQ10" s="2"/>
      <c r="BR10" s="2"/>
    </row>
    <row r="11" spans="1:71" x14ac:dyDescent="0.25">
      <c r="A11" t="s">
        <v>38</v>
      </c>
      <c r="B11" s="2">
        <f t="shared" si="0"/>
        <v>2.756956282924274</v>
      </c>
      <c r="Q11">
        <f>'Placebo - Data'!A8</f>
        <v>1988</v>
      </c>
      <c r="R11" s="2">
        <f>IF(R$2=0,0,INDEX('Placebo - Data'!$B:$BA,MATCH($Q11,'Placebo - Data'!$A:$A,0),MATCH(R$1,'Placebo - Data'!$B$1:$BA$1,0)))*1000000*R$3</f>
        <v>-9.7696383818401955</v>
      </c>
      <c r="S11" s="2">
        <f>IF(S$2=0,0,INDEX('Placebo - Data'!$B:$BA,MATCH($Q11,'Placebo - Data'!$A:$A,0),MATCH(S$1,'Placebo - Data'!$B$1:$BA$1,0)))*1000000*S$3</f>
        <v>0</v>
      </c>
      <c r="T11" s="2">
        <f>IF(T$2=0,0,INDEX('Placebo - Data'!$B:$BA,MATCH($Q11,'Placebo - Data'!$A:$A,0),MATCH(T$1,'Placebo - Data'!$B$1:$BA$1,0)))*1000000*T$3</f>
        <v>0</v>
      </c>
      <c r="U11" s="2">
        <f>IF(U$2=0,0,INDEX('Placebo - Data'!$B:$BA,MATCH($Q11,'Placebo - Data'!$A:$A,0),MATCH(U$1,'Placebo - Data'!$B$1:$BA$1,0)))*1000000*U$3</f>
        <v>-2.8490605927800061</v>
      </c>
      <c r="V11" s="2">
        <f>IF(V$2=0,0,INDEX('Placebo - Data'!$B:$BA,MATCH($Q11,'Placebo - Data'!$A:$A,0),MATCH(V$1,'Placebo - Data'!$B$1:$BA$1,0)))*1000000*V$3</f>
        <v>-29.961473046569154</v>
      </c>
      <c r="W11" s="2">
        <f>IF(W$2=0,0,INDEX('Placebo - Data'!$B:$BA,MATCH($Q11,'Placebo - Data'!$A:$A,0),MATCH(W$1,'Placebo - Data'!$B$1:$BA$1,0)))*1000000*W$3</f>
        <v>0</v>
      </c>
      <c r="X11" s="2">
        <f>IF(X$2=0,0,INDEX('Placebo - Data'!$B:$BA,MATCH($Q11,'Placebo - Data'!$A:$A,0),MATCH(X$1,'Placebo - Data'!$B$1:$BA$1,0)))*1000000*X$3</f>
        <v>28.337210096651688</v>
      </c>
      <c r="Y11" s="2">
        <f>IF(Y$2=0,0,INDEX('Placebo - Data'!$B:$BA,MATCH($Q11,'Placebo - Data'!$A:$A,0),MATCH(Y$1,'Placebo - Data'!$B$1:$BA$1,0)))*1000000*Y$3</f>
        <v>0.51871592177121784</v>
      </c>
      <c r="Z11" s="2">
        <f>IF(Z$2=0,0,INDEX('Placebo - Data'!$B:$BA,MATCH($Q11,'Placebo - Data'!$A:$A,0),MATCH(Z$1,'Placebo - Data'!$B$1:$BA$1,0)))*1000000*Z$3</f>
        <v>0</v>
      </c>
      <c r="AA11" s="2">
        <f>IF(AA$2=0,0,INDEX('Placebo - Data'!$B:$BA,MATCH($Q11,'Placebo - Data'!$A:$A,0),MATCH(AA$1,'Placebo - Data'!$B$1:$BA$1,0)))*1000000*AA$3</f>
        <v>0</v>
      </c>
      <c r="AB11" s="2">
        <f>IF(AB$2=0,0,INDEX('Placebo - Data'!$B:$BA,MATCH($Q11,'Placebo - Data'!$A:$A,0),MATCH(AB$1,'Placebo - Data'!$B$1:$BA$1,0)))*1000000*AB$3</f>
        <v>-7.2635621108929627</v>
      </c>
      <c r="AC11" s="2">
        <f>IF(AC$2=0,0,INDEX('Placebo - Data'!$B:$BA,MATCH($Q11,'Placebo - Data'!$A:$A,0),MATCH(AC$1,'Placebo - Data'!$B$1:$BA$1,0)))*1000000*AC$3</f>
        <v>-16.187816072488204</v>
      </c>
      <c r="AD11" s="2">
        <f>IF(AD$2=0,0,INDEX('Placebo - Data'!$B:$BA,MATCH($Q11,'Placebo - Data'!$A:$A,0),MATCH(AD$1,'Placebo - Data'!$B$1:$BA$1,0)))*1000000*AD$3</f>
        <v>0</v>
      </c>
      <c r="AE11" s="2">
        <f>IF(AE$2=0,0,INDEX('Placebo - Data'!$B:$BA,MATCH($Q11,'Placebo - Data'!$A:$A,0),MATCH(AE$1,'Placebo - Data'!$B$1:$BA$1,0)))*1000000*AE$3</f>
        <v>9.1464844444999471</v>
      </c>
      <c r="AF11" s="2">
        <f>IF(AF$2=0,0,INDEX('Placebo - Data'!$B:$BA,MATCH($Q11,'Placebo - Data'!$A:$A,0),MATCH(AF$1,'Placebo - Data'!$B$1:$BA$1,0)))*1000000*AF$3</f>
        <v>12.017355402349494</v>
      </c>
      <c r="AG11" s="2">
        <f>IF(AG$2=0,0,INDEX('Placebo - Data'!$B:$BA,MATCH($Q11,'Placebo - Data'!$A:$A,0),MATCH(AG$1,'Placebo - Data'!$B$1:$BA$1,0)))*1000000*AG$3</f>
        <v>0</v>
      </c>
      <c r="AH11" s="2">
        <f>IF(AH$2=0,0,INDEX('Placebo - Data'!$B:$BA,MATCH($Q11,'Placebo - Data'!$A:$A,0),MATCH(AH$1,'Placebo - Data'!$B$1:$BA$1,0)))*1000000*AH$3</f>
        <v>8.6418503997265361</v>
      </c>
      <c r="AI11" s="2">
        <f>IF(AI$2=0,0,INDEX('Placebo - Data'!$B:$BA,MATCH($Q11,'Placebo - Data'!$A:$A,0),MATCH(AI$1,'Placebo - Data'!$B$1:$BA$1,0)))*1000000*AI$3</f>
        <v>-2.8404865588527173</v>
      </c>
      <c r="AJ11" s="2">
        <f>IF(AJ$2=0,0,INDEX('Placebo - Data'!$B:$BA,MATCH($Q11,'Placebo - Data'!$A:$A,0),MATCH(AJ$1,'Placebo - Data'!$B$1:$BA$1,0)))*1000000*AJ$3</f>
        <v>3.618869413912762</v>
      </c>
      <c r="AK11" s="2">
        <f>IF(AK$2=0,0,INDEX('Placebo - Data'!$B:$BA,MATCH($Q11,'Placebo - Data'!$A:$A,0),MATCH(AK$1,'Placebo - Data'!$B$1:$BA$1,0)))*1000000*AK$3</f>
        <v>0</v>
      </c>
      <c r="AL11" s="2">
        <f>IF(AL$2=0,0,INDEX('Placebo - Data'!$B:$BA,MATCH($Q11,'Placebo - Data'!$A:$A,0),MATCH(AL$1,'Placebo - Data'!$B$1:$BA$1,0)))*1000000*AL$3</f>
        <v>3.8965235944488086</v>
      </c>
      <c r="AM11" s="2">
        <f>IF(AM$2=0,0,INDEX('Placebo - Data'!$B:$BA,MATCH($Q11,'Placebo - Data'!$A:$A,0),MATCH(AM$1,'Placebo - Data'!$B$1:$BA$1,0)))*1000000*AM$3</f>
        <v>0.55330684745058534</v>
      </c>
      <c r="AN11" s="2">
        <f>IF(AN$2=0,0,INDEX('Placebo - Data'!$B:$BA,MATCH($Q11,'Placebo - Data'!$A:$A,0),MATCH(AN$1,'Placebo - Data'!$B$1:$BA$1,0)))*1000000*AN$3</f>
        <v>0</v>
      </c>
      <c r="AO11" s="2">
        <f>IF(AO$2=0,0,INDEX('Placebo - Data'!$B:$BA,MATCH($Q11,'Placebo - Data'!$A:$A,0),MATCH(AO$1,'Placebo - Data'!$B$1:$BA$1,0)))*1000000*AO$3</f>
        <v>4.8555825742369052</v>
      </c>
      <c r="AP11" s="2">
        <f>IF(AP$2=0,0,INDEX('Placebo - Data'!$B:$BA,MATCH($Q11,'Placebo - Data'!$A:$A,0),MATCH(AP$1,'Placebo - Data'!$B$1:$BA$1,0)))*1000000*AP$3</f>
        <v>0</v>
      </c>
      <c r="AQ11" s="2">
        <f>IF(AQ$2=0,0,INDEX('Placebo - Data'!$B:$BA,MATCH($Q11,'Placebo - Data'!$A:$A,0),MATCH(AQ$1,'Placebo - Data'!$B$1:$BA$1,0)))*1000000*AQ$3</f>
        <v>-9.4107890618033707</v>
      </c>
      <c r="AR11" s="2">
        <f>IF(AR$2=0,0,INDEX('Placebo - Data'!$B:$BA,MATCH($Q11,'Placebo - Data'!$A:$A,0),MATCH(AR$1,'Placebo - Data'!$B$1:$BA$1,0)))*1000000*AR$3</f>
        <v>0</v>
      </c>
      <c r="AS11" s="2">
        <f>IF(AS$2=0,0,INDEX('Placebo - Data'!$B:$BA,MATCH($Q11,'Placebo - Data'!$A:$A,0),MATCH(AS$1,'Placebo - Data'!$B$1:$BA$1,0)))*1000000*AS$3</f>
        <v>-9.897962627292145</v>
      </c>
      <c r="AT11" s="2">
        <f>IF(AT$2=0,0,INDEX('Placebo - Data'!$B:$BA,MATCH($Q11,'Placebo - Data'!$A:$A,0),MATCH(AT$1,'Placebo - Data'!$B$1:$BA$1,0)))*1000000*AT$3</f>
        <v>-10.74614283425035</v>
      </c>
      <c r="AU11" s="2">
        <f>IF(AU$2=0,0,INDEX('Placebo - Data'!$B:$BA,MATCH($Q11,'Placebo - Data'!$A:$A,0),MATCH(AU$1,'Placebo - Data'!$B$1:$BA$1,0)))*1000000*AU$3</f>
        <v>0</v>
      </c>
      <c r="AV11" s="2">
        <f>IF(AV$2=0,0,INDEX('Placebo - Data'!$B:$BA,MATCH($Q11,'Placebo - Data'!$A:$A,0),MATCH(AV$1,'Placebo - Data'!$B$1:$BA$1,0)))*1000000*AV$3</f>
        <v>14.451608876697719</v>
      </c>
      <c r="AW11" s="2">
        <f>IF(AW$2=0,0,INDEX('Placebo - Data'!$B:$BA,MATCH($Q11,'Placebo - Data'!$A:$A,0),MATCH(AW$1,'Placebo - Data'!$B$1:$BA$1,0)))*1000000*AW$3</f>
        <v>0</v>
      </c>
      <c r="AX11" s="2">
        <f>IF(AX$2=0,0,INDEX('Placebo - Data'!$B:$BA,MATCH($Q11,'Placebo - Data'!$A:$A,0),MATCH(AX$1,'Placebo - Data'!$B$1:$BA$1,0)))*1000000*AX$3</f>
        <v>0</v>
      </c>
      <c r="AY11" s="2">
        <f>IF(AY$2=0,0,INDEX('Placebo - Data'!$B:$BA,MATCH($Q11,'Placebo - Data'!$A:$A,0),MATCH(AY$1,'Placebo - Data'!$B$1:$BA$1,0)))*1000000*AY$3</f>
        <v>0</v>
      </c>
      <c r="AZ11" s="2">
        <f>IF(AZ$2=0,0,INDEX('Placebo - Data'!$B:$BA,MATCH($Q11,'Placebo - Data'!$A:$A,0),MATCH(AZ$1,'Placebo - Data'!$B$1:$BA$1,0)))*1000000*AZ$3</f>
        <v>11.160681424371433</v>
      </c>
      <c r="BA11" s="2">
        <f>IF(BA$2=0,0,INDEX('Placebo - Data'!$B:$BA,MATCH($Q11,'Placebo - Data'!$A:$A,0),MATCH(BA$1,'Placebo - Data'!$B$1:$BA$1,0)))*1000000*BA$3</f>
        <v>0</v>
      </c>
      <c r="BB11" s="2">
        <f>IF(BB$2=0,0,INDEX('Placebo - Data'!$B:$BA,MATCH($Q11,'Placebo - Data'!$A:$A,0),MATCH(BB$1,'Placebo - Data'!$B$1:$BA$1,0)))*1000000*BB$3</f>
        <v>7.7788963608327322</v>
      </c>
      <c r="BC11" s="2">
        <f>IF(BC$2=0,0,INDEX('Placebo - Data'!$B:$BA,MATCH($Q11,'Placebo - Data'!$A:$A,0),MATCH(BC$1,'Placebo - Data'!$B$1:$BA$1,0)))*1000000*BC$3</f>
        <v>0</v>
      </c>
      <c r="BD11" s="2">
        <f>IF(BD$2=0,0,INDEX('Placebo - Data'!$B:$BA,MATCH($Q11,'Placebo - Data'!$A:$A,0),MATCH(BD$1,'Placebo - Data'!$B$1:$BA$1,0)))*1000000*BD$3</f>
        <v>0</v>
      </c>
      <c r="BE11" s="2">
        <f>IF(BE$2=0,0,INDEX('Placebo - Data'!$B:$BA,MATCH($Q11,'Placebo - Data'!$A:$A,0),MATCH(BE$1,'Placebo - Data'!$B$1:$BA$1,0)))*1000000*BE$3</f>
        <v>0</v>
      </c>
      <c r="BF11" s="2">
        <f>IF(BF$2=0,0,INDEX('Placebo - Data'!$B:$BA,MATCH($Q11,'Placebo - Data'!$A:$A,0),MATCH(BF$1,'Placebo - Data'!$B$1:$BA$1,0)))*1000000*BF$3</f>
        <v>-31.381467124447227</v>
      </c>
      <c r="BG11" s="2">
        <f>IF(BG$2=0,0,INDEX('Placebo - Data'!$B:$BA,MATCH($Q11,'Placebo - Data'!$A:$A,0),MATCH(BG$1,'Placebo - Data'!$B$1:$BA$1,0)))*1000000*BG$3</f>
        <v>19.339116988703609</v>
      </c>
      <c r="BH11" s="2">
        <f>IF(BH$2=0,0,INDEX('Placebo - Data'!$B:$BA,MATCH($Q11,'Placebo - Data'!$A:$A,0),MATCH(BH$1,'Placebo - Data'!$B$1:$BA$1,0)))*1000000*BH$3</f>
        <v>-8.075558980635833</v>
      </c>
      <c r="BI11" s="2">
        <f>IF(BI$2=0,0,INDEX('Placebo - Data'!$B:$BA,MATCH($Q11,'Placebo - Data'!$A:$A,0),MATCH(BI$1,'Placebo - Data'!$B$1:$BA$1,0)))*1000000*BI$3</f>
        <v>10.209921128989663</v>
      </c>
      <c r="BJ11" s="2">
        <f>IF(BJ$2=0,0,INDEX('Placebo - Data'!$B:$BA,MATCH($Q11,'Placebo - Data'!$A:$A,0),MATCH(BJ$1,'Placebo - Data'!$B$1:$BA$1,0)))*1000000*BJ$3</f>
        <v>0</v>
      </c>
      <c r="BK11" s="2">
        <f>IF(BK$2=0,0,INDEX('Placebo - Data'!$B:$BA,MATCH($Q11,'Placebo - Data'!$A:$A,0),MATCH(BK$1,'Placebo - Data'!$B$1:$BA$1,0)))*1000000*BK$3</f>
        <v>0</v>
      </c>
      <c r="BL11" s="2">
        <f>IF(BL$2=0,0,INDEX('Placebo - Data'!$B:$BA,MATCH($Q11,'Placebo - Data'!$A:$A,0),MATCH(BL$1,'Placebo - Data'!$B$1:$BA$1,0)))*1000000*BL$3</f>
        <v>0</v>
      </c>
      <c r="BM11" s="2">
        <f>IF(BM$2=0,0,INDEX('Placebo - Data'!$B:$BA,MATCH($Q11,'Placebo - Data'!$A:$A,0),MATCH(BM$1,'Placebo - Data'!$B$1:$BA$1,0)))*1000000*BM$3</f>
        <v>0</v>
      </c>
      <c r="BN11" s="2">
        <f>IF(BN$2=0,0,INDEX('Placebo - Data'!$B:$BA,MATCH($Q11,'Placebo - Data'!$A:$A,0),MATCH(BN$1,'Placebo - Data'!$B$1:$BA$1,0)))*1000000*BN$3</f>
        <v>0</v>
      </c>
      <c r="BO11" s="2">
        <f>IF(BO$2=0,0,INDEX('Placebo - Data'!$B:$BA,MATCH($Q11,'Placebo - Data'!$A:$A,0),MATCH(BO$1,'Placebo - Data'!$B$1:$BA$1,0)))*1000000*BO$3</f>
        <v>-5.6584617595945019</v>
      </c>
      <c r="BP11" s="2">
        <f>IF(BP$2=0,0,INDEX('Placebo - Data'!$B:$BA,MATCH($Q11,'Placebo - Data'!$A:$A,0),MATCH(BP$1,'Placebo - Data'!$B$1:$BA$1,0)))*1000000*BP$3</f>
        <v>0</v>
      </c>
      <c r="BQ11" s="2"/>
      <c r="BR11" s="2"/>
    </row>
    <row r="12" spans="1:71" x14ac:dyDescent="0.25">
      <c r="A12" t="s">
        <v>51</v>
      </c>
      <c r="B12" s="2">
        <f t="shared" si="0"/>
        <v>2.7191602798821402</v>
      </c>
      <c r="Q12">
        <f>'Placebo - Data'!A9</f>
        <v>1989</v>
      </c>
      <c r="R12" s="2">
        <f>IF(R$2=0,0,INDEX('Placebo - Data'!$B:$BA,MATCH($Q12,'Placebo - Data'!$A:$A,0),MATCH(R$1,'Placebo - Data'!$B$1:$BA$1,0)))*1000000*R$3</f>
        <v>-12.628404874703847</v>
      </c>
      <c r="S12" s="2">
        <f>IF(S$2=0,0,INDEX('Placebo - Data'!$B:$BA,MATCH($Q12,'Placebo - Data'!$A:$A,0),MATCH(S$1,'Placebo - Data'!$B$1:$BA$1,0)))*1000000*S$3</f>
        <v>0</v>
      </c>
      <c r="T12" s="2">
        <f>IF(T$2=0,0,INDEX('Placebo - Data'!$B:$BA,MATCH($Q12,'Placebo - Data'!$A:$A,0),MATCH(T$1,'Placebo - Data'!$B$1:$BA$1,0)))*1000000*T$3</f>
        <v>0</v>
      </c>
      <c r="U12" s="2">
        <f>IF(U$2=0,0,INDEX('Placebo - Data'!$B:$BA,MATCH($Q12,'Placebo - Data'!$A:$A,0),MATCH(U$1,'Placebo - Data'!$B$1:$BA$1,0)))*1000000*U$3</f>
        <v>21.946871129330248</v>
      </c>
      <c r="V12" s="2">
        <f>IF(V$2=0,0,INDEX('Placebo - Data'!$B:$BA,MATCH($Q12,'Placebo - Data'!$A:$A,0),MATCH(V$1,'Placebo - Data'!$B$1:$BA$1,0)))*1000000*V$3</f>
        <v>-54.947700846241787</v>
      </c>
      <c r="W12" s="2">
        <f>IF(W$2=0,0,INDEX('Placebo - Data'!$B:$BA,MATCH($Q12,'Placebo - Data'!$A:$A,0),MATCH(W$1,'Placebo - Data'!$B$1:$BA$1,0)))*1000000*W$3</f>
        <v>0</v>
      </c>
      <c r="X12" s="2">
        <f>IF(X$2=0,0,INDEX('Placebo - Data'!$B:$BA,MATCH($Q12,'Placebo - Data'!$A:$A,0),MATCH(X$1,'Placebo - Data'!$B$1:$BA$1,0)))*1000000*X$3</f>
        <v>21.685807951143943</v>
      </c>
      <c r="Y12" s="2">
        <f>IF(Y$2=0,0,INDEX('Placebo - Data'!$B:$BA,MATCH($Q12,'Placebo - Data'!$A:$A,0),MATCH(Y$1,'Placebo - Data'!$B$1:$BA$1,0)))*1000000*Y$3</f>
        <v>2.7650169158732751</v>
      </c>
      <c r="Z12" s="2">
        <f>IF(Z$2=0,0,INDEX('Placebo - Data'!$B:$BA,MATCH($Q12,'Placebo - Data'!$A:$A,0),MATCH(Z$1,'Placebo - Data'!$B$1:$BA$1,0)))*1000000*Z$3</f>
        <v>0</v>
      </c>
      <c r="AA12" s="2">
        <f>IF(AA$2=0,0,INDEX('Placebo - Data'!$B:$BA,MATCH($Q12,'Placebo - Data'!$A:$A,0),MATCH(AA$1,'Placebo - Data'!$B$1:$BA$1,0)))*1000000*AA$3</f>
        <v>0</v>
      </c>
      <c r="AB12" s="2">
        <f>IF(AB$2=0,0,INDEX('Placebo - Data'!$B:$BA,MATCH($Q12,'Placebo - Data'!$A:$A,0),MATCH(AB$1,'Placebo - Data'!$B$1:$BA$1,0)))*1000000*AB$3</f>
        <v>8.2060032582376152</v>
      </c>
      <c r="AC12" s="2">
        <f>IF(AC$2=0,0,INDEX('Placebo - Data'!$B:$BA,MATCH($Q12,'Placebo - Data'!$A:$A,0),MATCH(AC$1,'Placebo - Data'!$B$1:$BA$1,0)))*1000000*AC$3</f>
        <v>-22.968171833781525</v>
      </c>
      <c r="AD12" s="2">
        <f>IF(AD$2=0,0,INDEX('Placebo - Data'!$B:$BA,MATCH($Q12,'Placebo - Data'!$A:$A,0),MATCH(AD$1,'Placebo - Data'!$B$1:$BA$1,0)))*1000000*AD$3</f>
        <v>0</v>
      </c>
      <c r="AE12" s="2">
        <f>IF(AE$2=0,0,INDEX('Placebo - Data'!$B:$BA,MATCH($Q12,'Placebo - Data'!$A:$A,0),MATCH(AE$1,'Placebo - Data'!$B$1:$BA$1,0)))*1000000*AE$3</f>
        <v>10.287008990417235</v>
      </c>
      <c r="AF12" s="2">
        <f>IF(AF$2=0,0,INDEX('Placebo - Data'!$B:$BA,MATCH($Q12,'Placebo - Data'!$A:$A,0),MATCH(AF$1,'Placebo - Data'!$B$1:$BA$1,0)))*1000000*AF$3</f>
        <v>24.308092179126106</v>
      </c>
      <c r="AG12" s="2">
        <f>IF(AG$2=0,0,INDEX('Placebo - Data'!$B:$BA,MATCH($Q12,'Placebo - Data'!$A:$A,0),MATCH(AG$1,'Placebo - Data'!$B$1:$BA$1,0)))*1000000*AG$3</f>
        <v>0</v>
      </c>
      <c r="AH12" s="2">
        <f>IF(AH$2=0,0,INDEX('Placebo - Data'!$B:$BA,MATCH($Q12,'Placebo - Data'!$A:$A,0),MATCH(AH$1,'Placebo - Data'!$B$1:$BA$1,0)))*1000000*AH$3</f>
        <v>15.371868357760832</v>
      </c>
      <c r="AI12" s="2">
        <f>IF(AI$2=0,0,INDEX('Placebo - Data'!$B:$BA,MATCH($Q12,'Placebo - Data'!$A:$A,0),MATCH(AI$1,'Placebo - Data'!$B$1:$BA$1,0)))*1000000*AI$3</f>
        <v>3.467850774541148</v>
      </c>
      <c r="AJ12" s="2">
        <f>IF(AJ$2=0,0,INDEX('Placebo - Data'!$B:$BA,MATCH($Q12,'Placebo - Data'!$A:$A,0),MATCH(AJ$1,'Placebo - Data'!$B$1:$BA$1,0)))*1000000*AJ$3</f>
        <v>-0.72117705940399901</v>
      </c>
      <c r="AK12" s="2">
        <f>IF(AK$2=0,0,INDEX('Placebo - Data'!$B:$BA,MATCH($Q12,'Placebo - Data'!$A:$A,0),MATCH(AK$1,'Placebo - Data'!$B$1:$BA$1,0)))*1000000*AK$3</f>
        <v>0</v>
      </c>
      <c r="AL12" s="2">
        <f>IF(AL$2=0,0,INDEX('Placebo - Data'!$B:$BA,MATCH($Q12,'Placebo - Data'!$A:$A,0),MATCH(AL$1,'Placebo - Data'!$B$1:$BA$1,0)))*1000000*AL$3</f>
        <v>8.459881428279914</v>
      </c>
      <c r="AM12" s="2">
        <f>IF(AM$2=0,0,INDEX('Placebo - Data'!$B:$BA,MATCH($Q12,'Placebo - Data'!$A:$A,0),MATCH(AM$1,'Placebo - Data'!$B$1:$BA$1,0)))*1000000*AM$3</f>
        <v>-7.7598670031875372</v>
      </c>
      <c r="AN12" s="2">
        <f>IF(AN$2=0,0,INDEX('Placebo - Data'!$B:$BA,MATCH($Q12,'Placebo - Data'!$A:$A,0),MATCH(AN$1,'Placebo - Data'!$B$1:$BA$1,0)))*1000000*AN$3</f>
        <v>0</v>
      </c>
      <c r="AO12" s="2">
        <f>IF(AO$2=0,0,INDEX('Placebo - Data'!$B:$BA,MATCH($Q12,'Placebo - Data'!$A:$A,0),MATCH(AO$1,'Placebo - Data'!$B$1:$BA$1,0)))*1000000*AO$3</f>
        <v>-16.82928268564865</v>
      </c>
      <c r="AP12" s="2">
        <f>IF(AP$2=0,0,INDEX('Placebo - Data'!$B:$BA,MATCH($Q12,'Placebo - Data'!$A:$A,0),MATCH(AP$1,'Placebo - Data'!$B$1:$BA$1,0)))*1000000*AP$3</f>
        <v>0</v>
      </c>
      <c r="AQ12" s="2">
        <f>IF(AQ$2=0,0,INDEX('Placebo - Data'!$B:$BA,MATCH($Q12,'Placebo - Data'!$A:$A,0),MATCH(AQ$1,'Placebo - Data'!$B$1:$BA$1,0)))*1000000*AQ$3</f>
        <v>-8.4362563939066604</v>
      </c>
      <c r="AR12" s="2">
        <f>IF(AR$2=0,0,INDEX('Placebo - Data'!$B:$BA,MATCH($Q12,'Placebo - Data'!$A:$A,0),MATCH(AR$1,'Placebo - Data'!$B$1:$BA$1,0)))*1000000*AR$3</f>
        <v>0</v>
      </c>
      <c r="AS12" s="2">
        <f>IF(AS$2=0,0,INDEX('Placebo - Data'!$B:$BA,MATCH($Q12,'Placebo - Data'!$A:$A,0),MATCH(AS$1,'Placebo - Data'!$B$1:$BA$1,0)))*1000000*AS$3</f>
        <v>-16.945075913099572</v>
      </c>
      <c r="AT12" s="2">
        <f>IF(AT$2=0,0,INDEX('Placebo - Data'!$B:$BA,MATCH($Q12,'Placebo - Data'!$A:$A,0),MATCH(AT$1,'Placebo - Data'!$B$1:$BA$1,0)))*1000000*AT$3</f>
        <v>-47.972825996112078</v>
      </c>
      <c r="AU12" s="2">
        <f>IF(AU$2=0,0,INDEX('Placebo - Data'!$B:$BA,MATCH($Q12,'Placebo - Data'!$A:$A,0),MATCH(AU$1,'Placebo - Data'!$B$1:$BA$1,0)))*1000000*AU$3</f>
        <v>0</v>
      </c>
      <c r="AV12" s="2">
        <f>IF(AV$2=0,0,INDEX('Placebo - Data'!$B:$BA,MATCH($Q12,'Placebo - Data'!$A:$A,0),MATCH(AV$1,'Placebo - Data'!$B$1:$BA$1,0)))*1000000*AV$3</f>
        <v>22.012849512975663</v>
      </c>
      <c r="AW12" s="2">
        <f>IF(AW$2=0,0,INDEX('Placebo - Data'!$B:$BA,MATCH($Q12,'Placebo - Data'!$A:$A,0),MATCH(AW$1,'Placebo - Data'!$B$1:$BA$1,0)))*1000000*AW$3</f>
        <v>0</v>
      </c>
      <c r="AX12" s="2">
        <f>IF(AX$2=0,0,INDEX('Placebo - Data'!$B:$BA,MATCH($Q12,'Placebo - Data'!$A:$A,0),MATCH(AX$1,'Placebo - Data'!$B$1:$BA$1,0)))*1000000*AX$3</f>
        <v>0</v>
      </c>
      <c r="AY12" s="2">
        <f>IF(AY$2=0,0,INDEX('Placebo - Data'!$B:$BA,MATCH($Q12,'Placebo - Data'!$A:$A,0),MATCH(AY$1,'Placebo - Data'!$B$1:$BA$1,0)))*1000000*AY$3</f>
        <v>0</v>
      </c>
      <c r="AZ12" s="2">
        <f>IF(AZ$2=0,0,INDEX('Placebo - Data'!$B:$BA,MATCH($Q12,'Placebo - Data'!$A:$A,0),MATCH(AZ$1,'Placebo - Data'!$B$1:$BA$1,0)))*1000000*AZ$3</f>
        <v>31.021205359138548</v>
      </c>
      <c r="BA12" s="2">
        <f>IF(BA$2=0,0,INDEX('Placebo - Data'!$B:$BA,MATCH($Q12,'Placebo - Data'!$A:$A,0),MATCH(BA$1,'Placebo - Data'!$B$1:$BA$1,0)))*1000000*BA$3</f>
        <v>0</v>
      </c>
      <c r="BB12" s="2">
        <f>IF(BB$2=0,0,INDEX('Placebo - Data'!$B:$BA,MATCH($Q12,'Placebo - Data'!$A:$A,0),MATCH(BB$1,'Placebo - Data'!$B$1:$BA$1,0)))*1000000*BB$3</f>
        <v>-2.7160931495018303</v>
      </c>
      <c r="BC12" s="2">
        <f>IF(BC$2=0,0,INDEX('Placebo - Data'!$B:$BA,MATCH($Q12,'Placebo - Data'!$A:$A,0),MATCH(BC$1,'Placebo - Data'!$B$1:$BA$1,0)))*1000000*BC$3</f>
        <v>0</v>
      </c>
      <c r="BD12" s="2">
        <f>IF(BD$2=0,0,INDEX('Placebo - Data'!$B:$BA,MATCH($Q12,'Placebo - Data'!$A:$A,0),MATCH(BD$1,'Placebo - Data'!$B$1:$BA$1,0)))*1000000*BD$3</f>
        <v>0</v>
      </c>
      <c r="BE12" s="2">
        <f>IF(BE$2=0,0,INDEX('Placebo - Data'!$B:$BA,MATCH($Q12,'Placebo - Data'!$A:$A,0),MATCH(BE$1,'Placebo - Data'!$B$1:$BA$1,0)))*1000000*BE$3</f>
        <v>0</v>
      </c>
      <c r="BF12" s="2">
        <f>IF(BF$2=0,0,INDEX('Placebo - Data'!$B:$BA,MATCH($Q12,'Placebo - Data'!$A:$A,0),MATCH(BF$1,'Placebo - Data'!$B$1:$BA$1,0)))*1000000*BF$3</f>
        <v>-20.067600416950881</v>
      </c>
      <c r="BG12" s="2">
        <f>IF(BG$2=0,0,INDEX('Placebo - Data'!$B:$BA,MATCH($Q12,'Placebo - Data'!$A:$A,0),MATCH(BG$1,'Placebo - Data'!$B$1:$BA$1,0)))*1000000*BG$3</f>
        <v>-12.77179217140656</v>
      </c>
      <c r="BH12" s="2">
        <f>IF(BH$2=0,0,INDEX('Placebo - Data'!$B:$BA,MATCH($Q12,'Placebo - Data'!$A:$A,0),MATCH(BH$1,'Placebo - Data'!$B$1:$BA$1,0)))*1000000*BH$3</f>
        <v>4.3570621528488118</v>
      </c>
      <c r="BI12" s="2">
        <f>IF(BI$2=0,0,INDEX('Placebo - Data'!$B:$BA,MATCH($Q12,'Placebo - Data'!$A:$A,0),MATCH(BI$1,'Placebo - Data'!$B$1:$BA$1,0)))*1000000*BI$3</f>
        <v>6.0007846514054108</v>
      </c>
      <c r="BJ12" s="2">
        <f>IF(BJ$2=0,0,INDEX('Placebo - Data'!$B:$BA,MATCH($Q12,'Placebo - Data'!$A:$A,0),MATCH(BJ$1,'Placebo - Data'!$B$1:$BA$1,0)))*1000000*BJ$3</f>
        <v>0</v>
      </c>
      <c r="BK12" s="2">
        <f>IF(BK$2=0,0,INDEX('Placebo - Data'!$B:$BA,MATCH($Q12,'Placebo - Data'!$A:$A,0),MATCH(BK$1,'Placebo - Data'!$B$1:$BA$1,0)))*1000000*BK$3</f>
        <v>0</v>
      </c>
      <c r="BL12" s="2">
        <f>IF(BL$2=0,0,INDEX('Placebo - Data'!$B:$BA,MATCH($Q12,'Placebo - Data'!$A:$A,0),MATCH(BL$1,'Placebo - Data'!$B$1:$BA$1,0)))*1000000*BL$3</f>
        <v>0</v>
      </c>
      <c r="BM12" s="2">
        <f>IF(BM$2=0,0,INDEX('Placebo - Data'!$B:$BA,MATCH($Q12,'Placebo - Data'!$A:$A,0),MATCH(BM$1,'Placebo - Data'!$B$1:$BA$1,0)))*1000000*BM$3</f>
        <v>0</v>
      </c>
      <c r="BN12" s="2">
        <f>IF(BN$2=0,0,INDEX('Placebo - Data'!$B:$BA,MATCH($Q12,'Placebo - Data'!$A:$A,0),MATCH(BN$1,'Placebo - Data'!$B$1:$BA$1,0)))*1000000*BN$3</f>
        <v>0</v>
      </c>
      <c r="BO12" s="2">
        <f>IF(BO$2=0,0,INDEX('Placebo - Data'!$B:$BA,MATCH($Q12,'Placebo - Data'!$A:$A,0),MATCH(BO$1,'Placebo - Data'!$B$1:$BA$1,0)))*1000000*BO$3</f>
        <v>8.2247524915146641</v>
      </c>
      <c r="BP12" s="2">
        <f>IF(BP$2=0,0,INDEX('Placebo - Data'!$B:$BA,MATCH($Q12,'Placebo - Data'!$A:$A,0),MATCH(BP$1,'Placebo - Data'!$B$1:$BA$1,0)))*1000000*BP$3</f>
        <v>0</v>
      </c>
      <c r="BQ12" s="2"/>
      <c r="BR12" s="2"/>
    </row>
    <row r="13" spans="1:71" x14ac:dyDescent="0.25">
      <c r="A13" t="s">
        <v>43</v>
      </c>
      <c r="B13" s="2">
        <f t="shared" si="0"/>
        <v>2.5532263598345941</v>
      </c>
      <c r="Q13">
        <f>'Placebo - Data'!A10</f>
        <v>1990</v>
      </c>
      <c r="R13" s="2">
        <f>IF(R$2=0,0,INDEX('Placebo - Data'!$B:$BA,MATCH($Q13,'Placebo - Data'!$A:$A,0),MATCH(R$1,'Placebo - Data'!$B$1:$BA$1,0)))*1000000*R$3</f>
        <v>-0.22450367964665929</v>
      </c>
      <c r="S13" s="2">
        <f>IF(S$2=0,0,INDEX('Placebo - Data'!$B:$BA,MATCH($Q13,'Placebo - Data'!$A:$A,0),MATCH(S$1,'Placebo - Data'!$B$1:$BA$1,0)))*1000000*S$3</f>
        <v>0</v>
      </c>
      <c r="T13" s="2">
        <f>IF(T$2=0,0,INDEX('Placebo - Data'!$B:$BA,MATCH($Q13,'Placebo - Data'!$A:$A,0),MATCH(T$1,'Placebo - Data'!$B$1:$BA$1,0)))*1000000*T$3</f>
        <v>0</v>
      </c>
      <c r="U13" s="2">
        <f>IF(U$2=0,0,INDEX('Placebo - Data'!$B:$BA,MATCH($Q13,'Placebo - Data'!$A:$A,0),MATCH(U$1,'Placebo - Data'!$B$1:$BA$1,0)))*1000000*U$3</f>
        <v>5.820288151880959</v>
      </c>
      <c r="V13" s="2">
        <f>IF(V$2=0,0,INDEX('Placebo - Data'!$B:$BA,MATCH($Q13,'Placebo - Data'!$A:$A,0),MATCH(V$1,'Placebo - Data'!$B$1:$BA$1,0)))*1000000*V$3</f>
        <v>-12.977430742466822</v>
      </c>
      <c r="W13" s="2">
        <f>IF(W$2=0,0,INDEX('Placebo - Data'!$B:$BA,MATCH($Q13,'Placebo - Data'!$A:$A,0),MATCH(W$1,'Placebo - Data'!$B$1:$BA$1,0)))*1000000*W$3</f>
        <v>0</v>
      </c>
      <c r="X13" s="2">
        <f>IF(X$2=0,0,INDEX('Placebo - Data'!$B:$BA,MATCH($Q13,'Placebo - Data'!$A:$A,0),MATCH(X$1,'Placebo - Data'!$B$1:$BA$1,0)))*1000000*X$3</f>
        <v>24.152677724487148</v>
      </c>
      <c r="Y13" s="2">
        <f>IF(Y$2=0,0,INDEX('Placebo - Data'!$B:$BA,MATCH($Q13,'Placebo - Data'!$A:$A,0),MATCH(Y$1,'Placebo - Data'!$B$1:$BA$1,0)))*1000000*Y$3</f>
        <v>-5.3108624342712574</v>
      </c>
      <c r="Z13" s="2">
        <f>IF(Z$2=0,0,INDEX('Placebo - Data'!$B:$BA,MATCH($Q13,'Placebo - Data'!$A:$A,0),MATCH(Z$1,'Placebo - Data'!$B$1:$BA$1,0)))*1000000*Z$3</f>
        <v>0</v>
      </c>
      <c r="AA13" s="2">
        <f>IF(AA$2=0,0,INDEX('Placebo - Data'!$B:$BA,MATCH($Q13,'Placebo - Data'!$A:$A,0),MATCH(AA$1,'Placebo - Data'!$B$1:$BA$1,0)))*1000000*AA$3</f>
        <v>0</v>
      </c>
      <c r="AB13" s="2">
        <f>IF(AB$2=0,0,INDEX('Placebo - Data'!$B:$BA,MATCH($Q13,'Placebo - Data'!$A:$A,0),MATCH(AB$1,'Placebo - Data'!$B$1:$BA$1,0)))*1000000*AB$3</f>
        <v>4.6803284021734726</v>
      </c>
      <c r="AC13" s="2">
        <f>IF(AC$2=0,0,INDEX('Placebo - Data'!$B:$BA,MATCH($Q13,'Placebo - Data'!$A:$A,0),MATCH(AC$1,'Placebo - Data'!$B$1:$BA$1,0)))*1000000*AC$3</f>
        <v>-10.450957233842928</v>
      </c>
      <c r="AD13" s="2">
        <f>IF(AD$2=0,0,INDEX('Placebo - Data'!$B:$BA,MATCH($Q13,'Placebo - Data'!$A:$A,0),MATCH(AD$1,'Placebo - Data'!$B$1:$BA$1,0)))*1000000*AD$3</f>
        <v>0</v>
      </c>
      <c r="AE13" s="2">
        <f>IF(AE$2=0,0,INDEX('Placebo - Data'!$B:$BA,MATCH($Q13,'Placebo - Data'!$A:$A,0),MATCH(AE$1,'Placebo - Data'!$B$1:$BA$1,0)))*1000000*AE$3</f>
        <v>-9.6003459475468844</v>
      </c>
      <c r="AF13" s="2">
        <f>IF(AF$2=0,0,INDEX('Placebo - Data'!$B:$BA,MATCH($Q13,'Placebo - Data'!$A:$A,0),MATCH(AF$1,'Placebo - Data'!$B$1:$BA$1,0)))*1000000*AF$3</f>
        <v>-4.2652532101783436</v>
      </c>
      <c r="AG13" s="2">
        <f>IF(AG$2=0,0,INDEX('Placebo - Data'!$B:$BA,MATCH($Q13,'Placebo - Data'!$A:$A,0),MATCH(AG$1,'Placebo - Data'!$B$1:$BA$1,0)))*1000000*AG$3</f>
        <v>0</v>
      </c>
      <c r="AH13" s="2">
        <f>IF(AH$2=0,0,INDEX('Placebo - Data'!$B:$BA,MATCH($Q13,'Placebo - Data'!$A:$A,0),MATCH(AH$1,'Placebo - Data'!$B$1:$BA$1,0)))*1000000*AH$3</f>
        <v>-10.718234079831745</v>
      </c>
      <c r="AI13" s="2">
        <f>IF(AI$2=0,0,INDEX('Placebo - Data'!$B:$BA,MATCH($Q13,'Placebo - Data'!$A:$A,0),MATCH(AI$1,'Placebo - Data'!$B$1:$BA$1,0)))*1000000*AI$3</f>
        <v>17.662630853010342</v>
      </c>
      <c r="AJ13" s="2">
        <f>IF(AJ$2=0,0,INDEX('Placebo - Data'!$B:$BA,MATCH($Q13,'Placebo - Data'!$A:$A,0),MATCH(AJ$1,'Placebo - Data'!$B$1:$BA$1,0)))*1000000*AJ$3</f>
        <v>-19.962881196988747</v>
      </c>
      <c r="AK13" s="2">
        <f>IF(AK$2=0,0,INDEX('Placebo - Data'!$B:$BA,MATCH($Q13,'Placebo - Data'!$A:$A,0),MATCH(AK$1,'Placebo - Data'!$B$1:$BA$1,0)))*1000000*AK$3</f>
        <v>0</v>
      </c>
      <c r="AL13" s="2">
        <f>IF(AL$2=0,0,INDEX('Placebo - Data'!$B:$BA,MATCH($Q13,'Placebo - Data'!$A:$A,0),MATCH(AL$1,'Placebo - Data'!$B$1:$BA$1,0)))*1000000*AL$3</f>
        <v>8.1837379184435122</v>
      </c>
      <c r="AM13" s="2">
        <f>IF(AM$2=0,0,INDEX('Placebo - Data'!$B:$BA,MATCH($Q13,'Placebo - Data'!$A:$A,0),MATCH(AM$1,'Placebo - Data'!$B$1:$BA$1,0)))*1000000*AM$3</f>
        <v>-3.7775967030029278</v>
      </c>
      <c r="AN13" s="2">
        <f>IF(AN$2=0,0,INDEX('Placebo - Data'!$B:$BA,MATCH($Q13,'Placebo - Data'!$A:$A,0),MATCH(AN$1,'Placebo - Data'!$B$1:$BA$1,0)))*1000000*AN$3</f>
        <v>0</v>
      </c>
      <c r="AO13" s="2">
        <f>IF(AO$2=0,0,INDEX('Placebo - Data'!$B:$BA,MATCH($Q13,'Placebo - Data'!$A:$A,0),MATCH(AO$1,'Placebo - Data'!$B$1:$BA$1,0)))*1000000*AO$3</f>
        <v>1.8606184539748938</v>
      </c>
      <c r="AP13" s="2">
        <f>IF(AP$2=0,0,INDEX('Placebo - Data'!$B:$BA,MATCH($Q13,'Placebo - Data'!$A:$A,0),MATCH(AP$1,'Placebo - Data'!$B$1:$BA$1,0)))*1000000*AP$3</f>
        <v>0</v>
      </c>
      <c r="AQ13" s="2">
        <f>IF(AQ$2=0,0,INDEX('Placebo - Data'!$B:$BA,MATCH($Q13,'Placebo - Data'!$A:$A,0),MATCH(AQ$1,'Placebo - Data'!$B$1:$BA$1,0)))*1000000*AQ$3</f>
        <v>-2.681660589587409</v>
      </c>
      <c r="AR13" s="2">
        <f>IF(AR$2=0,0,INDEX('Placebo - Data'!$B:$BA,MATCH($Q13,'Placebo - Data'!$A:$A,0),MATCH(AR$1,'Placebo - Data'!$B$1:$BA$1,0)))*1000000*AR$3</f>
        <v>0</v>
      </c>
      <c r="AS13" s="2">
        <f>IF(AS$2=0,0,INDEX('Placebo - Data'!$B:$BA,MATCH($Q13,'Placebo - Data'!$A:$A,0),MATCH(AS$1,'Placebo - Data'!$B$1:$BA$1,0)))*1000000*AS$3</f>
        <v>14.121980711934157</v>
      </c>
      <c r="AT13" s="2">
        <f>IF(AT$2=0,0,INDEX('Placebo - Data'!$B:$BA,MATCH($Q13,'Placebo - Data'!$A:$A,0),MATCH(AT$1,'Placebo - Data'!$B$1:$BA$1,0)))*1000000*AT$3</f>
        <v>-39.732567529426888</v>
      </c>
      <c r="AU13" s="2">
        <f>IF(AU$2=0,0,INDEX('Placebo - Data'!$B:$BA,MATCH($Q13,'Placebo - Data'!$A:$A,0),MATCH(AU$1,'Placebo - Data'!$B$1:$BA$1,0)))*1000000*AU$3</f>
        <v>0</v>
      </c>
      <c r="AV13" s="2">
        <f>IF(AV$2=0,0,INDEX('Placebo - Data'!$B:$BA,MATCH($Q13,'Placebo - Data'!$A:$A,0),MATCH(AV$1,'Placebo - Data'!$B$1:$BA$1,0)))*1000000*AV$3</f>
        <v>19.924806110793725</v>
      </c>
      <c r="AW13" s="2">
        <f>IF(AW$2=0,0,INDEX('Placebo - Data'!$B:$BA,MATCH($Q13,'Placebo - Data'!$A:$A,0),MATCH(AW$1,'Placebo - Data'!$B$1:$BA$1,0)))*1000000*AW$3</f>
        <v>0</v>
      </c>
      <c r="AX13" s="2">
        <f>IF(AX$2=0,0,INDEX('Placebo - Data'!$B:$BA,MATCH($Q13,'Placebo - Data'!$A:$A,0),MATCH(AX$1,'Placebo - Data'!$B$1:$BA$1,0)))*1000000*AX$3</f>
        <v>0</v>
      </c>
      <c r="AY13" s="2">
        <f>IF(AY$2=0,0,INDEX('Placebo - Data'!$B:$BA,MATCH($Q13,'Placebo - Data'!$A:$A,0),MATCH(AY$1,'Placebo - Data'!$B$1:$BA$1,0)))*1000000*AY$3</f>
        <v>0</v>
      </c>
      <c r="AZ13" s="2">
        <f>IF(AZ$2=0,0,INDEX('Placebo - Data'!$B:$BA,MATCH($Q13,'Placebo - Data'!$A:$A,0),MATCH(AZ$1,'Placebo - Data'!$B$1:$BA$1,0)))*1000000*AZ$3</f>
        <v>-28.688837119261734</v>
      </c>
      <c r="BA13" s="2">
        <f>IF(BA$2=0,0,INDEX('Placebo - Data'!$B:$BA,MATCH($Q13,'Placebo - Data'!$A:$A,0),MATCH(BA$1,'Placebo - Data'!$B$1:$BA$1,0)))*1000000*BA$3</f>
        <v>0</v>
      </c>
      <c r="BB13" s="2">
        <f>IF(BB$2=0,0,INDEX('Placebo - Data'!$B:$BA,MATCH($Q13,'Placebo - Data'!$A:$A,0),MATCH(BB$1,'Placebo - Data'!$B$1:$BA$1,0)))*1000000*BB$3</f>
        <v>28.480710170697421</v>
      </c>
      <c r="BC13" s="2">
        <f>IF(BC$2=0,0,INDEX('Placebo - Data'!$B:$BA,MATCH($Q13,'Placebo - Data'!$A:$A,0),MATCH(BC$1,'Placebo - Data'!$B$1:$BA$1,0)))*1000000*BC$3</f>
        <v>0</v>
      </c>
      <c r="BD13" s="2">
        <f>IF(BD$2=0,0,INDEX('Placebo - Data'!$B:$BA,MATCH($Q13,'Placebo - Data'!$A:$A,0),MATCH(BD$1,'Placebo - Data'!$B$1:$BA$1,0)))*1000000*BD$3</f>
        <v>0</v>
      </c>
      <c r="BE13" s="2">
        <f>IF(BE$2=0,0,INDEX('Placebo - Data'!$B:$BA,MATCH($Q13,'Placebo - Data'!$A:$A,0),MATCH(BE$1,'Placebo - Data'!$B$1:$BA$1,0)))*1000000*BE$3</f>
        <v>0</v>
      </c>
      <c r="BF13" s="2">
        <f>IF(BF$2=0,0,INDEX('Placebo - Data'!$B:$BA,MATCH($Q13,'Placebo - Data'!$A:$A,0),MATCH(BF$1,'Placebo - Data'!$B$1:$BA$1,0)))*1000000*BF$3</f>
        <v>-25.659952370915562</v>
      </c>
      <c r="BG13" s="2">
        <f>IF(BG$2=0,0,INDEX('Placebo - Data'!$B:$BA,MATCH($Q13,'Placebo - Data'!$A:$A,0),MATCH(BG$1,'Placebo - Data'!$B$1:$BA$1,0)))*1000000*BG$3</f>
        <v>3.7831778172403574</v>
      </c>
      <c r="BH13" s="2">
        <f>IF(BH$2=0,0,INDEX('Placebo - Data'!$B:$BA,MATCH($Q13,'Placebo - Data'!$A:$A,0),MATCH(BH$1,'Placebo - Data'!$B$1:$BA$1,0)))*1000000*BH$3</f>
        <v>5.8431651268620044</v>
      </c>
      <c r="BI13" s="2">
        <f>IF(BI$2=0,0,INDEX('Placebo - Data'!$B:$BA,MATCH($Q13,'Placebo - Data'!$A:$A,0),MATCH(BI$1,'Placebo - Data'!$B$1:$BA$1,0)))*1000000*BI$3</f>
        <v>11.131227438454516</v>
      </c>
      <c r="BJ13" s="2">
        <f>IF(BJ$2=0,0,INDEX('Placebo - Data'!$B:$BA,MATCH($Q13,'Placebo - Data'!$A:$A,0),MATCH(BJ$1,'Placebo - Data'!$B$1:$BA$1,0)))*1000000*BJ$3</f>
        <v>0</v>
      </c>
      <c r="BK13" s="2">
        <f>IF(BK$2=0,0,INDEX('Placebo - Data'!$B:$BA,MATCH($Q13,'Placebo - Data'!$A:$A,0),MATCH(BK$1,'Placebo - Data'!$B$1:$BA$1,0)))*1000000*BK$3</f>
        <v>0</v>
      </c>
      <c r="BL13" s="2">
        <f>IF(BL$2=0,0,INDEX('Placebo - Data'!$B:$BA,MATCH($Q13,'Placebo - Data'!$A:$A,0),MATCH(BL$1,'Placebo - Data'!$B$1:$BA$1,0)))*1000000*BL$3</f>
        <v>0</v>
      </c>
      <c r="BM13" s="2">
        <f>IF(BM$2=0,0,INDEX('Placebo - Data'!$B:$BA,MATCH($Q13,'Placebo - Data'!$A:$A,0),MATCH(BM$1,'Placebo - Data'!$B$1:$BA$1,0)))*1000000*BM$3</f>
        <v>0</v>
      </c>
      <c r="BN13" s="2">
        <f>IF(BN$2=0,0,INDEX('Placebo - Data'!$B:$BA,MATCH($Q13,'Placebo - Data'!$A:$A,0),MATCH(BN$1,'Placebo - Data'!$B$1:$BA$1,0)))*1000000*BN$3</f>
        <v>0</v>
      </c>
      <c r="BO13" s="2">
        <f>IF(BO$2=0,0,INDEX('Placebo - Data'!$B:$BA,MATCH($Q13,'Placebo - Data'!$A:$A,0),MATCH(BO$1,'Placebo - Data'!$B$1:$BA$1,0)))*1000000*BO$3</f>
        <v>5.1727174650295638</v>
      </c>
      <c r="BP13" s="2">
        <f>IF(BP$2=0,0,INDEX('Placebo - Data'!$B:$BA,MATCH($Q13,'Placebo - Data'!$A:$A,0),MATCH(BP$1,'Placebo - Data'!$B$1:$BA$1,0)))*1000000*BP$3</f>
        <v>0</v>
      </c>
      <c r="BQ13" s="2"/>
      <c r="BR13" s="2"/>
    </row>
    <row r="14" spans="1:71" x14ac:dyDescent="0.25">
      <c r="A14" t="s">
        <v>33</v>
      </c>
      <c r="B14" s="2">
        <f t="shared" si="0"/>
        <v>2.4906141672773536</v>
      </c>
      <c r="Q14">
        <f>'Placebo - Data'!A11</f>
        <v>1991</v>
      </c>
      <c r="R14" s="2">
        <f>IF(R$2=0,0,INDEX('Placebo - Data'!$B:$BA,MATCH($Q14,'Placebo - Data'!$A:$A,0),MATCH(R$1,'Placebo - Data'!$B$1:$BA$1,0)))*1000000*R$3</f>
        <v>-0.589816693263856</v>
      </c>
      <c r="S14" s="2">
        <f>IF(S$2=0,0,INDEX('Placebo - Data'!$B:$BA,MATCH($Q14,'Placebo - Data'!$A:$A,0),MATCH(S$1,'Placebo - Data'!$B$1:$BA$1,0)))*1000000*S$3</f>
        <v>0</v>
      </c>
      <c r="T14" s="2">
        <f>IF(T$2=0,0,INDEX('Placebo - Data'!$B:$BA,MATCH($Q14,'Placebo - Data'!$A:$A,0),MATCH(T$1,'Placebo - Data'!$B$1:$BA$1,0)))*1000000*T$3</f>
        <v>0</v>
      </c>
      <c r="U14" s="2">
        <f>IF(U$2=0,0,INDEX('Placebo - Data'!$B:$BA,MATCH($Q14,'Placebo - Data'!$A:$A,0),MATCH(U$1,'Placebo - Data'!$B$1:$BA$1,0)))*1000000*U$3</f>
        <v>-2.5331098640890559</v>
      </c>
      <c r="V14" s="2">
        <f>IF(V$2=0,0,INDEX('Placebo - Data'!$B:$BA,MATCH($Q14,'Placebo - Data'!$A:$A,0),MATCH(V$1,'Placebo - Data'!$B$1:$BA$1,0)))*1000000*V$3</f>
        <v>-25.865898351185024</v>
      </c>
      <c r="W14" s="2">
        <f>IF(W$2=0,0,INDEX('Placebo - Data'!$B:$BA,MATCH($Q14,'Placebo - Data'!$A:$A,0),MATCH(W$1,'Placebo - Data'!$B$1:$BA$1,0)))*1000000*W$3</f>
        <v>0</v>
      </c>
      <c r="X14" s="2">
        <f>IF(X$2=0,0,INDEX('Placebo - Data'!$B:$BA,MATCH($Q14,'Placebo - Data'!$A:$A,0),MATCH(X$1,'Placebo - Data'!$B$1:$BA$1,0)))*1000000*X$3</f>
        <v>-5.5166874517453834</v>
      </c>
      <c r="Y14" s="2">
        <f>IF(Y$2=0,0,INDEX('Placebo - Data'!$B:$BA,MATCH($Q14,'Placebo - Data'!$A:$A,0),MATCH(Y$1,'Placebo - Data'!$B$1:$BA$1,0)))*1000000*Y$3</f>
        <v>2.8181245852465509</v>
      </c>
      <c r="Z14" s="2">
        <f>IF(Z$2=0,0,INDEX('Placebo - Data'!$B:$BA,MATCH($Q14,'Placebo - Data'!$A:$A,0),MATCH(Z$1,'Placebo - Data'!$B$1:$BA$1,0)))*1000000*Z$3</f>
        <v>0</v>
      </c>
      <c r="AA14" s="2">
        <f>IF(AA$2=0,0,INDEX('Placebo - Data'!$B:$BA,MATCH($Q14,'Placebo - Data'!$A:$A,0),MATCH(AA$1,'Placebo - Data'!$B$1:$BA$1,0)))*1000000*AA$3</f>
        <v>0</v>
      </c>
      <c r="AB14" s="2">
        <f>IF(AB$2=0,0,INDEX('Placebo - Data'!$B:$BA,MATCH($Q14,'Placebo - Data'!$A:$A,0),MATCH(AB$1,'Placebo - Data'!$B$1:$BA$1,0)))*1000000*AB$3</f>
        <v>7.7001059253234416</v>
      </c>
      <c r="AC14" s="2">
        <f>IF(AC$2=0,0,INDEX('Placebo - Data'!$B:$BA,MATCH($Q14,'Placebo - Data'!$A:$A,0),MATCH(AC$1,'Placebo - Data'!$B$1:$BA$1,0)))*1000000*AC$3</f>
        <v>-1.5446590850842767</v>
      </c>
      <c r="AD14" s="2">
        <f>IF(AD$2=0,0,INDEX('Placebo - Data'!$B:$BA,MATCH($Q14,'Placebo - Data'!$A:$A,0),MATCH(AD$1,'Placebo - Data'!$B$1:$BA$1,0)))*1000000*AD$3</f>
        <v>0</v>
      </c>
      <c r="AE14" s="2">
        <f>IF(AE$2=0,0,INDEX('Placebo - Data'!$B:$BA,MATCH($Q14,'Placebo - Data'!$A:$A,0),MATCH(AE$1,'Placebo - Data'!$B$1:$BA$1,0)))*1000000*AE$3</f>
        <v>0.23722894582078879</v>
      </c>
      <c r="AF14" s="2">
        <f>IF(AF$2=0,0,INDEX('Placebo - Data'!$B:$BA,MATCH($Q14,'Placebo - Data'!$A:$A,0),MATCH(AF$1,'Placebo - Data'!$B$1:$BA$1,0)))*1000000*AF$3</f>
        <v>-8.8630595200811513</v>
      </c>
      <c r="AG14" s="2">
        <f>IF(AG$2=0,0,INDEX('Placebo - Data'!$B:$BA,MATCH($Q14,'Placebo - Data'!$A:$A,0),MATCH(AG$1,'Placebo - Data'!$B$1:$BA$1,0)))*1000000*AG$3</f>
        <v>0</v>
      </c>
      <c r="AH14" s="2">
        <f>IF(AH$2=0,0,INDEX('Placebo - Data'!$B:$BA,MATCH($Q14,'Placebo - Data'!$A:$A,0),MATCH(AH$1,'Placebo - Data'!$B$1:$BA$1,0)))*1000000*AH$3</f>
        <v>0.78832420058461139</v>
      </c>
      <c r="AI14" s="2">
        <f>IF(AI$2=0,0,INDEX('Placebo - Data'!$B:$BA,MATCH($Q14,'Placebo - Data'!$A:$A,0),MATCH(AI$1,'Placebo - Data'!$B$1:$BA$1,0)))*1000000*AI$3</f>
        <v>-0.38929377410568122</v>
      </c>
      <c r="AJ14" s="2">
        <f>IF(AJ$2=0,0,INDEX('Placebo - Data'!$B:$BA,MATCH($Q14,'Placebo - Data'!$A:$A,0),MATCH(AJ$1,'Placebo - Data'!$B$1:$BA$1,0)))*1000000*AJ$3</f>
        <v>-8.8304641394643113</v>
      </c>
      <c r="AK14" s="2">
        <f>IF(AK$2=0,0,INDEX('Placebo - Data'!$B:$BA,MATCH($Q14,'Placebo - Data'!$A:$A,0),MATCH(AK$1,'Placebo - Data'!$B$1:$BA$1,0)))*1000000*AK$3</f>
        <v>0</v>
      </c>
      <c r="AL14" s="2">
        <f>IF(AL$2=0,0,INDEX('Placebo - Data'!$B:$BA,MATCH($Q14,'Placebo - Data'!$A:$A,0),MATCH(AL$1,'Placebo - Data'!$B$1:$BA$1,0)))*1000000*AL$3</f>
        <v>5.1394808906479739</v>
      </c>
      <c r="AM14" s="2">
        <f>IF(AM$2=0,0,INDEX('Placebo - Data'!$B:$BA,MATCH($Q14,'Placebo - Data'!$A:$A,0),MATCH(AM$1,'Placebo - Data'!$B$1:$BA$1,0)))*1000000*AM$3</f>
        <v>0.3970320392454596</v>
      </c>
      <c r="AN14" s="2">
        <f>IF(AN$2=0,0,INDEX('Placebo - Data'!$B:$BA,MATCH($Q14,'Placebo - Data'!$A:$A,0),MATCH(AN$1,'Placebo - Data'!$B$1:$BA$1,0)))*1000000*AN$3</f>
        <v>0</v>
      </c>
      <c r="AO14" s="2">
        <f>IF(AO$2=0,0,INDEX('Placebo - Data'!$B:$BA,MATCH($Q14,'Placebo - Data'!$A:$A,0),MATCH(AO$1,'Placebo - Data'!$B$1:$BA$1,0)))*1000000*AO$3</f>
        <v>2.8366464448481565</v>
      </c>
      <c r="AP14" s="2">
        <f>IF(AP$2=0,0,INDEX('Placebo - Data'!$B:$BA,MATCH($Q14,'Placebo - Data'!$A:$A,0),MATCH(AP$1,'Placebo - Data'!$B$1:$BA$1,0)))*1000000*AP$3</f>
        <v>0</v>
      </c>
      <c r="AQ14" s="2">
        <f>IF(AQ$2=0,0,INDEX('Placebo - Data'!$B:$BA,MATCH($Q14,'Placebo - Data'!$A:$A,0),MATCH(AQ$1,'Placebo - Data'!$B$1:$BA$1,0)))*1000000*AQ$3</f>
        <v>-4.7635448936489411</v>
      </c>
      <c r="AR14" s="2">
        <f>IF(AR$2=0,0,INDEX('Placebo - Data'!$B:$BA,MATCH($Q14,'Placebo - Data'!$A:$A,0),MATCH(AR$1,'Placebo - Data'!$B$1:$BA$1,0)))*1000000*AR$3</f>
        <v>0</v>
      </c>
      <c r="AS14" s="2">
        <f>IF(AS$2=0,0,INDEX('Placebo - Data'!$B:$BA,MATCH($Q14,'Placebo - Data'!$A:$A,0),MATCH(AS$1,'Placebo - Data'!$B$1:$BA$1,0)))*1000000*AS$3</f>
        <v>-1.5808616353751859</v>
      </c>
      <c r="AT14" s="2">
        <f>IF(AT$2=0,0,INDEX('Placebo - Data'!$B:$BA,MATCH($Q14,'Placebo - Data'!$A:$A,0),MATCH(AT$1,'Placebo - Data'!$B$1:$BA$1,0)))*1000000*AT$3</f>
        <v>-11.239928426221013</v>
      </c>
      <c r="AU14" s="2">
        <f>IF(AU$2=0,0,INDEX('Placebo - Data'!$B:$BA,MATCH($Q14,'Placebo - Data'!$A:$A,0),MATCH(AU$1,'Placebo - Data'!$B$1:$BA$1,0)))*1000000*AU$3</f>
        <v>0</v>
      </c>
      <c r="AV14" s="2">
        <f>IF(AV$2=0,0,INDEX('Placebo - Data'!$B:$BA,MATCH($Q14,'Placebo - Data'!$A:$A,0),MATCH(AV$1,'Placebo - Data'!$B$1:$BA$1,0)))*1000000*AV$3</f>
        <v>10.111984011018649</v>
      </c>
      <c r="AW14" s="2">
        <f>IF(AW$2=0,0,INDEX('Placebo - Data'!$B:$BA,MATCH($Q14,'Placebo - Data'!$A:$A,0),MATCH(AW$1,'Placebo - Data'!$B$1:$BA$1,0)))*1000000*AW$3</f>
        <v>0</v>
      </c>
      <c r="AX14" s="2">
        <f>IF(AX$2=0,0,INDEX('Placebo - Data'!$B:$BA,MATCH($Q14,'Placebo - Data'!$A:$A,0),MATCH(AX$1,'Placebo - Data'!$B$1:$BA$1,0)))*1000000*AX$3</f>
        <v>0</v>
      </c>
      <c r="AY14" s="2">
        <f>IF(AY$2=0,0,INDEX('Placebo - Data'!$B:$BA,MATCH($Q14,'Placebo - Data'!$A:$A,0),MATCH(AY$1,'Placebo - Data'!$B$1:$BA$1,0)))*1000000*AY$3</f>
        <v>0</v>
      </c>
      <c r="AZ14" s="2">
        <f>IF(AZ$2=0,0,INDEX('Placebo - Data'!$B:$BA,MATCH($Q14,'Placebo - Data'!$A:$A,0),MATCH(AZ$1,'Placebo - Data'!$B$1:$BA$1,0)))*1000000*AZ$3</f>
        <v>3.1418126127391588</v>
      </c>
      <c r="BA14" s="2">
        <f>IF(BA$2=0,0,INDEX('Placebo - Data'!$B:$BA,MATCH($Q14,'Placebo - Data'!$A:$A,0),MATCH(BA$1,'Placebo - Data'!$B$1:$BA$1,0)))*1000000*BA$3</f>
        <v>0</v>
      </c>
      <c r="BB14" s="2">
        <f>IF(BB$2=0,0,INDEX('Placebo - Data'!$B:$BA,MATCH($Q14,'Placebo - Data'!$A:$A,0),MATCH(BB$1,'Placebo - Data'!$B$1:$BA$1,0)))*1000000*BB$3</f>
        <v>4.4667854126601014</v>
      </c>
      <c r="BC14" s="2">
        <f>IF(BC$2=0,0,INDEX('Placebo - Data'!$B:$BA,MATCH($Q14,'Placebo - Data'!$A:$A,0),MATCH(BC$1,'Placebo - Data'!$B$1:$BA$1,0)))*1000000*BC$3</f>
        <v>0</v>
      </c>
      <c r="BD14" s="2">
        <f>IF(BD$2=0,0,INDEX('Placebo - Data'!$B:$BA,MATCH($Q14,'Placebo - Data'!$A:$A,0),MATCH(BD$1,'Placebo - Data'!$B$1:$BA$1,0)))*1000000*BD$3</f>
        <v>0</v>
      </c>
      <c r="BE14" s="2">
        <f>IF(BE$2=0,0,INDEX('Placebo - Data'!$B:$BA,MATCH($Q14,'Placebo - Data'!$A:$A,0),MATCH(BE$1,'Placebo - Data'!$B$1:$BA$1,0)))*1000000*BE$3</f>
        <v>0</v>
      </c>
      <c r="BF14" s="2">
        <f>IF(BF$2=0,0,INDEX('Placebo - Data'!$B:$BA,MATCH($Q14,'Placebo - Data'!$A:$A,0),MATCH(BF$1,'Placebo - Data'!$B$1:$BA$1,0)))*1000000*BF$3</f>
        <v>-13.027849490754306</v>
      </c>
      <c r="BG14" s="2">
        <f>IF(BG$2=0,0,INDEX('Placebo - Data'!$B:$BA,MATCH($Q14,'Placebo - Data'!$A:$A,0),MATCH(BG$1,'Placebo - Data'!$B$1:$BA$1,0)))*1000000*BG$3</f>
        <v>-5.3248368203639984</v>
      </c>
      <c r="BH14" s="2">
        <f>IF(BH$2=0,0,INDEX('Placebo - Data'!$B:$BA,MATCH($Q14,'Placebo - Data'!$A:$A,0),MATCH(BH$1,'Placebo - Data'!$B$1:$BA$1,0)))*1000000*BH$3</f>
        <v>-2.0040927211084636</v>
      </c>
      <c r="BI14" s="2">
        <f>IF(BI$2=0,0,INDEX('Placebo - Data'!$B:$BA,MATCH($Q14,'Placebo - Data'!$A:$A,0),MATCH(BI$1,'Placebo - Data'!$B$1:$BA$1,0)))*1000000*BI$3</f>
        <v>10.032670616055839</v>
      </c>
      <c r="BJ14" s="2">
        <f>IF(BJ$2=0,0,INDEX('Placebo - Data'!$B:$BA,MATCH($Q14,'Placebo - Data'!$A:$A,0),MATCH(BJ$1,'Placebo - Data'!$B$1:$BA$1,0)))*1000000*BJ$3</f>
        <v>0</v>
      </c>
      <c r="BK14" s="2">
        <f>IF(BK$2=0,0,INDEX('Placebo - Data'!$B:$BA,MATCH($Q14,'Placebo - Data'!$A:$A,0),MATCH(BK$1,'Placebo - Data'!$B$1:$BA$1,0)))*1000000*BK$3</f>
        <v>0</v>
      </c>
      <c r="BL14" s="2">
        <f>IF(BL$2=0,0,INDEX('Placebo - Data'!$B:$BA,MATCH($Q14,'Placebo - Data'!$A:$A,0),MATCH(BL$1,'Placebo - Data'!$B$1:$BA$1,0)))*1000000*BL$3</f>
        <v>0</v>
      </c>
      <c r="BM14" s="2">
        <f>IF(BM$2=0,0,INDEX('Placebo - Data'!$B:$BA,MATCH($Q14,'Placebo - Data'!$A:$A,0),MATCH(BM$1,'Placebo - Data'!$B$1:$BA$1,0)))*1000000*BM$3</f>
        <v>0</v>
      </c>
      <c r="BN14" s="2">
        <f>IF(BN$2=0,0,INDEX('Placebo - Data'!$B:$BA,MATCH($Q14,'Placebo - Data'!$A:$A,0),MATCH(BN$1,'Placebo - Data'!$B$1:$BA$1,0)))*1000000*BN$3</f>
        <v>0</v>
      </c>
      <c r="BO14" s="2">
        <f>IF(BO$2=0,0,INDEX('Placebo - Data'!$B:$BA,MATCH($Q14,'Placebo - Data'!$A:$A,0),MATCH(BO$1,'Placebo - Data'!$B$1:$BA$1,0)))*1000000*BO$3</f>
        <v>2.0838833734160289</v>
      </c>
      <c r="BP14" s="2">
        <f>IF(BP$2=0,0,INDEX('Placebo - Data'!$B:$BA,MATCH($Q14,'Placebo - Data'!$A:$A,0),MATCH(BP$1,'Placebo - Data'!$B$1:$BA$1,0)))*1000000*BP$3</f>
        <v>0</v>
      </c>
      <c r="BQ14" s="2"/>
      <c r="BR14" s="2"/>
    </row>
    <row r="15" spans="1:71" x14ac:dyDescent="0.25">
      <c r="A15" t="s">
        <v>31</v>
      </c>
      <c r="B15" s="2">
        <f t="shared" si="0"/>
        <v>2.2119413655302305</v>
      </c>
      <c r="Q15">
        <f>'Placebo - Data'!A12</f>
        <v>1992</v>
      </c>
      <c r="R15" s="2">
        <f>IF(R$2=0,0,INDEX('Placebo - Data'!$B:$BA,MATCH($Q15,'Placebo - Data'!$A:$A,0),MATCH(R$1,'Placebo - Data'!$B$1:$BA$1,0)))*1000000*R$3</f>
        <v>-0.47275398173951544</v>
      </c>
      <c r="S15" s="2">
        <f>IF(S$2=0,0,INDEX('Placebo - Data'!$B:$BA,MATCH($Q15,'Placebo - Data'!$A:$A,0),MATCH(S$1,'Placebo - Data'!$B$1:$BA$1,0)))*1000000*S$3</f>
        <v>0</v>
      </c>
      <c r="T15" s="2">
        <f>IF(T$2=0,0,INDEX('Placebo - Data'!$B:$BA,MATCH($Q15,'Placebo - Data'!$A:$A,0),MATCH(T$1,'Placebo - Data'!$B$1:$BA$1,0)))*1000000*T$3</f>
        <v>0</v>
      </c>
      <c r="U15" s="2">
        <f>IF(U$2=0,0,INDEX('Placebo - Data'!$B:$BA,MATCH($Q15,'Placebo - Data'!$A:$A,0),MATCH(U$1,'Placebo - Data'!$B$1:$BA$1,0)))*1000000*U$3</f>
        <v>-4.4480202632257715</v>
      </c>
      <c r="V15" s="2">
        <f>IF(V$2=0,0,INDEX('Placebo - Data'!$B:$BA,MATCH($Q15,'Placebo - Data'!$A:$A,0),MATCH(V$1,'Placebo - Data'!$B$1:$BA$1,0)))*1000000*V$3</f>
        <v>2.501319386283285</v>
      </c>
      <c r="W15" s="2">
        <f>IF(W$2=0,0,INDEX('Placebo - Data'!$B:$BA,MATCH($Q15,'Placebo - Data'!$A:$A,0),MATCH(W$1,'Placebo - Data'!$B$1:$BA$1,0)))*1000000*W$3</f>
        <v>0</v>
      </c>
      <c r="X15" s="2">
        <f>IF(X$2=0,0,INDEX('Placebo - Data'!$B:$BA,MATCH($Q15,'Placebo - Data'!$A:$A,0),MATCH(X$1,'Placebo - Data'!$B$1:$BA$1,0)))*1000000*X$3</f>
        <v>2.2835888557892758</v>
      </c>
      <c r="Y15" s="2">
        <f>IF(Y$2=0,0,INDEX('Placebo - Data'!$B:$BA,MATCH($Q15,'Placebo - Data'!$A:$A,0),MATCH(Y$1,'Placebo - Data'!$B$1:$BA$1,0)))*1000000*Y$3</f>
        <v>10.190745342697483</v>
      </c>
      <c r="Z15" s="2">
        <f>IF(Z$2=0,0,INDEX('Placebo - Data'!$B:$BA,MATCH($Q15,'Placebo - Data'!$A:$A,0),MATCH(Z$1,'Placebo - Data'!$B$1:$BA$1,0)))*1000000*Z$3</f>
        <v>0</v>
      </c>
      <c r="AA15" s="2">
        <f>IF(AA$2=0,0,INDEX('Placebo - Data'!$B:$BA,MATCH($Q15,'Placebo - Data'!$A:$A,0),MATCH(AA$1,'Placebo - Data'!$B$1:$BA$1,0)))*1000000*AA$3</f>
        <v>0</v>
      </c>
      <c r="AB15" s="2">
        <f>IF(AB$2=0,0,INDEX('Placebo - Data'!$B:$BA,MATCH($Q15,'Placebo - Data'!$A:$A,0),MATCH(AB$1,'Placebo - Data'!$B$1:$BA$1,0)))*1000000*AB$3</f>
        <v>7.025985269137891</v>
      </c>
      <c r="AC15" s="2">
        <f>IF(AC$2=0,0,INDEX('Placebo - Data'!$B:$BA,MATCH($Q15,'Placebo - Data'!$A:$A,0),MATCH(AC$1,'Placebo - Data'!$B$1:$BA$1,0)))*1000000*AC$3</f>
        <v>3.4300389870622894</v>
      </c>
      <c r="AD15" s="2">
        <f>IF(AD$2=0,0,INDEX('Placebo - Data'!$B:$BA,MATCH($Q15,'Placebo - Data'!$A:$A,0),MATCH(AD$1,'Placebo - Data'!$B$1:$BA$1,0)))*1000000*AD$3</f>
        <v>0</v>
      </c>
      <c r="AE15" s="2">
        <f>IF(AE$2=0,0,INDEX('Placebo - Data'!$B:$BA,MATCH($Q15,'Placebo - Data'!$A:$A,0),MATCH(AE$1,'Placebo - Data'!$B$1:$BA$1,0)))*1000000*AE$3</f>
        <v>-10.565568118181545</v>
      </c>
      <c r="AF15" s="2">
        <f>IF(AF$2=0,0,INDEX('Placebo - Data'!$B:$BA,MATCH($Q15,'Placebo - Data'!$A:$A,0),MATCH(AF$1,'Placebo - Data'!$B$1:$BA$1,0)))*1000000*AF$3</f>
        <v>7.5702737376559526</v>
      </c>
      <c r="AG15" s="2">
        <f>IF(AG$2=0,0,INDEX('Placebo - Data'!$B:$BA,MATCH($Q15,'Placebo - Data'!$A:$A,0),MATCH(AG$1,'Placebo - Data'!$B$1:$BA$1,0)))*1000000*AG$3</f>
        <v>0</v>
      </c>
      <c r="AH15" s="2">
        <f>IF(AH$2=0,0,INDEX('Placebo - Data'!$B:$BA,MATCH($Q15,'Placebo - Data'!$A:$A,0),MATCH(AH$1,'Placebo - Data'!$B$1:$BA$1,0)))*1000000*AH$3</f>
        <v>-9.5172717919922434</v>
      </c>
      <c r="AI15" s="2">
        <f>IF(AI$2=0,0,INDEX('Placebo - Data'!$B:$BA,MATCH($Q15,'Placebo - Data'!$A:$A,0),MATCH(AI$1,'Placebo - Data'!$B$1:$BA$1,0)))*1000000*AI$3</f>
        <v>3.4066374610119965</v>
      </c>
      <c r="AJ15" s="2">
        <f>IF(AJ$2=0,0,INDEX('Placebo - Data'!$B:$BA,MATCH($Q15,'Placebo - Data'!$A:$A,0),MATCH(AJ$1,'Placebo - Data'!$B$1:$BA$1,0)))*1000000*AJ$3</f>
        <v>-10.451544767420273</v>
      </c>
      <c r="AK15" s="2">
        <f>IF(AK$2=0,0,INDEX('Placebo - Data'!$B:$BA,MATCH($Q15,'Placebo - Data'!$A:$A,0),MATCH(AK$1,'Placebo - Data'!$B$1:$BA$1,0)))*1000000*AK$3</f>
        <v>0</v>
      </c>
      <c r="AL15" s="2">
        <f>IF(AL$2=0,0,INDEX('Placebo - Data'!$B:$BA,MATCH($Q15,'Placebo - Data'!$A:$A,0),MATCH(AL$1,'Placebo - Data'!$B$1:$BA$1,0)))*1000000*AL$3</f>
        <v>-2.2805672870163107</v>
      </c>
      <c r="AM15" s="2">
        <f>IF(AM$2=0,0,INDEX('Placebo - Data'!$B:$BA,MATCH($Q15,'Placebo - Data'!$A:$A,0),MATCH(AM$1,'Placebo - Data'!$B$1:$BA$1,0)))*1000000*AM$3</f>
        <v>-2.9341167646634858</v>
      </c>
      <c r="AN15" s="2">
        <f>IF(AN$2=0,0,INDEX('Placebo - Data'!$B:$BA,MATCH($Q15,'Placebo - Data'!$A:$A,0),MATCH(AN$1,'Placebo - Data'!$B$1:$BA$1,0)))*1000000*AN$3</f>
        <v>0</v>
      </c>
      <c r="AO15" s="2">
        <f>IF(AO$2=0,0,INDEX('Placebo - Data'!$B:$BA,MATCH($Q15,'Placebo - Data'!$A:$A,0),MATCH(AO$1,'Placebo - Data'!$B$1:$BA$1,0)))*1000000*AO$3</f>
        <v>-13.793348443869036</v>
      </c>
      <c r="AP15" s="2">
        <f>IF(AP$2=0,0,INDEX('Placebo - Data'!$B:$BA,MATCH($Q15,'Placebo - Data'!$A:$A,0),MATCH(AP$1,'Placebo - Data'!$B$1:$BA$1,0)))*1000000*AP$3</f>
        <v>0</v>
      </c>
      <c r="AQ15" s="2">
        <f>IF(AQ$2=0,0,INDEX('Placebo - Data'!$B:$BA,MATCH($Q15,'Placebo - Data'!$A:$A,0),MATCH(AQ$1,'Placebo - Data'!$B$1:$BA$1,0)))*1000000*AQ$3</f>
        <v>-11.413300853746478</v>
      </c>
      <c r="AR15" s="2">
        <f>IF(AR$2=0,0,INDEX('Placebo - Data'!$B:$BA,MATCH($Q15,'Placebo - Data'!$A:$A,0),MATCH(AR$1,'Placebo - Data'!$B$1:$BA$1,0)))*1000000*AR$3</f>
        <v>0</v>
      </c>
      <c r="AS15" s="2">
        <f>IF(AS$2=0,0,INDEX('Placebo - Data'!$B:$BA,MATCH($Q15,'Placebo - Data'!$A:$A,0),MATCH(AS$1,'Placebo - Data'!$B$1:$BA$1,0)))*1000000*AS$3</f>
        <v>3.451669044807204</v>
      </c>
      <c r="AT15" s="2">
        <f>IF(AT$2=0,0,INDEX('Placebo - Data'!$B:$BA,MATCH($Q15,'Placebo - Data'!$A:$A,0),MATCH(AT$1,'Placebo - Data'!$B$1:$BA$1,0)))*1000000*AT$3</f>
        <v>-8.6663276306353509</v>
      </c>
      <c r="AU15" s="2">
        <f>IF(AU$2=0,0,INDEX('Placebo - Data'!$B:$BA,MATCH($Q15,'Placebo - Data'!$A:$A,0),MATCH(AU$1,'Placebo - Data'!$B$1:$BA$1,0)))*1000000*AU$3</f>
        <v>0</v>
      </c>
      <c r="AV15" s="2">
        <f>IF(AV$2=0,0,INDEX('Placebo - Data'!$B:$BA,MATCH($Q15,'Placebo - Data'!$A:$A,0),MATCH(AV$1,'Placebo - Data'!$B$1:$BA$1,0)))*1000000*AV$3</f>
        <v>13.344599210540764</v>
      </c>
      <c r="AW15" s="2">
        <f>IF(AW$2=0,0,INDEX('Placebo - Data'!$B:$BA,MATCH($Q15,'Placebo - Data'!$A:$A,0),MATCH(AW$1,'Placebo - Data'!$B$1:$BA$1,0)))*1000000*AW$3</f>
        <v>0</v>
      </c>
      <c r="AX15" s="2">
        <f>IF(AX$2=0,0,INDEX('Placebo - Data'!$B:$BA,MATCH($Q15,'Placebo - Data'!$A:$A,0),MATCH(AX$1,'Placebo - Data'!$B$1:$BA$1,0)))*1000000*AX$3</f>
        <v>0</v>
      </c>
      <c r="AY15" s="2">
        <f>IF(AY$2=0,0,INDEX('Placebo - Data'!$B:$BA,MATCH($Q15,'Placebo - Data'!$A:$A,0),MATCH(AY$1,'Placebo - Data'!$B$1:$BA$1,0)))*1000000*AY$3</f>
        <v>0</v>
      </c>
      <c r="AZ15" s="2">
        <f>IF(AZ$2=0,0,INDEX('Placebo - Data'!$B:$BA,MATCH($Q15,'Placebo - Data'!$A:$A,0),MATCH(AZ$1,'Placebo - Data'!$B$1:$BA$1,0)))*1000000*AZ$3</f>
        <v>10.445338375575375</v>
      </c>
      <c r="BA15" s="2">
        <f>IF(BA$2=0,0,INDEX('Placebo - Data'!$B:$BA,MATCH($Q15,'Placebo - Data'!$A:$A,0),MATCH(BA$1,'Placebo - Data'!$B$1:$BA$1,0)))*1000000*BA$3</f>
        <v>0</v>
      </c>
      <c r="BB15" s="2">
        <f>IF(BB$2=0,0,INDEX('Placebo - Data'!$B:$BA,MATCH($Q15,'Placebo - Data'!$A:$A,0),MATCH(BB$1,'Placebo - Data'!$B$1:$BA$1,0)))*1000000*BB$3</f>
        <v>-1.6865056977621862</v>
      </c>
      <c r="BC15" s="2">
        <f>IF(BC$2=0,0,INDEX('Placebo - Data'!$B:$BA,MATCH($Q15,'Placebo - Data'!$A:$A,0),MATCH(BC$1,'Placebo - Data'!$B$1:$BA$1,0)))*1000000*BC$3</f>
        <v>0</v>
      </c>
      <c r="BD15" s="2">
        <f>IF(BD$2=0,0,INDEX('Placebo - Data'!$B:$BA,MATCH($Q15,'Placebo - Data'!$A:$A,0),MATCH(BD$1,'Placebo - Data'!$B$1:$BA$1,0)))*1000000*BD$3</f>
        <v>0</v>
      </c>
      <c r="BE15" s="2">
        <f>IF(BE$2=0,0,INDEX('Placebo - Data'!$B:$BA,MATCH($Q15,'Placebo - Data'!$A:$A,0),MATCH(BE$1,'Placebo - Data'!$B$1:$BA$1,0)))*1000000*BE$3</f>
        <v>0</v>
      </c>
      <c r="BF15" s="2">
        <f>IF(BF$2=0,0,INDEX('Placebo - Data'!$B:$BA,MATCH($Q15,'Placebo - Data'!$A:$A,0),MATCH(BF$1,'Placebo - Data'!$B$1:$BA$1,0)))*1000000*BF$3</f>
        <v>12.019088899251074</v>
      </c>
      <c r="BG15" s="2">
        <f>IF(BG$2=0,0,INDEX('Placebo - Data'!$B:$BA,MATCH($Q15,'Placebo - Data'!$A:$A,0),MATCH(BG$1,'Placebo - Data'!$B$1:$BA$1,0)))*1000000*BG$3</f>
        <v>-27.449263143353164</v>
      </c>
      <c r="BH15" s="2">
        <f>IF(BH$2=0,0,INDEX('Placebo - Data'!$B:$BA,MATCH($Q15,'Placebo - Data'!$A:$A,0),MATCH(BH$1,'Placebo - Data'!$B$1:$BA$1,0)))*1000000*BH$3</f>
        <v>-10.917878171312623</v>
      </c>
      <c r="BI15" s="2">
        <f>IF(BI$2=0,0,INDEX('Placebo - Data'!$B:$BA,MATCH($Q15,'Placebo - Data'!$A:$A,0),MATCH(BI$1,'Placebo - Data'!$B$1:$BA$1,0)))*1000000*BI$3</f>
        <v>-0.66931755782206892</v>
      </c>
      <c r="BJ15" s="2">
        <f>IF(BJ$2=0,0,INDEX('Placebo - Data'!$B:$BA,MATCH($Q15,'Placebo - Data'!$A:$A,0),MATCH(BJ$1,'Placebo - Data'!$B$1:$BA$1,0)))*1000000*BJ$3</f>
        <v>0</v>
      </c>
      <c r="BK15" s="2">
        <f>IF(BK$2=0,0,INDEX('Placebo - Data'!$B:$BA,MATCH($Q15,'Placebo - Data'!$A:$A,0),MATCH(BK$1,'Placebo - Data'!$B$1:$BA$1,0)))*1000000*BK$3</f>
        <v>0</v>
      </c>
      <c r="BL15" s="2">
        <f>IF(BL$2=0,0,INDEX('Placebo - Data'!$B:$BA,MATCH($Q15,'Placebo - Data'!$A:$A,0),MATCH(BL$1,'Placebo - Data'!$B$1:$BA$1,0)))*1000000*BL$3</f>
        <v>0</v>
      </c>
      <c r="BM15" s="2">
        <f>IF(BM$2=0,0,INDEX('Placebo - Data'!$B:$BA,MATCH($Q15,'Placebo - Data'!$A:$A,0),MATCH(BM$1,'Placebo - Data'!$B$1:$BA$1,0)))*1000000*BM$3</f>
        <v>0</v>
      </c>
      <c r="BN15" s="2">
        <f>IF(BN$2=0,0,INDEX('Placebo - Data'!$B:$BA,MATCH($Q15,'Placebo - Data'!$A:$A,0),MATCH(BN$1,'Placebo - Data'!$B$1:$BA$1,0)))*1000000*BN$3</f>
        <v>0</v>
      </c>
      <c r="BO15" s="2">
        <f>IF(BO$2=0,0,INDEX('Placebo - Data'!$B:$BA,MATCH($Q15,'Placebo - Data'!$A:$A,0),MATCH(BO$1,'Placebo - Data'!$B$1:$BA$1,0)))*1000000*BO$3</f>
        <v>5.6326575759158004</v>
      </c>
      <c r="BP15" s="2">
        <f>IF(BP$2=0,0,INDEX('Placebo - Data'!$B:$BA,MATCH($Q15,'Placebo - Data'!$A:$A,0),MATCH(BP$1,'Placebo - Data'!$B$1:$BA$1,0)))*1000000*BP$3</f>
        <v>0</v>
      </c>
      <c r="BQ15" s="2"/>
      <c r="BR15" s="2"/>
    </row>
    <row r="16" spans="1:71" x14ac:dyDescent="0.25">
      <c r="A16" t="s">
        <v>48</v>
      </c>
      <c r="B16" s="2">
        <f t="shared" si="0"/>
        <v>1.9738062965108676</v>
      </c>
      <c r="Q16">
        <f>'Placebo - Data'!A13</f>
        <v>1993</v>
      </c>
      <c r="R16" s="2">
        <f>IF(R$2=0,0,INDEX('Placebo - Data'!$B:$BA,MATCH($Q16,'Placebo - Data'!$A:$A,0),MATCH(R$1,'Placebo - Data'!$B$1:$BA$1,0)))*1000000*R$3</f>
        <v>-0.34818785366041993</v>
      </c>
      <c r="S16" s="2">
        <f>IF(S$2=0,0,INDEX('Placebo - Data'!$B:$BA,MATCH($Q16,'Placebo - Data'!$A:$A,0),MATCH(S$1,'Placebo - Data'!$B$1:$BA$1,0)))*1000000*S$3</f>
        <v>0</v>
      </c>
      <c r="T16" s="2">
        <f>IF(T$2=0,0,INDEX('Placebo - Data'!$B:$BA,MATCH($Q16,'Placebo - Data'!$A:$A,0),MATCH(T$1,'Placebo - Data'!$B$1:$BA$1,0)))*1000000*T$3</f>
        <v>0</v>
      </c>
      <c r="U16" s="2">
        <f>IF(U$2=0,0,INDEX('Placebo - Data'!$B:$BA,MATCH($Q16,'Placebo - Data'!$A:$A,0),MATCH(U$1,'Placebo - Data'!$B$1:$BA$1,0)))*1000000*U$3</f>
        <v>-10.449341061757877</v>
      </c>
      <c r="V16" s="2">
        <f>IF(V$2=0,0,INDEX('Placebo - Data'!$B:$BA,MATCH($Q16,'Placebo - Data'!$A:$A,0),MATCH(V$1,'Placebo - Data'!$B$1:$BA$1,0)))*1000000*V$3</f>
        <v>5.8555428950057831</v>
      </c>
      <c r="W16" s="2">
        <f>IF(W$2=0,0,INDEX('Placebo - Data'!$B:$BA,MATCH($Q16,'Placebo - Data'!$A:$A,0),MATCH(W$1,'Placebo - Data'!$B$1:$BA$1,0)))*1000000*W$3</f>
        <v>0</v>
      </c>
      <c r="X16" s="2">
        <f>IF(X$2=0,0,INDEX('Placebo - Data'!$B:$BA,MATCH($Q16,'Placebo - Data'!$A:$A,0),MATCH(X$1,'Placebo - Data'!$B$1:$BA$1,0)))*1000000*X$3</f>
        <v>1.5308635283872718</v>
      </c>
      <c r="Y16" s="2">
        <f>IF(Y$2=0,0,INDEX('Placebo - Data'!$B:$BA,MATCH($Q16,'Placebo - Data'!$A:$A,0),MATCH(Y$1,'Placebo - Data'!$B$1:$BA$1,0)))*1000000*Y$3</f>
        <v>-10.944535461021587</v>
      </c>
      <c r="Z16" s="2">
        <f>IF(Z$2=0,0,INDEX('Placebo - Data'!$B:$BA,MATCH($Q16,'Placebo - Data'!$A:$A,0),MATCH(Z$1,'Placebo - Data'!$B$1:$BA$1,0)))*1000000*Z$3</f>
        <v>0</v>
      </c>
      <c r="AA16" s="2">
        <f>IF(AA$2=0,0,INDEX('Placebo - Data'!$B:$BA,MATCH($Q16,'Placebo - Data'!$A:$A,0),MATCH(AA$1,'Placebo - Data'!$B$1:$BA$1,0)))*1000000*AA$3</f>
        <v>0</v>
      </c>
      <c r="AB16" s="2">
        <f>IF(AB$2=0,0,INDEX('Placebo - Data'!$B:$BA,MATCH($Q16,'Placebo - Data'!$A:$A,0),MATCH(AB$1,'Placebo - Data'!$B$1:$BA$1,0)))*1000000*AB$3</f>
        <v>-0.74361128099553753</v>
      </c>
      <c r="AC16" s="2">
        <f>IF(AC$2=0,0,INDEX('Placebo - Data'!$B:$BA,MATCH($Q16,'Placebo - Data'!$A:$A,0),MATCH(AC$1,'Placebo - Data'!$B$1:$BA$1,0)))*1000000*AC$3</f>
        <v>-2.9818429538863711</v>
      </c>
      <c r="AD16" s="2">
        <f>IF(AD$2=0,0,INDEX('Placebo - Data'!$B:$BA,MATCH($Q16,'Placebo - Data'!$A:$A,0),MATCH(AD$1,'Placebo - Data'!$B$1:$BA$1,0)))*1000000*AD$3</f>
        <v>0</v>
      </c>
      <c r="AE16" s="2">
        <f>IF(AE$2=0,0,INDEX('Placebo - Data'!$B:$BA,MATCH($Q16,'Placebo - Data'!$A:$A,0),MATCH(AE$1,'Placebo - Data'!$B$1:$BA$1,0)))*1000000*AE$3</f>
        <v>-3.4552069791971007</v>
      </c>
      <c r="AF16" s="2">
        <f>IF(AF$2=0,0,INDEX('Placebo - Data'!$B:$BA,MATCH($Q16,'Placebo - Data'!$A:$A,0),MATCH(AF$1,'Placebo - Data'!$B$1:$BA$1,0)))*1000000*AF$3</f>
        <v>4.6875074986019172</v>
      </c>
      <c r="AG16" s="2">
        <f>IF(AG$2=0,0,INDEX('Placebo - Data'!$B:$BA,MATCH($Q16,'Placebo - Data'!$A:$A,0),MATCH(AG$1,'Placebo - Data'!$B$1:$BA$1,0)))*1000000*AG$3</f>
        <v>0</v>
      </c>
      <c r="AH16" s="2">
        <f>IF(AH$2=0,0,INDEX('Placebo - Data'!$B:$BA,MATCH($Q16,'Placebo - Data'!$A:$A,0),MATCH(AH$1,'Placebo - Data'!$B$1:$BA$1,0)))*1000000*AH$3</f>
        <v>2.216531356680207</v>
      </c>
      <c r="AI16" s="2">
        <f>IF(AI$2=0,0,INDEX('Placebo - Data'!$B:$BA,MATCH($Q16,'Placebo - Data'!$A:$A,0),MATCH(AI$1,'Placebo - Data'!$B$1:$BA$1,0)))*1000000*AI$3</f>
        <v>-1.8050169501293567</v>
      </c>
      <c r="AJ16" s="2">
        <f>IF(AJ$2=0,0,INDEX('Placebo - Data'!$B:$BA,MATCH($Q16,'Placebo - Data'!$A:$A,0),MATCH(AJ$1,'Placebo - Data'!$B$1:$BA$1,0)))*1000000*AJ$3</f>
        <v>-11.392300621082541</v>
      </c>
      <c r="AK16" s="2">
        <f>IF(AK$2=0,0,INDEX('Placebo - Data'!$B:$BA,MATCH($Q16,'Placebo - Data'!$A:$A,0),MATCH(AK$1,'Placebo - Data'!$B$1:$BA$1,0)))*1000000*AK$3</f>
        <v>0</v>
      </c>
      <c r="AL16" s="2">
        <f>IF(AL$2=0,0,INDEX('Placebo - Data'!$B:$BA,MATCH($Q16,'Placebo - Data'!$A:$A,0),MATCH(AL$1,'Placebo - Data'!$B$1:$BA$1,0)))*1000000*AL$3</f>
        <v>4.3594195631158073</v>
      </c>
      <c r="AM16" s="2">
        <f>IF(AM$2=0,0,INDEX('Placebo - Data'!$B:$BA,MATCH($Q16,'Placebo - Data'!$A:$A,0),MATCH(AM$1,'Placebo - Data'!$B$1:$BA$1,0)))*1000000*AM$3</f>
        <v>2.1517064396903152</v>
      </c>
      <c r="AN16" s="2">
        <f>IF(AN$2=0,0,INDEX('Placebo - Data'!$B:$BA,MATCH($Q16,'Placebo - Data'!$A:$A,0),MATCH(AN$1,'Placebo - Data'!$B$1:$BA$1,0)))*1000000*AN$3</f>
        <v>0</v>
      </c>
      <c r="AO16" s="2">
        <f>IF(AO$2=0,0,INDEX('Placebo - Data'!$B:$BA,MATCH($Q16,'Placebo - Data'!$A:$A,0),MATCH(AO$1,'Placebo - Data'!$B$1:$BA$1,0)))*1000000*AO$3</f>
        <v>-3.3243547932215733</v>
      </c>
      <c r="AP16" s="2">
        <f>IF(AP$2=0,0,INDEX('Placebo - Data'!$B:$BA,MATCH($Q16,'Placebo - Data'!$A:$A,0),MATCH(AP$1,'Placebo - Data'!$B$1:$BA$1,0)))*1000000*AP$3</f>
        <v>0</v>
      </c>
      <c r="AQ16" s="2">
        <f>IF(AQ$2=0,0,INDEX('Placebo - Data'!$B:$BA,MATCH($Q16,'Placebo - Data'!$A:$A,0),MATCH(AQ$1,'Placebo - Data'!$B$1:$BA$1,0)))*1000000*AQ$3</f>
        <v>-12.458486708055716</v>
      </c>
      <c r="AR16" s="2">
        <f>IF(AR$2=0,0,INDEX('Placebo - Data'!$B:$BA,MATCH($Q16,'Placebo - Data'!$A:$A,0),MATCH(AR$1,'Placebo - Data'!$B$1:$BA$1,0)))*1000000*AR$3</f>
        <v>0</v>
      </c>
      <c r="AS16" s="2">
        <f>IF(AS$2=0,0,INDEX('Placebo - Data'!$B:$BA,MATCH($Q16,'Placebo - Data'!$A:$A,0),MATCH(AS$1,'Placebo - Data'!$B$1:$BA$1,0)))*1000000*AS$3</f>
        <v>-2.5206836653524078</v>
      </c>
      <c r="AT16" s="2">
        <f>IF(AT$2=0,0,INDEX('Placebo - Data'!$B:$BA,MATCH($Q16,'Placebo - Data'!$A:$A,0),MATCH(AT$1,'Placebo - Data'!$B$1:$BA$1,0)))*1000000*AT$3</f>
        <v>10.065543392556719</v>
      </c>
      <c r="AU16" s="2">
        <f>IF(AU$2=0,0,INDEX('Placebo - Data'!$B:$BA,MATCH($Q16,'Placebo - Data'!$A:$A,0),MATCH(AU$1,'Placebo - Data'!$B$1:$BA$1,0)))*1000000*AU$3</f>
        <v>0</v>
      </c>
      <c r="AV16" s="2">
        <f>IF(AV$2=0,0,INDEX('Placebo - Data'!$B:$BA,MATCH($Q16,'Placebo - Data'!$A:$A,0),MATCH(AV$1,'Placebo - Data'!$B$1:$BA$1,0)))*1000000*AV$3</f>
        <v>9.2687041615135968</v>
      </c>
      <c r="AW16" s="2">
        <f>IF(AW$2=0,0,INDEX('Placebo - Data'!$B:$BA,MATCH($Q16,'Placebo - Data'!$A:$A,0),MATCH(AW$1,'Placebo - Data'!$B$1:$BA$1,0)))*1000000*AW$3</f>
        <v>0</v>
      </c>
      <c r="AX16" s="2">
        <f>IF(AX$2=0,0,INDEX('Placebo - Data'!$B:$BA,MATCH($Q16,'Placebo - Data'!$A:$A,0),MATCH(AX$1,'Placebo - Data'!$B$1:$BA$1,0)))*1000000*AX$3</f>
        <v>0</v>
      </c>
      <c r="AY16" s="2">
        <f>IF(AY$2=0,0,INDEX('Placebo - Data'!$B:$BA,MATCH($Q16,'Placebo - Data'!$A:$A,0),MATCH(AY$1,'Placebo - Data'!$B$1:$BA$1,0)))*1000000*AY$3</f>
        <v>0</v>
      </c>
      <c r="AZ16" s="2">
        <f>IF(AZ$2=0,0,INDEX('Placebo - Data'!$B:$BA,MATCH($Q16,'Placebo - Data'!$A:$A,0),MATCH(AZ$1,'Placebo - Data'!$B$1:$BA$1,0)))*1000000*AZ$3</f>
        <v>2.6022139536507893</v>
      </c>
      <c r="BA16" s="2">
        <f>IF(BA$2=0,0,INDEX('Placebo - Data'!$B:$BA,MATCH($Q16,'Placebo - Data'!$A:$A,0),MATCH(BA$1,'Placebo - Data'!$B$1:$BA$1,0)))*1000000*BA$3</f>
        <v>0</v>
      </c>
      <c r="BB16" s="2">
        <f>IF(BB$2=0,0,INDEX('Placebo - Data'!$B:$BA,MATCH($Q16,'Placebo - Data'!$A:$A,0),MATCH(BB$1,'Placebo - Data'!$B$1:$BA$1,0)))*1000000*BB$3</f>
        <v>-0.4953430448040308</v>
      </c>
      <c r="BC16" s="2">
        <f>IF(BC$2=0,0,INDEX('Placebo - Data'!$B:$BA,MATCH($Q16,'Placebo - Data'!$A:$A,0),MATCH(BC$1,'Placebo - Data'!$B$1:$BA$1,0)))*1000000*BC$3</f>
        <v>0</v>
      </c>
      <c r="BD16" s="2">
        <f>IF(BD$2=0,0,INDEX('Placebo - Data'!$B:$BA,MATCH($Q16,'Placebo - Data'!$A:$A,0),MATCH(BD$1,'Placebo - Data'!$B$1:$BA$1,0)))*1000000*BD$3</f>
        <v>0</v>
      </c>
      <c r="BE16" s="2">
        <f>IF(BE$2=0,0,INDEX('Placebo - Data'!$B:$BA,MATCH($Q16,'Placebo - Data'!$A:$A,0),MATCH(BE$1,'Placebo - Data'!$B$1:$BA$1,0)))*1000000*BE$3</f>
        <v>0</v>
      </c>
      <c r="BF16" s="2">
        <f>IF(BF$2=0,0,INDEX('Placebo - Data'!$B:$BA,MATCH($Q16,'Placebo - Data'!$A:$A,0),MATCH(BF$1,'Placebo - Data'!$B$1:$BA$1,0)))*1000000*BF$3</f>
        <v>13.991477317176759</v>
      </c>
      <c r="BG16" s="2">
        <f>IF(BG$2=0,0,INDEX('Placebo - Data'!$B:$BA,MATCH($Q16,'Placebo - Data'!$A:$A,0),MATCH(BG$1,'Placebo - Data'!$B$1:$BA$1,0)))*1000000*BG$3</f>
        <v>5.1675310714927036</v>
      </c>
      <c r="BH16" s="2">
        <f>IF(BH$2=0,0,INDEX('Placebo - Data'!$B:$BA,MATCH($Q16,'Placebo - Data'!$A:$A,0),MATCH(BH$1,'Placebo - Data'!$B$1:$BA$1,0)))*1000000*BH$3</f>
        <v>-7.9243291111197323</v>
      </c>
      <c r="BI16" s="2">
        <f>IF(BI$2=0,0,INDEX('Placebo - Data'!$B:$BA,MATCH($Q16,'Placebo - Data'!$A:$A,0),MATCH(BI$1,'Placebo - Data'!$B$1:$BA$1,0)))*1000000*BI$3</f>
        <v>-5.5386813073710073</v>
      </c>
      <c r="BJ16" s="2">
        <f>IF(BJ$2=0,0,INDEX('Placebo - Data'!$B:$BA,MATCH($Q16,'Placebo - Data'!$A:$A,0),MATCH(BJ$1,'Placebo - Data'!$B$1:$BA$1,0)))*1000000*BJ$3</f>
        <v>0</v>
      </c>
      <c r="BK16" s="2">
        <f>IF(BK$2=0,0,INDEX('Placebo - Data'!$B:$BA,MATCH($Q16,'Placebo - Data'!$A:$A,0),MATCH(BK$1,'Placebo - Data'!$B$1:$BA$1,0)))*1000000*BK$3</f>
        <v>0</v>
      </c>
      <c r="BL16" s="2">
        <f>IF(BL$2=0,0,INDEX('Placebo - Data'!$B:$BA,MATCH($Q16,'Placebo - Data'!$A:$A,0),MATCH(BL$1,'Placebo - Data'!$B$1:$BA$1,0)))*1000000*BL$3</f>
        <v>0</v>
      </c>
      <c r="BM16" s="2">
        <f>IF(BM$2=0,0,INDEX('Placebo - Data'!$B:$BA,MATCH($Q16,'Placebo - Data'!$A:$A,0),MATCH(BM$1,'Placebo - Data'!$B$1:$BA$1,0)))*1000000*BM$3</f>
        <v>0</v>
      </c>
      <c r="BN16" s="2">
        <f>IF(BN$2=0,0,INDEX('Placebo - Data'!$B:$BA,MATCH($Q16,'Placebo - Data'!$A:$A,0),MATCH(BN$1,'Placebo - Data'!$B$1:$BA$1,0)))*1000000*BN$3</f>
        <v>0</v>
      </c>
      <c r="BO16" s="2">
        <f>IF(BO$2=0,0,INDEX('Placebo - Data'!$B:$BA,MATCH($Q16,'Placebo - Data'!$A:$A,0),MATCH(BO$1,'Placebo - Data'!$B$1:$BA$1,0)))*1000000*BO$3</f>
        <v>-0.83000082895523519</v>
      </c>
      <c r="BP16" s="2">
        <f>IF(BP$2=0,0,INDEX('Placebo - Data'!$B:$BA,MATCH($Q16,'Placebo - Data'!$A:$A,0),MATCH(BP$1,'Placebo - Data'!$B$1:$BA$1,0)))*1000000*BP$3</f>
        <v>0</v>
      </c>
      <c r="BQ16" s="2"/>
      <c r="BR16" s="2"/>
    </row>
    <row r="17" spans="1:70" x14ac:dyDescent="0.25">
      <c r="A17" t="s">
        <v>37</v>
      </c>
      <c r="B17" s="2">
        <f t="shared" si="0"/>
        <v>1.8572054788064543</v>
      </c>
      <c r="Q17">
        <f>'Placebo - Data'!A14</f>
        <v>1994</v>
      </c>
      <c r="R17" s="2">
        <f>IF(R$2=0,0,INDEX('Placebo - Data'!$B:$BA,MATCH($Q17,'Placebo - Data'!$A:$A,0),MATCH(R$1,'Placebo - Data'!$B$1:$BA$1,0)))*1000000*R$3</f>
        <v>-6.4600994846841786</v>
      </c>
      <c r="S17" s="2">
        <f>IF(S$2=0,0,INDEX('Placebo - Data'!$B:$BA,MATCH($Q17,'Placebo - Data'!$A:$A,0),MATCH(S$1,'Placebo - Data'!$B$1:$BA$1,0)))*1000000*S$3</f>
        <v>0</v>
      </c>
      <c r="T17" s="2">
        <f>IF(T$2=0,0,INDEX('Placebo - Data'!$B:$BA,MATCH($Q17,'Placebo - Data'!$A:$A,0),MATCH(T$1,'Placebo - Data'!$B$1:$BA$1,0)))*1000000*T$3</f>
        <v>0</v>
      </c>
      <c r="U17" s="2">
        <f>IF(U$2=0,0,INDEX('Placebo - Data'!$B:$BA,MATCH($Q17,'Placebo - Data'!$A:$A,0),MATCH(U$1,'Placebo - Data'!$B$1:$BA$1,0)))*1000000*U$3</f>
        <v>-0.9743105238158023</v>
      </c>
      <c r="V17" s="2">
        <f>IF(V$2=0,0,INDEX('Placebo - Data'!$B:$BA,MATCH($Q17,'Placebo - Data'!$A:$A,0),MATCH(V$1,'Placebo - Data'!$B$1:$BA$1,0)))*1000000*V$3</f>
        <v>8.0439494922757149</v>
      </c>
      <c r="W17" s="2">
        <f>IF(W$2=0,0,INDEX('Placebo - Data'!$B:$BA,MATCH($Q17,'Placebo - Data'!$A:$A,0),MATCH(W$1,'Placebo - Data'!$B$1:$BA$1,0)))*1000000*W$3</f>
        <v>0</v>
      </c>
      <c r="X17" s="2">
        <f>IF(X$2=0,0,INDEX('Placebo - Data'!$B:$BA,MATCH($Q17,'Placebo - Data'!$A:$A,0),MATCH(X$1,'Placebo - Data'!$B$1:$BA$1,0)))*1000000*X$3</f>
        <v>5.2351706472109072</v>
      </c>
      <c r="Y17" s="2">
        <f>IF(Y$2=0,0,INDEX('Placebo - Data'!$B:$BA,MATCH($Q17,'Placebo - Data'!$A:$A,0),MATCH(Y$1,'Placebo - Data'!$B$1:$BA$1,0)))*1000000*Y$3</f>
        <v>1.0031161536971922</v>
      </c>
      <c r="Z17" s="2">
        <f>IF(Z$2=0,0,INDEX('Placebo - Data'!$B:$BA,MATCH($Q17,'Placebo - Data'!$A:$A,0),MATCH(Z$1,'Placebo - Data'!$B$1:$BA$1,0)))*1000000*Z$3</f>
        <v>0</v>
      </c>
      <c r="AA17" s="2">
        <f>IF(AA$2=0,0,INDEX('Placebo - Data'!$B:$BA,MATCH($Q17,'Placebo - Data'!$A:$A,0),MATCH(AA$1,'Placebo - Data'!$B$1:$BA$1,0)))*1000000*AA$3</f>
        <v>0</v>
      </c>
      <c r="AB17" s="2">
        <f>IF(AB$2=0,0,INDEX('Placebo - Data'!$B:$BA,MATCH($Q17,'Placebo - Data'!$A:$A,0),MATCH(AB$1,'Placebo - Data'!$B$1:$BA$1,0)))*1000000*AB$3</f>
        <v>11.795855243690312</v>
      </c>
      <c r="AC17" s="2">
        <f>IF(AC$2=0,0,INDEX('Placebo - Data'!$B:$BA,MATCH($Q17,'Placebo - Data'!$A:$A,0),MATCH(AC$1,'Placebo - Data'!$B$1:$BA$1,0)))*1000000*AC$3</f>
        <v>-0.44041445335096796</v>
      </c>
      <c r="AD17" s="2">
        <f>IF(AD$2=0,0,INDEX('Placebo - Data'!$B:$BA,MATCH($Q17,'Placebo - Data'!$A:$A,0),MATCH(AD$1,'Placebo - Data'!$B$1:$BA$1,0)))*1000000*AD$3</f>
        <v>0</v>
      </c>
      <c r="AE17" s="2">
        <f>IF(AE$2=0,0,INDEX('Placebo - Data'!$B:$BA,MATCH($Q17,'Placebo - Data'!$A:$A,0),MATCH(AE$1,'Placebo - Data'!$B$1:$BA$1,0)))*1000000*AE$3</f>
        <v>2.3148463696998078</v>
      </c>
      <c r="AF17" s="2">
        <f>IF(AF$2=0,0,INDEX('Placebo - Data'!$B:$BA,MATCH($Q17,'Placebo - Data'!$A:$A,0),MATCH(AF$1,'Placebo - Data'!$B$1:$BA$1,0)))*1000000*AF$3</f>
        <v>3.6008241295348853</v>
      </c>
      <c r="AG17" s="2">
        <f>IF(AG$2=0,0,INDEX('Placebo - Data'!$B:$BA,MATCH($Q17,'Placebo - Data'!$A:$A,0),MATCH(AG$1,'Placebo - Data'!$B$1:$BA$1,0)))*1000000*AG$3</f>
        <v>0</v>
      </c>
      <c r="AH17" s="2">
        <f>IF(AH$2=0,0,INDEX('Placebo - Data'!$B:$BA,MATCH($Q17,'Placebo - Data'!$A:$A,0),MATCH(AH$1,'Placebo - Data'!$B$1:$BA$1,0)))*1000000*AH$3</f>
        <v>-5.4669085329805966</v>
      </c>
      <c r="AI17" s="2">
        <f>IF(AI$2=0,0,INDEX('Placebo - Data'!$B:$BA,MATCH($Q17,'Placebo - Data'!$A:$A,0),MATCH(AI$1,'Placebo - Data'!$B$1:$BA$1,0)))*1000000*AI$3</f>
        <v>9.2467516878969036</v>
      </c>
      <c r="AJ17" s="2">
        <f>IF(AJ$2=0,0,INDEX('Placebo - Data'!$B:$BA,MATCH($Q17,'Placebo - Data'!$A:$A,0),MATCH(AJ$1,'Placebo - Data'!$B$1:$BA$1,0)))*1000000*AJ$3</f>
        <v>-18.658807675819844</v>
      </c>
      <c r="AK17" s="2">
        <f>IF(AK$2=0,0,INDEX('Placebo - Data'!$B:$BA,MATCH($Q17,'Placebo - Data'!$A:$A,0),MATCH(AK$1,'Placebo - Data'!$B$1:$BA$1,0)))*1000000*AK$3</f>
        <v>0</v>
      </c>
      <c r="AL17" s="2">
        <f>IF(AL$2=0,0,INDEX('Placebo - Data'!$B:$BA,MATCH($Q17,'Placebo - Data'!$A:$A,0),MATCH(AL$1,'Placebo - Data'!$B$1:$BA$1,0)))*1000000*AL$3</f>
        <v>-0.45693735728491447</v>
      </c>
      <c r="AM17" s="2">
        <f>IF(AM$2=0,0,INDEX('Placebo - Data'!$B:$BA,MATCH($Q17,'Placebo - Data'!$A:$A,0),MATCH(AM$1,'Placebo - Data'!$B$1:$BA$1,0)))*1000000*AM$3</f>
        <v>6.534164185723057</v>
      </c>
      <c r="AN17" s="2">
        <f>IF(AN$2=0,0,INDEX('Placebo - Data'!$B:$BA,MATCH($Q17,'Placebo - Data'!$A:$A,0),MATCH(AN$1,'Placebo - Data'!$B$1:$BA$1,0)))*1000000*AN$3</f>
        <v>0</v>
      </c>
      <c r="AO17" s="2">
        <f>IF(AO$2=0,0,INDEX('Placebo - Data'!$B:$BA,MATCH($Q17,'Placebo - Data'!$A:$A,0),MATCH(AO$1,'Placebo - Data'!$B$1:$BA$1,0)))*1000000*AO$3</f>
        <v>-11.831402844109107</v>
      </c>
      <c r="AP17" s="2">
        <f>IF(AP$2=0,0,INDEX('Placebo - Data'!$B:$BA,MATCH($Q17,'Placebo - Data'!$A:$A,0),MATCH(AP$1,'Placebo - Data'!$B$1:$BA$1,0)))*1000000*AP$3</f>
        <v>0</v>
      </c>
      <c r="AQ17" s="2">
        <f>IF(AQ$2=0,0,INDEX('Placebo - Data'!$B:$BA,MATCH($Q17,'Placebo - Data'!$A:$A,0),MATCH(AQ$1,'Placebo - Data'!$B$1:$BA$1,0)))*1000000*AQ$3</f>
        <v>-33.542179153300822</v>
      </c>
      <c r="AR17" s="2">
        <f>IF(AR$2=0,0,INDEX('Placebo - Data'!$B:$BA,MATCH($Q17,'Placebo - Data'!$A:$A,0),MATCH(AR$1,'Placebo - Data'!$B$1:$BA$1,0)))*1000000*AR$3</f>
        <v>0</v>
      </c>
      <c r="AS17" s="2">
        <f>IF(AS$2=0,0,INDEX('Placebo - Data'!$B:$BA,MATCH($Q17,'Placebo - Data'!$A:$A,0),MATCH(AS$1,'Placebo - Data'!$B$1:$BA$1,0)))*1000000*AS$3</f>
        <v>-5.6188696362369228</v>
      </c>
      <c r="AT17" s="2">
        <f>IF(AT$2=0,0,INDEX('Placebo - Data'!$B:$BA,MATCH($Q17,'Placebo - Data'!$A:$A,0),MATCH(AT$1,'Placebo - Data'!$B$1:$BA$1,0)))*1000000*AT$3</f>
        <v>-24.66332443873398</v>
      </c>
      <c r="AU17" s="2">
        <f>IF(AU$2=0,0,INDEX('Placebo - Data'!$B:$BA,MATCH($Q17,'Placebo - Data'!$A:$A,0),MATCH(AU$1,'Placebo - Data'!$B$1:$BA$1,0)))*1000000*AU$3</f>
        <v>0</v>
      </c>
      <c r="AV17" s="2">
        <f>IF(AV$2=0,0,INDEX('Placebo - Data'!$B:$BA,MATCH($Q17,'Placebo - Data'!$A:$A,0),MATCH(AV$1,'Placebo - Data'!$B$1:$BA$1,0)))*1000000*AV$3</f>
        <v>-0.34695040085352957</v>
      </c>
      <c r="AW17" s="2">
        <f>IF(AW$2=0,0,INDEX('Placebo - Data'!$B:$BA,MATCH($Q17,'Placebo - Data'!$A:$A,0),MATCH(AW$1,'Placebo - Data'!$B$1:$BA$1,0)))*1000000*AW$3</f>
        <v>0</v>
      </c>
      <c r="AX17" s="2">
        <f>IF(AX$2=0,0,INDEX('Placebo - Data'!$B:$BA,MATCH($Q17,'Placebo - Data'!$A:$A,0),MATCH(AX$1,'Placebo - Data'!$B$1:$BA$1,0)))*1000000*AX$3</f>
        <v>0</v>
      </c>
      <c r="AY17" s="2">
        <f>IF(AY$2=0,0,INDEX('Placebo - Data'!$B:$BA,MATCH($Q17,'Placebo - Data'!$A:$A,0),MATCH(AY$1,'Placebo - Data'!$B$1:$BA$1,0)))*1000000*AY$3</f>
        <v>0</v>
      </c>
      <c r="AZ17" s="2">
        <f>IF(AZ$2=0,0,INDEX('Placebo - Data'!$B:$BA,MATCH($Q17,'Placebo - Data'!$A:$A,0),MATCH(AZ$1,'Placebo - Data'!$B$1:$BA$1,0)))*1000000*AZ$3</f>
        <v>6.2980675465951208</v>
      </c>
      <c r="BA17" s="2">
        <f>IF(BA$2=0,0,INDEX('Placebo - Data'!$B:$BA,MATCH($Q17,'Placebo - Data'!$A:$A,0),MATCH(BA$1,'Placebo - Data'!$B$1:$BA$1,0)))*1000000*BA$3</f>
        <v>0</v>
      </c>
      <c r="BB17" s="2">
        <f>IF(BB$2=0,0,INDEX('Placebo - Data'!$B:$BA,MATCH($Q17,'Placebo - Data'!$A:$A,0),MATCH(BB$1,'Placebo - Data'!$B$1:$BA$1,0)))*1000000*BB$3</f>
        <v>-4.2511201172601432</v>
      </c>
      <c r="BC17" s="2">
        <f>IF(BC$2=0,0,INDEX('Placebo - Data'!$B:$BA,MATCH($Q17,'Placebo - Data'!$A:$A,0),MATCH(BC$1,'Placebo - Data'!$B$1:$BA$1,0)))*1000000*BC$3</f>
        <v>0</v>
      </c>
      <c r="BD17" s="2">
        <f>IF(BD$2=0,0,INDEX('Placebo - Data'!$B:$BA,MATCH($Q17,'Placebo - Data'!$A:$A,0),MATCH(BD$1,'Placebo - Data'!$B$1:$BA$1,0)))*1000000*BD$3</f>
        <v>0</v>
      </c>
      <c r="BE17" s="2">
        <f>IF(BE$2=0,0,INDEX('Placebo - Data'!$B:$BA,MATCH($Q17,'Placebo - Data'!$A:$A,0),MATCH(BE$1,'Placebo - Data'!$B$1:$BA$1,0)))*1000000*BE$3</f>
        <v>0</v>
      </c>
      <c r="BF17" s="2">
        <f>IF(BF$2=0,0,INDEX('Placebo - Data'!$B:$BA,MATCH($Q17,'Placebo - Data'!$A:$A,0),MATCH(BF$1,'Placebo - Data'!$B$1:$BA$1,0)))*1000000*BF$3</f>
        <v>30.110531952232122</v>
      </c>
      <c r="BG17" s="2">
        <f>IF(BG$2=0,0,INDEX('Placebo - Data'!$B:$BA,MATCH($Q17,'Placebo - Data'!$A:$A,0),MATCH(BG$1,'Placebo - Data'!$B$1:$BA$1,0)))*1000000*BG$3</f>
        <v>-34.167052945122123</v>
      </c>
      <c r="BH17" s="2">
        <f>IF(BH$2=0,0,INDEX('Placebo - Data'!$B:$BA,MATCH($Q17,'Placebo - Data'!$A:$A,0),MATCH(BH$1,'Placebo - Data'!$B$1:$BA$1,0)))*1000000*BH$3</f>
        <v>2.9097541300870944</v>
      </c>
      <c r="BI17" s="2">
        <f>IF(BI$2=0,0,INDEX('Placebo - Data'!$B:$BA,MATCH($Q17,'Placebo - Data'!$A:$A,0),MATCH(BI$1,'Placebo - Data'!$B$1:$BA$1,0)))*1000000*BI$3</f>
        <v>-17.014319382724352</v>
      </c>
      <c r="BJ17" s="2">
        <f>IF(BJ$2=0,0,INDEX('Placebo - Data'!$B:$BA,MATCH($Q17,'Placebo - Data'!$A:$A,0),MATCH(BJ$1,'Placebo - Data'!$B$1:$BA$1,0)))*1000000*BJ$3</f>
        <v>0</v>
      </c>
      <c r="BK17" s="2">
        <f>IF(BK$2=0,0,INDEX('Placebo - Data'!$B:$BA,MATCH($Q17,'Placebo - Data'!$A:$A,0),MATCH(BK$1,'Placebo - Data'!$B$1:$BA$1,0)))*1000000*BK$3</f>
        <v>0</v>
      </c>
      <c r="BL17" s="2">
        <f>IF(BL$2=0,0,INDEX('Placebo - Data'!$B:$BA,MATCH($Q17,'Placebo - Data'!$A:$A,0),MATCH(BL$1,'Placebo - Data'!$B$1:$BA$1,0)))*1000000*BL$3</f>
        <v>0</v>
      </c>
      <c r="BM17" s="2">
        <f>IF(BM$2=0,0,INDEX('Placebo - Data'!$B:$BA,MATCH($Q17,'Placebo - Data'!$A:$A,0),MATCH(BM$1,'Placebo - Data'!$B$1:$BA$1,0)))*1000000*BM$3</f>
        <v>0</v>
      </c>
      <c r="BN17" s="2">
        <f>IF(BN$2=0,0,INDEX('Placebo - Data'!$B:$BA,MATCH($Q17,'Placebo - Data'!$A:$A,0),MATCH(BN$1,'Placebo - Data'!$B$1:$BA$1,0)))*1000000*BN$3</f>
        <v>0</v>
      </c>
      <c r="BO17" s="2">
        <f>IF(BO$2=0,0,INDEX('Placebo - Data'!$B:$BA,MATCH($Q17,'Placebo - Data'!$A:$A,0),MATCH(BO$1,'Placebo - Data'!$B$1:$BA$1,0)))*1000000*BO$3</f>
        <v>2.2107719814812299</v>
      </c>
      <c r="BP17" s="2">
        <f>IF(BP$2=0,0,INDEX('Placebo - Data'!$B:$BA,MATCH($Q17,'Placebo - Data'!$A:$A,0),MATCH(BP$1,'Placebo - Data'!$B$1:$BA$1,0)))*1000000*BP$3</f>
        <v>0</v>
      </c>
      <c r="BQ17" s="2"/>
      <c r="BR17" s="2"/>
    </row>
    <row r="18" spans="1:70" x14ac:dyDescent="0.25">
      <c r="A18" t="s">
        <v>41</v>
      </c>
      <c r="B18" s="2">
        <f t="shared" si="0"/>
        <v>1.6417478560066998</v>
      </c>
      <c r="Q18">
        <f>'Placebo - Data'!A15</f>
        <v>1995</v>
      </c>
      <c r="R18" s="2">
        <f>IF(R$2=0,0,INDEX('Placebo - Data'!$B:$BA,MATCH($Q18,'Placebo - Data'!$A:$A,0),MATCH(R$1,'Placebo - Data'!$B$1:$BA$1,0)))*1000000*R$3</f>
        <v>-8.3621362136909738</v>
      </c>
      <c r="S18" s="2">
        <f>IF(S$2=0,0,INDEX('Placebo - Data'!$B:$BA,MATCH($Q18,'Placebo - Data'!$A:$A,0),MATCH(S$1,'Placebo - Data'!$B$1:$BA$1,0)))*1000000*S$3</f>
        <v>0</v>
      </c>
      <c r="T18" s="2">
        <f>IF(T$2=0,0,INDEX('Placebo - Data'!$B:$BA,MATCH($Q18,'Placebo - Data'!$A:$A,0),MATCH(T$1,'Placebo - Data'!$B$1:$BA$1,0)))*1000000*T$3</f>
        <v>0</v>
      </c>
      <c r="U18" s="2">
        <f>IF(U$2=0,0,INDEX('Placebo - Data'!$B:$BA,MATCH($Q18,'Placebo - Data'!$A:$A,0),MATCH(U$1,'Placebo - Data'!$B$1:$BA$1,0)))*1000000*U$3</f>
        <v>-24.222643332905136</v>
      </c>
      <c r="V18" s="2">
        <f>IF(V$2=0,0,INDEX('Placebo - Data'!$B:$BA,MATCH($Q18,'Placebo - Data'!$A:$A,0),MATCH(V$1,'Placebo - Data'!$B$1:$BA$1,0)))*1000000*V$3</f>
        <v>24.581406250945292</v>
      </c>
      <c r="W18" s="2">
        <f>IF(W$2=0,0,INDEX('Placebo - Data'!$B:$BA,MATCH($Q18,'Placebo - Data'!$A:$A,0),MATCH(W$1,'Placebo - Data'!$B$1:$BA$1,0)))*1000000*W$3</f>
        <v>0</v>
      </c>
      <c r="X18" s="2">
        <f>IF(X$2=0,0,INDEX('Placebo - Data'!$B:$BA,MATCH($Q18,'Placebo - Data'!$A:$A,0),MATCH(X$1,'Placebo - Data'!$B$1:$BA$1,0)))*1000000*X$3</f>
        <v>-1.265609512302035</v>
      </c>
      <c r="Y18" s="2">
        <f>IF(Y$2=0,0,INDEX('Placebo - Data'!$B:$BA,MATCH($Q18,'Placebo - Data'!$A:$A,0),MATCH(Y$1,'Placebo - Data'!$B$1:$BA$1,0)))*1000000*Y$3</f>
        <v>-0.24977998691610992</v>
      </c>
      <c r="Z18" s="2">
        <f>IF(Z$2=0,0,INDEX('Placebo - Data'!$B:$BA,MATCH($Q18,'Placebo - Data'!$A:$A,0),MATCH(Z$1,'Placebo - Data'!$B$1:$BA$1,0)))*1000000*Z$3</f>
        <v>0</v>
      </c>
      <c r="AA18" s="2">
        <f>IF(AA$2=0,0,INDEX('Placebo - Data'!$B:$BA,MATCH($Q18,'Placebo - Data'!$A:$A,0),MATCH(AA$1,'Placebo - Data'!$B$1:$BA$1,0)))*1000000*AA$3</f>
        <v>0</v>
      </c>
      <c r="AB18" s="2">
        <f>IF(AB$2=0,0,INDEX('Placebo - Data'!$B:$BA,MATCH($Q18,'Placebo - Data'!$A:$A,0),MATCH(AB$1,'Placebo - Data'!$B$1:$BA$1,0)))*1000000*AB$3</f>
        <v>12.770534340234008</v>
      </c>
      <c r="AC18" s="2">
        <f>IF(AC$2=0,0,INDEX('Placebo - Data'!$B:$BA,MATCH($Q18,'Placebo - Data'!$A:$A,0),MATCH(AC$1,'Placebo - Data'!$B$1:$BA$1,0)))*1000000*AC$3</f>
        <v>1.8615307908476098</v>
      </c>
      <c r="AD18" s="2">
        <f>IF(AD$2=0,0,INDEX('Placebo - Data'!$B:$BA,MATCH($Q18,'Placebo - Data'!$A:$A,0),MATCH(AD$1,'Placebo - Data'!$B$1:$BA$1,0)))*1000000*AD$3</f>
        <v>0</v>
      </c>
      <c r="AE18" s="2">
        <f>IF(AE$2=0,0,INDEX('Placebo - Data'!$B:$BA,MATCH($Q18,'Placebo - Data'!$A:$A,0),MATCH(AE$1,'Placebo - Data'!$B$1:$BA$1,0)))*1000000*AE$3</f>
        <v>3.0773337584832916</v>
      </c>
      <c r="AF18" s="2">
        <f>IF(AF$2=0,0,INDEX('Placebo - Data'!$B:$BA,MATCH($Q18,'Placebo - Data'!$A:$A,0),MATCH(AF$1,'Placebo - Data'!$B$1:$BA$1,0)))*1000000*AF$3</f>
        <v>-0.8572941396778333</v>
      </c>
      <c r="AG18" s="2">
        <f>IF(AG$2=0,0,INDEX('Placebo - Data'!$B:$BA,MATCH($Q18,'Placebo - Data'!$A:$A,0),MATCH(AG$1,'Placebo - Data'!$B$1:$BA$1,0)))*1000000*AG$3</f>
        <v>0</v>
      </c>
      <c r="AH18" s="2">
        <f>IF(AH$2=0,0,INDEX('Placebo - Data'!$B:$BA,MATCH($Q18,'Placebo - Data'!$A:$A,0),MATCH(AH$1,'Placebo - Data'!$B$1:$BA$1,0)))*1000000*AH$3</f>
        <v>-21.391766495071352</v>
      </c>
      <c r="AI18" s="2">
        <f>IF(AI$2=0,0,INDEX('Placebo - Data'!$B:$BA,MATCH($Q18,'Placebo - Data'!$A:$A,0),MATCH(AI$1,'Placebo - Data'!$B$1:$BA$1,0)))*1000000*AI$3</f>
        <v>6.4153514358622488</v>
      </c>
      <c r="AJ18" s="2">
        <f>IF(AJ$2=0,0,INDEX('Placebo - Data'!$B:$BA,MATCH($Q18,'Placebo - Data'!$A:$A,0),MATCH(AJ$1,'Placebo - Data'!$B$1:$BA$1,0)))*1000000*AJ$3</f>
        <v>-19.6979490283411</v>
      </c>
      <c r="AK18" s="2">
        <f>IF(AK$2=0,0,INDEX('Placebo - Data'!$B:$BA,MATCH($Q18,'Placebo - Data'!$A:$A,0),MATCH(AK$1,'Placebo - Data'!$B$1:$BA$1,0)))*1000000*AK$3</f>
        <v>0</v>
      </c>
      <c r="AL18" s="2">
        <f>IF(AL$2=0,0,INDEX('Placebo - Data'!$B:$BA,MATCH($Q18,'Placebo - Data'!$A:$A,0),MATCH(AL$1,'Placebo - Data'!$B$1:$BA$1,0)))*1000000*AL$3</f>
        <v>-3.5262985420558834</v>
      </c>
      <c r="AM18" s="2">
        <f>IF(AM$2=0,0,INDEX('Placebo - Data'!$B:$BA,MATCH($Q18,'Placebo - Data'!$A:$A,0),MATCH(AM$1,'Placebo - Data'!$B$1:$BA$1,0)))*1000000*AM$3</f>
        <v>6.9658799475291744</v>
      </c>
      <c r="AN18" s="2">
        <f>IF(AN$2=0,0,INDEX('Placebo - Data'!$B:$BA,MATCH($Q18,'Placebo - Data'!$A:$A,0),MATCH(AN$1,'Placebo - Data'!$B$1:$BA$1,0)))*1000000*AN$3</f>
        <v>0</v>
      </c>
      <c r="AO18" s="2">
        <f>IF(AO$2=0,0,INDEX('Placebo - Data'!$B:$BA,MATCH($Q18,'Placebo - Data'!$A:$A,0),MATCH(AO$1,'Placebo - Data'!$B$1:$BA$1,0)))*1000000*AO$3</f>
        <v>-12.941293789481279</v>
      </c>
      <c r="AP18" s="2">
        <f>IF(AP$2=0,0,INDEX('Placebo - Data'!$B:$BA,MATCH($Q18,'Placebo - Data'!$A:$A,0),MATCH(AP$1,'Placebo - Data'!$B$1:$BA$1,0)))*1000000*AP$3</f>
        <v>0</v>
      </c>
      <c r="AQ18" s="2">
        <f>IF(AQ$2=0,0,INDEX('Placebo - Data'!$B:$BA,MATCH($Q18,'Placebo - Data'!$A:$A,0),MATCH(AQ$1,'Placebo - Data'!$B$1:$BA$1,0)))*1000000*AQ$3</f>
        <v>-28.10484693327453</v>
      </c>
      <c r="AR18" s="2">
        <f>IF(AR$2=0,0,INDEX('Placebo - Data'!$B:$BA,MATCH($Q18,'Placebo - Data'!$A:$A,0),MATCH(AR$1,'Placebo - Data'!$B$1:$BA$1,0)))*1000000*AR$3</f>
        <v>0</v>
      </c>
      <c r="AS18" s="2">
        <f>IF(AS$2=0,0,INDEX('Placebo - Data'!$B:$BA,MATCH($Q18,'Placebo - Data'!$A:$A,0),MATCH(AS$1,'Placebo - Data'!$B$1:$BA$1,0)))*1000000*AS$3</f>
        <v>1.4192783055477776</v>
      </c>
      <c r="AT18" s="2">
        <f>IF(AT$2=0,0,INDEX('Placebo - Data'!$B:$BA,MATCH($Q18,'Placebo - Data'!$A:$A,0),MATCH(AT$1,'Placebo - Data'!$B$1:$BA$1,0)))*1000000*AT$3</f>
        <v>-12.347056326689199</v>
      </c>
      <c r="AU18" s="2">
        <f>IF(AU$2=0,0,INDEX('Placebo - Data'!$B:$BA,MATCH($Q18,'Placebo - Data'!$A:$A,0),MATCH(AU$1,'Placebo - Data'!$B$1:$BA$1,0)))*1000000*AU$3</f>
        <v>0</v>
      </c>
      <c r="AV18" s="2">
        <f>IF(AV$2=0,0,INDEX('Placebo - Data'!$B:$BA,MATCH($Q18,'Placebo - Data'!$A:$A,0),MATCH(AV$1,'Placebo - Data'!$B$1:$BA$1,0)))*1000000*AV$3</f>
        <v>3.6675846786238253</v>
      </c>
      <c r="AW18" s="2">
        <f>IF(AW$2=0,0,INDEX('Placebo - Data'!$B:$BA,MATCH($Q18,'Placebo - Data'!$A:$A,0),MATCH(AW$1,'Placebo - Data'!$B$1:$BA$1,0)))*1000000*AW$3</f>
        <v>0</v>
      </c>
      <c r="AX18" s="2">
        <f>IF(AX$2=0,0,INDEX('Placebo - Data'!$B:$BA,MATCH($Q18,'Placebo - Data'!$A:$A,0),MATCH(AX$1,'Placebo - Data'!$B$1:$BA$1,0)))*1000000*AX$3</f>
        <v>0</v>
      </c>
      <c r="AY18" s="2">
        <f>IF(AY$2=0,0,INDEX('Placebo - Data'!$B:$BA,MATCH($Q18,'Placebo - Data'!$A:$A,0),MATCH(AY$1,'Placebo - Data'!$B$1:$BA$1,0)))*1000000*AY$3</f>
        <v>0</v>
      </c>
      <c r="AZ18" s="2">
        <f>IF(AZ$2=0,0,INDEX('Placebo - Data'!$B:$BA,MATCH($Q18,'Placebo - Data'!$A:$A,0),MATCH(AZ$1,'Placebo - Data'!$B$1:$BA$1,0)))*1000000*AZ$3</f>
        <v>23.454967958969064</v>
      </c>
      <c r="BA18" s="2">
        <f>IF(BA$2=0,0,INDEX('Placebo - Data'!$B:$BA,MATCH($Q18,'Placebo - Data'!$A:$A,0),MATCH(BA$1,'Placebo - Data'!$B$1:$BA$1,0)))*1000000*BA$3</f>
        <v>0</v>
      </c>
      <c r="BB18" s="2">
        <f>IF(BB$2=0,0,INDEX('Placebo - Data'!$B:$BA,MATCH($Q18,'Placebo - Data'!$A:$A,0),MATCH(BB$1,'Placebo - Data'!$B$1:$BA$1,0)))*1000000*BB$3</f>
        <v>-17.256565115530975</v>
      </c>
      <c r="BC18" s="2">
        <f>IF(BC$2=0,0,INDEX('Placebo - Data'!$B:$BA,MATCH($Q18,'Placebo - Data'!$A:$A,0),MATCH(BC$1,'Placebo - Data'!$B$1:$BA$1,0)))*1000000*BC$3</f>
        <v>0</v>
      </c>
      <c r="BD18" s="2">
        <f>IF(BD$2=0,0,INDEX('Placebo - Data'!$B:$BA,MATCH($Q18,'Placebo - Data'!$A:$A,0),MATCH(BD$1,'Placebo - Data'!$B$1:$BA$1,0)))*1000000*BD$3</f>
        <v>0</v>
      </c>
      <c r="BE18" s="2">
        <f>IF(BE$2=0,0,INDEX('Placebo - Data'!$B:$BA,MATCH($Q18,'Placebo - Data'!$A:$A,0),MATCH(BE$1,'Placebo - Data'!$B$1:$BA$1,0)))*1000000*BE$3</f>
        <v>0</v>
      </c>
      <c r="BF18" s="2">
        <f>IF(BF$2=0,0,INDEX('Placebo - Data'!$B:$BA,MATCH($Q18,'Placebo - Data'!$A:$A,0),MATCH(BF$1,'Placebo - Data'!$B$1:$BA$1,0)))*1000000*BF$3</f>
        <v>13.770128134638071</v>
      </c>
      <c r="BG18" s="2">
        <f>IF(BG$2=0,0,INDEX('Placebo - Data'!$B:$BA,MATCH($Q18,'Placebo - Data'!$A:$A,0),MATCH(BG$1,'Placebo - Data'!$B$1:$BA$1,0)))*1000000*BG$3</f>
        <v>-33.804531994974241</v>
      </c>
      <c r="BH18" s="2">
        <f>IF(BH$2=0,0,INDEX('Placebo - Data'!$B:$BA,MATCH($Q18,'Placebo - Data'!$A:$A,0),MATCH(BH$1,'Placebo - Data'!$B$1:$BA$1,0)))*1000000*BH$3</f>
        <v>-6.5749777604651172</v>
      </c>
      <c r="BI18" s="2">
        <f>IF(BI$2=0,0,INDEX('Placebo - Data'!$B:$BA,MATCH($Q18,'Placebo - Data'!$A:$A,0),MATCH(BI$1,'Placebo - Data'!$B$1:$BA$1,0)))*1000000*BI$3</f>
        <v>-8.671386240166612</v>
      </c>
      <c r="BJ18" s="2">
        <f>IF(BJ$2=0,0,INDEX('Placebo - Data'!$B:$BA,MATCH($Q18,'Placebo - Data'!$A:$A,0),MATCH(BJ$1,'Placebo - Data'!$B$1:$BA$1,0)))*1000000*BJ$3</f>
        <v>0</v>
      </c>
      <c r="BK18" s="2">
        <f>IF(BK$2=0,0,INDEX('Placebo - Data'!$B:$BA,MATCH($Q18,'Placebo - Data'!$A:$A,0),MATCH(BK$1,'Placebo - Data'!$B$1:$BA$1,0)))*1000000*BK$3</f>
        <v>0</v>
      </c>
      <c r="BL18" s="2">
        <f>IF(BL$2=0,0,INDEX('Placebo - Data'!$B:$BA,MATCH($Q18,'Placebo - Data'!$A:$A,0),MATCH(BL$1,'Placebo - Data'!$B$1:$BA$1,0)))*1000000*BL$3</f>
        <v>0</v>
      </c>
      <c r="BM18" s="2">
        <f>IF(BM$2=0,0,INDEX('Placebo - Data'!$B:$BA,MATCH($Q18,'Placebo - Data'!$A:$A,0),MATCH(BM$1,'Placebo - Data'!$B$1:$BA$1,0)))*1000000*BM$3</f>
        <v>0</v>
      </c>
      <c r="BN18" s="2">
        <f>IF(BN$2=0,0,INDEX('Placebo - Data'!$B:$BA,MATCH($Q18,'Placebo - Data'!$A:$A,0),MATCH(BN$1,'Placebo - Data'!$B$1:$BA$1,0)))*1000000*BN$3</f>
        <v>0</v>
      </c>
      <c r="BO18" s="2">
        <f>IF(BO$2=0,0,INDEX('Placebo - Data'!$B:$BA,MATCH($Q18,'Placebo - Data'!$A:$A,0),MATCH(BO$1,'Placebo - Data'!$B$1:$BA$1,0)))*1000000*BO$3</f>
        <v>2.3357752070296556</v>
      </c>
      <c r="BP18" s="2">
        <f>IF(BP$2=0,0,INDEX('Placebo - Data'!$B:$BA,MATCH($Q18,'Placebo - Data'!$A:$A,0),MATCH(BP$1,'Placebo - Data'!$B$1:$BA$1,0)))*1000000*BP$3</f>
        <v>0</v>
      </c>
      <c r="BQ18" s="2"/>
      <c r="BR18" s="2"/>
    </row>
    <row r="19" spans="1:70" x14ac:dyDescent="0.25">
      <c r="A19" t="s">
        <v>46</v>
      </c>
      <c r="B19" s="2">
        <f t="shared" si="0"/>
        <v>1.6184977552994826</v>
      </c>
      <c r="Q19">
        <f>'Placebo - Data'!A16</f>
        <v>1996</v>
      </c>
      <c r="R19" s="2">
        <f>IF(R$2=0,0,INDEX('Placebo - Data'!$B:$BA,MATCH($Q19,'Placebo - Data'!$A:$A,0),MATCH(R$1,'Placebo - Data'!$B$1:$BA$1,0)))*1000000*R$3</f>
        <v>-6.5443891799077392</v>
      </c>
      <c r="S19" s="2">
        <f>IF(S$2=0,0,INDEX('Placebo - Data'!$B:$BA,MATCH($Q19,'Placebo - Data'!$A:$A,0),MATCH(S$1,'Placebo - Data'!$B$1:$BA$1,0)))*1000000*S$3</f>
        <v>0</v>
      </c>
      <c r="T19" s="2">
        <f>IF(T$2=0,0,INDEX('Placebo - Data'!$B:$BA,MATCH($Q19,'Placebo - Data'!$A:$A,0),MATCH(T$1,'Placebo - Data'!$B$1:$BA$1,0)))*1000000*T$3</f>
        <v>0</v>
      </c>
      <c r="U19" s="2">
        <f>IF(U$2=0,0,INDEX('Placebo - Data'!$B:$BA,MATCH($Q19,'Placebo - Data'!$A:$A,0),MATCH(U$1,'Placebo - Data'!$B$1:$BA$1,0)))*1000000*U$3</f>
        <v>-3.8970415516814683</v>
      </c>
      <c r="V19" s="2">
        <f>IF(V$2=0,0,INDEX('Placebo - Data'!$B:$BA,MATCH($Q19,'Placebo - Data'!$A:$A,0),MATCH(V$1,'Placebo - Data'!$B$1:$BA$1,0)))*1000000*V$3</f>
        <v>6.3185752878780477</v>
      </c>
      <c r="W19" s="2">
        <f>IF(W$2=0,0,INDEX('Placebo - Data'!$B:$BA,MATCH($Q19,'Placebo - Data'!$A:$A,0),MATCH(W$1,'Placebo - Data'!$B$1:$BA$1,0)))*1000000*W$3</f>
        <v>0</v>
      </c>
      <c r="X19" s="2">
        <f>IF(X$2=0,0,INDEX('Placebo - Data'!$B:$BA,MATCH($Q19,'Placebo - Data'!$A:$A,0),MATCH(X$1,'Placebo - Data'!$B$1:$BA$1,0)))*1000000*X$3</f>
        <v>2.2797955807618564</v>
      </c>
      <c r="Y19" s="2">
        <f>IF(Y$2=0,0,INDEX('Placebo - Data'!$B:$BA,MATCH($Q19,'Placebo - Data'!$A:$A,0),MATCH(Y$1,'Placebo - Data'!$B$1:$BA$1,0)))*1000000*Y$3</f>
        <v>-7.5123921305930708</v>
      </c>
      <c r="Z19" s="2">
        <f>IF(Z$2=0,0,INDEX('Placebo - Data'!$B:$BA,MATCH($Q19,'Placebo - Data'!$A:$A,0),MATCH(Z$1,'Placebo - Data'!$B$1:$BA$1,0)))*1000000*Z$3</f>
        <v>0</v>
      </c>
      <c r="AA19" s="2">
        <f>IF(AA$2=0,0,INDEX('Placebo - Data'!$B:$BA,MATCH($Q19,'Placebo - Data'!$A:$A,0),MATCH(AA$1,'Placebo - Data'!$B$1:$BA$1,0)))*1000000*AA$3</f>
        <v>0</v>
      </c>
      <c r="AB19" s="2">
        <f>IF(AB$2=0,0,INDEX('Placebo - Data'!$B:$BA,MATCH($Q19,'Placebo - Data'!$A:$A,0),MATCH(AB$1,'Placebo - Data'!$B$1:$BA$1,0)))*1000000*AB$3</f>
        <v>18.994278434547596</v>
      </c>
      <c r="AC19" s="2">
        <f>IF(AC$2=0,0,INDEX('Placebo - Data'!$B:$BA,MATCH($Q19,'Placebo - Data'!$A:$A,0),MATCH(AC$1,'Placebo - Data'!$B$1:$BA$1,0)))*1000000*AC$3</f>
        <v>-5.5310852076217998</v>
      </c>
      <c r="AD19" s="2">
        <f>IF(AD$2=0,0,INDEX('Placebo - Data'!$B:$BA,MATCH($Q19,'Placebo - Data'!$A:$A,0),MATCH(AD$1,'Placebo - Data'!$B$1:$BA$1,0)))*1000000*AD$3</f>
        <v>0</v>
      </c>
      <c r="AE19" s="2">
        <f>IF(AE$2=0,0,INDEX('Placebo - Data'!$B:$BA,MATCH($Q19,'Placebo - Data'!$A:$A,0),MATCH(AE$1,'Placebo - Data'!$B$1:$BA$1,0)))*1000000*AE$3</f>
        <v>13.36750210612081</v>
      </c>
      <c r="AF19" s="2">
        <f>IF(AF$2=0,0,INDEX('Placebo - Data'!$B:$BA,MATCH($Q19,'Placebo - Data'!$A:$A,0),MATCH(AF$1,'Placebo - Data'!$B$1:$BA$1,0)))*1000000*AF$3</f>
        <v>1.4793160971748875</v>
      </c>
      <c r="AG19" s="2">
        <f>IF(AG$2=0,0,INDEX('Placebo - Data'!$B:$BA,MATCH($Q19,'Placebo - Data'!$A:$A,0),MATCH(AG$1,'Placebo - Data'!$B$1:$BA$1,0)))*1000000*AG$3</f>
        <v>0</v>
      </c>
      <c r="AH19" s="2">
        <f>IF(AH$2=0,0,INDEX('Placebo - Data'!$B:$BA,MATCH($Q19,'Placebo - Data'!$A:$A,0),MATCH(AH$1,'Placebo - Data'!$B$1:$BA$1,0)))*1000000*AH$3</f>
        <v>-15.745885320939124</v>
      </c>
      <c r="AI19" s="2">
        <f>IF(AI$2=0,0,INDEX('Placebo - Data'!$B:$BA,MATCH($Q19,'Placebo - Data'!$A:$A,0),MATCH(AI$1,'Placebo - Data'!$B$1:$BA$1,0)))*1000000*AI$3</f>
        <v>6.2524154600396287</v>
      </c>
      <c r="AJ19" s="2">
        <f>IF(AJ$2=0,0,INDEX('Placebo - Data'!$B:$BA,MATCH($Q19,'Placebo - Data'!$A:$A,0),MATCH(AJ$1,'Placebo - Data'!$B$1:$BA$1,0)))*1000000*AJ$3</f>
        <v>-11.693779015331529</v>
      </c>
      <c r="AK19" s="2">
        <f>IF(AK$2=0,0,INDEX('Placebo - Data'!$B:$BA,MATCH($Q19,'Placebo - Data'!$A:$A,0),MATCH(AK$1,'Placebo - Data'!$B$1:$BA$1,0)))*1000000*AK$3</f>
        <v>0</v>
      </c>
      <c r="AL19" s="2">
        <f>IF(AL$2=0,0,INDEX('Placebo - Data'!$B:$BA,MATCH($Q19,'Placebo - Data'!$A:$A,0),MATCH(AL$1,'Placebo - Data'!$B$1:$BA$1,0)))*1000000*AL$3</f>
        <v>9.5227678684750572</v>
      </c>
      <c r="AM19" s="2">
        <f>IF(AM$2=0,0,INDEX('Placebo - Data'!$B:$BA,MATCH($Q19,'Placebo - Data'!$A:$A,0),MATCH(AM$1,'Placebo - Data'!$B$1:$BA$1,0)))*1000000*AM$3</f>
        <v>6.4825549088709522</v>
      </c>
      <c r="AN19" s="2">
        <f>IF(AN$2=0,0,INDEX('Placebo - Data'!$B:$BA,MATCH($Q19,'Placebo - Data'!$A:$A,0),MATCH(AN$1,'Placebo - Data'!$B$1:$BA$1,0)))*1000000*AN$3</f>
        <v>0</v>
      </c>
      <c r="AO19" s="2">
        <f>IF(AO$2=0,0,INDEX('Placebo - Data'!$B:$BA,MATCH($Q19,'Placebo - Data'!$A:$A,0),MATCH(AO$1,'Placebo - Data'!$B$1:$BA$1,0)))*1000000*AO$3</f>
        <v>-1.0106086847372353</v>
      </c>
      <c r="AP19" s="2">
        <f>IF(AP$2=0,0,INDEX('Placebo - Data'!$B:$BA,MATCH($Q19,'Placebo - Data'!$A:$A,0),MATCH(AP$1,'Placebo - Data'!$B$1:$BA$1,0)))*1000000*AP$3</f>
        <v>0</v>
      </c>
      <c r="AQ19" s="2">
        <f>IF(AQ$2=0,0,INDEX('Placebo - Data'!$B:$BA,MATCH($Q19,'Placebo - Data'!$A:$A,0),MATCH(AQ$1,'Placebo - Data'!$B$1:$BA$1,0)))*1000000*AQ$3</f>
        <v>-27.682757718139328</v>
      </c>
      <c r="AR19" s="2">
        <f>IF(AR$2=0,0,INDEX('Placebo - Data'!$B:$BA,MATCH($Q19,'Placebo - Data'!$A:$A,0),MATCH(AR$1,'Placebo - Data'!$B$1:$BA$1,0)))*1000000*AR$3</f>
        <v>0</v>
      </c>
      <c r="AS19" s="2">
        <f>IF(AS$2=0,0,INDEX('Placebo - Data'!$B:$BA,MATCH($Q19,'Placebo - Data'!$A:$A,0),MATCH(AS$1,'Placebo - Data'!$B$1:$BA$1,0)))*1000000*AS$3</f>
        <v>6.4981013565557078</v>
      </c>
      <c r="AT19" s="2">
        <f>IF(AT$2=0,0,INDEX('Placebo - Data'!$B:$BA,MATCH($Q19,'Placebo - Data'!$A:$A,0),MATCH(AT$1,'Placebo - Data'!$B$1:$BA$1,0)))*1000000*AT$3</f>
        <v>-11.462084330560174</v>
      </c>
      <c r="AU19" s="2">
        <f>IF(AU$2=0,0,INDEX('Placebo - Data'!$B:$BA,MATCH($Q19,'Placebo - Data'!$A:$A,0),MATCH(AU$1,'Placebo - Data'!$B$1:$BA$1,0)))*1000000*AU$3</f>
        <v>0</v>
      </c>
      <c r="AV19" s="2">
        <f>IF(AV$2=0,0,INDEX('Placebo - Data'!$B:$BA,MATCH($Q19,'Placebo - Data'!$A:$A,0),MATCH(AV$1,'Placebo - Data'!$B$1:$BA$1,0)))*1000000*AV$3</f>
        <v>0.83940904005430639</v>
      </c>
      <c r="AW19" s="2">
        <f>IF(AW$2=0,0,INDEX('Placebo - Data'!$B:$BA,MATCH($Q19,'Placebo - Data'!$A:$A,0),MATCH(AW$1,'Placebo - Data'!$B$1:$BA$1,0)))*1000000*AW$3</f>
        <v>0</v>
      </c>
      <c r="AX19" s="2">
        <f>IF(AX$2=0,0,INDEX('Placebo - Data'!$B:$BA,MATCH($Q19,'Placebo - Data'!$A:$A,0),MATCH(AX$1,'Placebo - Data'!$B$1:$BA$1,0)))*1000000*AX$3</f>
        <v>0</v>
      </c>
      <c r="AY19" s="2">
        <f>IF(AY$2=0,0,INDEX('Placebo - Data'!$B:$BA,MATCH($Q19,'Placebo - Data'!$A:$A,0),MATCH(AY$1,'Placebo - Data'!$B$1:$BA$1,0)))*1000000*AY$3</f>
        <v>0</v>
      </c>
      <c r="AZ19" s="2">
        <f>IF(AZ$2=0,0,INDEX('Placebo - Data'!$B:$BA,MATCH($Q19,'Placebo - Data'!$A:$A,0),MATCH(AZ$1,'Placebo - Data'!$B$1:$BA$1,0)))*1000000*AZ$3</f>
        <v>-11.05871797335567</v>
      </c>
      <c r="BA19" s="2">
        <f>IF(BA$2=0,0,INDEX('Placebo - Data'!$B:$BA,MATCH($Q19,'Placebo - Data'!$A:$A,0),MATCH(BA$1,'Placebo - Data'!$B$1:$BA$1,0)))*1000000*BA$3</f>
        <v>0</v>
      </c>
      <c r="BB19" s="2">
        <f>IF(BB$2=0,0,INDEX('Placebo - Data'!$B:$BA,MATCH($Q19,'Placebo - Data'!$A:$A,0),MATCH(BB$1,'Placebo - Data'!$B$1:$BA$1,0)))*1000000*BB$3</f>
        <v>-1.840327513491502</v>
      </c>
      <c r="BC19" s="2">
        <f>IF(BC$2=0,0,INDEX('Placebo - Data'!$B:$BA,MATCH($Q19,'Placebo - Data'!$A:$A,0),MATCH(BC$1,'Placebo - Data'!$B$1:$BA$1,0)))*1000000*BC$3</f>
        <v>0</v>
      </c>
      <c r="BD19" s="2">
        <f>IF(BD$2=0,0,INDEX('Placebo - Data'!$B:$BA,MATCH($Q19,'Placebo - Data'!$A:$A,0),MATCH(BD$1,'Placebo - Data'!$B$1:$BA$1,0)))*1000000*BD$3</f>
        <v>0</v>
      </c>
      <c r="BE19" s="2">
        <f>IF(BE$2=0,0,INDEX('Placebo - Data'!$B:$BA,MATCH($Q19,'Placebo - Data'!$A:$A,0),MATCH(BE$1,'Placebo - Data'!$B$1:$BA$1,0)))*1000000*BE$3</f>
        <v>0</v>
      </c>
      <c r="BF19" s="2">
        <f>IF(BF$2=0,0,INDEX('Placebo - Data'!$B:$BA,MATCH($Q19,'Placebo - Data'!$A:$A,0),MATCH(BF$1,'Placebo - Data'!$B$1:$BA$1,0)))*1000000*BF$3</f>
        <v>-3.8004436646588147</v>
      </c>
      <c r="BG19" s="2">
        <f>IF(BG$2=0,0,INDEX('Placebo - Data'!$B:$BA,MATCH($Q19,'Placebo - Data'!$A:$A,0),MATCH(BG$1,'Placebo - Data'!$B$1:$BA$1,0)))*1000000*BG$3</f>
        <v>-4.7789981181267649</v>
      </c>
      <c r="BH19" s="2">
        <f>IF(BH$2=0,0,INDEX('Placebo - Data'!$B:$BA,MATCH($Q19,'Placebo - Data'!$A:$A,0),MATCH(BH$1,'Placebo - Data'!$B$1:$BA$1,0)))*1000000*BH$3</f>
        <v>3.5708226278075017</v>
      </c>
      <c r="BI19" s="2">
        <f>IF(BI$2=0,0,INDEX('Placebo - Data'!$B:$BA,MATCH($Q19,'Placebo - Data'!$A:$A,0),MATCH(BI$1,'Placebo - Data'!$B$1:$BA$1,0)))*1000000*BI$3</f>
        <v>-10.440769983688369</v>
      </c>
      <c r="BJ19" s="2">
        <f>IF(BJ$2=0,0,INDEX('Placebo - Data'!$B:$BA,MATCH($Q19,'Placebo - Data'!$A:$A,0),MATCH(BJ$1,'Placebo - Data'!$B$1:$BA$1,0)))*1000000*BJ$3</f>
        <v>0</v>
      </c>
      <c r="BK19" s="2">
        <f>IF(BK$2=0,0,INDEX('Placebo - Data'!$B:$BA,MATCH($Q19,'Placebo - Data'!$A:$A,0),MATCH(BK$1,'Placebo - Data'!$B$1:$BA$1,0)))*1000000*BK$3</f>
        <v>0</v>
      </c>
      <c r="BL19" s="2">
        <f>IF(BL$2=0,0,INDEX('Placebo - Data'!$B:$BA,MATCH($Q19,'Placebo - Data'!$A:$A,0),MATCH(BL$1,'Placebo - Data'!$B$1:$BA$1,0)))*1000000*BL$3</f>
        <v>0</v>
      </c>
      <c r="BM19" s="2">
        <f>IF(BM$2=0,0,INDEX('Placebo - Data'!$B:$BA,MATCH($Q19,'Placebo - Data'!$A:$A,0),MATCH(BM$1,'Placebo - Data'!$B$1:$BA$1,0)))*1000000*BM$3</f>
        <v>0</v>
      </c>
      <c r="BN19" s="2">
        <f>IF(BN$2=0,0,INDEX('Placebo - Data'!$B:$BA,MATCH($Q19,'Placebo - Data'!$A:$A,0),MATCH(BN$1,'Placebo - Data'!$B$1:$BA$1,0)))*1000000*BN$3</f>
        <v>0</v>
      </c>
      <c r="BO19" s="2">
        <f>IF(BO$2=0,0,INDEX('Placebo - Data'!$B:$BA,MATCH($Q19,'Placebo - Data'!$A:$A,0),MATCH(BO$1,'Placebo - Data'!$B$1:$BA$1,0)))*1000000*BO$3</f>
        <v>3.8324901652231347</v>
      </c>
      <c r="BP19" s="2">
        <f>IF(BP$2=0,0,INDEX('Placebo - Data'!$B:$BA,MATCH($Q19,'Placebo - Data'!$A:$A,0),MATCH(BP$1,'Placebo - Data'!$B$1:$BA$1,0)))*1000000*BP$3</f>
        <v>0</v>
      </c>
      <c r="BQ19" s="2"/>
      <c r="BR19" s="2"/>
    </row>
    <row r="20" spans="1:70" x14ac:dyDescent="0.25">
      <c r="A20" t="s">
        <v>55</v>
      </c>
      <c r="B20" s="2">
        <f t="shared" si="0"/>
        <v>1.4784670072202826</v>
      </c>
      <c r="Q20">
        <f>'Placebo - Data'!A17</f>
        <v>1997</v>
      </c>
      <c r="R20" s="2">
        <f>IF(R$2=0,0,INDEX('Placebo - Data'!$B:$BA,MATCH($Q20,'Placebo - Data'!$A:$A,0),MATCH(R$1,'Placebo - Data'!$B$1:$BA$1,0)))*1000000*R$3</f>
        <v>0.46721825697204622</v>
      </c>
      <c r="S20" s="2">
        <f>IF(S$2=0,0,INDEX('Placebo - Data'!$B:$BA,MATCH($Q20,'Placebo - Data'!$A:$A,0),MATCH(S$1,'Placebo - Data'!$B$1:$BA$1,0)))*1000000*S$3</f>
        <v>0</v>
      </c>
      <c r="T20" s="2">
        <f>IF(T$2=0,0,INDEX('Placebo - Data'!$B:$BA,MATCH($Q20,'Placebo - Data'!$A:$A,0),MATCH(T$1,'Placebo - Data'!$B$1:$BA$1,0)))*1000000*T$3</f>
        <v>0</v>
      </c>
      <c r="U20" s="2">
        <f>IF(U$2=0,0,INDEX('Placebo - Data'!$B:$BA,MATCH($Q20,'Placebo - Data'!$A:$A,0),MATCH(U$1,'Placebo - Data'!$B$1:$BA$1,0)))*1000000*U$3</f>
        <v>-13.65534080832731</v>
      </c>
      <c r="V20" s="2">
        <f>IF(V$2=0,0,INDEX('Placebo - Data'!$B:$BA,MATCH($Q20,'Placebo - Data'!$A:$A,0),MATCH(V$1,'Placebo - Data'!$B$1:$BA$1,0)))*1000000*V$3</f>
        <v>15.146845726121683</v>
      </c>
      <c r="W20" s="2">
        <f>IF(W$2=0,0,INDEX('Placebo - Data'!$B:$BA,MATCH($Q20,'Placebo - Data'!$A:$A,0),MATCH(W$1,'Placebo - Data'!$B$1:$BA$1,0)))*1000000*W$3</f>
        <v>0</v>
      </c>
      <c r="X20" s="2">
        <f>IF(X$2=0,0,INDEX('Placebo - Data'!$B:$BA,MATCH($Q20,'Placebo - Data'!$A:$A,0),MATCH(X$1,'Placebo - Data'!$B$1:$BA$1,0)))*1000000*X$3</f>
        <v>10.666934031178243</v>
      </c>
      <c r="Y20" s="2">
        <f>IF(Y$2=0,0,INDEX('Placebo - Data'!$B:$BA,MATCH($Q20,'Placebo - Data'!$A:$A,0),MATCH(Y$1,'Placebo - Data'!$B$1:$BA$1,0)))*1000000*Y$3</f>
        <v>-4.4406469896784984</v>
      </c>
      <c r="Z20" s="2">
        <f>IF(Z$2=0,0,INDEX('Placebo - Data'!$B:$BA,MATCH($Q20,'Placebo - Data'!$A:$A,0),MATCH(Z$1,'Placebo - Data'!$B$1:$BA$1,0)))*1000000*Z$3</f>
        <v>0</v>
      </c>
      <c r="AA20" s="2">
        <f>IF(AA$2=0,0,INDEX('Placebo - Data'!$B:$BA,MATCH($Q20,'Placebo - Data'!$A:$A,0),MATCH(AA$1,'Placebo - Data'!$B$1:$BA$1,0)))*1000000*AA$3</f>
        <v>0</v>
      </c>
      <c r="AB20" s="2">
        <f>IF(AB$2=0,0,INDEX('Placebo - Data'!$B:$BA,MATCH($Q20,'Placebo - Data'!$A:$A,0),MATCH(AB$1,'Placebo - Data'!$B$1:$BA$1,0)))*1000000*AB$3</f>
        <v>20.389194105518982</v>
      </c>
      <c r="AC20" s="2">
        <f>IF(AC$2=0,0,INDEX('Placebo - Data'!$B:$BA,MATCH($Q20,'Placebo - Data'!$A:$A,0),MATCH(AC$1,'Placebo - Data'!$B$1:$BA$1,0)))*1000000*AC$3</f>
        <v>-3.5442208172753453</v>
      </c>
      <c r="AD20" s="2">
        <f>IF(AD$2=0,0,INDEX('Placebo - Data'!$B:$BA,MATCH($Q20,'Placebo - Data'!$A:$A,0),MATCH(AD$1,'Placebo - Data'!$B$1:$BA$1,0)))*1000000*AD$3</f>
        <v>0</v>
      </c>
      <c r="AE20" s="2">
        <f>IF(AE$2=0,0,INDEX('Placebo - Data'!$B:$BA,MATCH($Q20,'Placebo - Data'!$A:$A,0),MATCH(AE$1,'Placebo - Data'!$B$1:$BA$1,0)))*1000000*AE$3</f>
        <v>0.60549433555934229</v>
      </c>
      <c r="AF20" s="2">
        <f>IF(AF$2=0,0,INDEX('Placebo - Data'!$B:$BA,MATCH($Q20,'Placebo - Data'!$A:$A,0),MATCH(AF$1,'Placebo - Data'!$B$1:$BA$1,0)))*1000000*AF$3</f>
        <v>2.3592704110342311</v>
      </c>
      <c r="AG20" s="2">
        <f>IF(AG$2=0,0,INDEX('Placebo - Data'!$B:$BA,MATCH($Q20,'Placebo - Data'!$A:$A,0),MATCH(AG$1,'Placebo - Data'!$B$1:$BA$1,0)))*1000000*AG$3</f>
        <v>0</v>
      </c>
      <c r="AH20" s="2">
        <f>IF(AH$2=0,0,INDEX('Placebo - Data'!$B:$BA,MATCH($Q20,'Placebo - Data'!$A:$A,0),MATCH(AH$1,'Placebo - Data'!$B$1:$BA$1,0)))*1000000*AH$3</f>
        <v>4.0940476537798531</v>
      </c>
      <c r="AI20" s="2">
        <f>IF(AI$2=0,0,INDEX('Placebo - Data'!$B:$BA,MATCH($Q20,'Placebo - Data'!$A:$A,0),MATCH(AI$1,'Placebo - Data'!$B$1:$BA$1,0)))*1000000*AI$3</f>
        <v>4.327918759372551</v>
      </c>
      <c r="AJ20" s="2">
        <f>IF(AJ$2=0,0,INDEX('Placebo - Data'!$B:$BA,MATCH($Q20,'Placebo - Data'!$A:$A,0),MATCH(AJ$1,'Placebo - Data'!$B$1:$BA$1,0)))*1000000*AJ$3</f>
        <v>-16.858246453921311</v>
      </c>
      <c r="AK20" s="2">
        <f>IF(AK$2=0,0,INDEX('Placebo - Data'!$B:$BA,MATCH($Q20,'Placebo - Data'!$A:$A,0),MATCH(AK$1,'Placebo - Data'!$B$1:$BA$1,0)))*1000000*AK$3</f>
        <v>0</v>
      </c>
      <c r="AL20" s="2">
        <f>IF(AL$2=0,0,INDEX('Placebo - Data'!$B:$BA,MATCH($Q20,'Placebo - Data'!$A:$A,0),MATCH(AL$1,'Placebo - Data'!$B$1:$BA$1,0)))*1000000*AL$3</f>
        <v>-3.340297325848951</v>
      </c>
      <c r="AM20" s="2">
        <f>IF(AM$2=0,0,INDEX('Placebo - Data'!$B:$BA,MATCH($Q20,'Placebo - Data'!$A:$A,0),MATCH(AM$1,'Placebo - Data'!$B$1:$BA$1,0)))*1000000*AM$3</f>
        <v>7.2252428253705148</v>
      </c>
      <c r="AN20" s="2">
        <f>IF(AN$2=0,0,INDEX('Placebo - Data'!$B:$BA,MATCH($Q20,'Placebo - Data'!$A:$A,0),MATCH(AN$1,'Placebo - Data'!$B$1:$BA$1,0)))*1000000*AN$3</f>
        <v>0</v>
      </c>
      <c r="AO20" s="2">
        <f>IF(AO$2=0,0,INDEX('Placebo - Data'!$B:$BA,MATCH($Q20,'Placebo - Data'!$A:$A,0),MATCH(AO$1,'Placebo - Data'!$B$1:$BA$1,0)))*1000000*AO$3</f>
        <v>3.5620046219264623</v>
      </c>
      <c r="AP20" s="2">
        <f>IF(AP$2=0,0,INDEX('Placebo - Data'!$B:$BA,MATCH($Q20,'Placebo - Data'!$A:$A,0),MATCH(AP$1,'Placebo - Data'!$B$1:$BA$1,0)))*1000000*AP$3</f>
        <v>0</v>
      </c>
      <c r="AQ20" s="2">
        <f>IF(AQ$2=0,0,INDEX('Placebo - Data'!$B:$BA,MATCH($Q20,'Placebo - Data'!$A:$A,0),MATCH(AQ$1,'Placebo - Data'!$B$1:$BA$1,0)))*1000000*AQ$3</f>
        <v>-15.20566365798004</v>
      </c>
      <c r="AR20" s="2">
        <f>IF(AR$2=0,0,INDEX('Placebo - Data'!$B:$BA,MATCH($Q20,'Placebo - Data'!$A:$A,0),MATCH(AR$1,'Placebo - Data'!$B$1:$BA$1,0)))*1000000*AR$3</f>
        <v>0</v>
      </c>
      <c r="AS20" s="2">
        <f>IF(AS$2=0,0,INDEX('Placebo - Data'!$B:$BA,MATCH($Q20,'Placebo - Data'!$A:$A,0),MATCH(AS$1,'Placebo - Data'!$B$1:$BA$1,0)))*1000000*AS$3</f>
        <v>-6.9514435381279327</v>
      </c>
      <c r="AT20" s="2">
        <f>IF(AT$2=0,0,INDEX('Placebo - Data'!$B:$BA,MATCH($Q20,'Placebo - Data'!$A:$A,0),MATCH(AT$1,'Placebo - Data'!$B$1:$BA$1,0)))*1000000*AT$3</f>
        <v>-4.7289140638895333</v>
      </c>
      <c r="AU20" s="2">
        <f>IF(AU$2=0,0,INDEX('Placebo - Data'!$B:$BA,MATCH($Q20,'Placebo - Data'!$A:$A,0),MATCH(AU$1,'Placebo - Data'!$B$1:$BA$1,0)))*1000000*AU$3</f>
        <v>0</v>
      </c>
      <c r="AV20" s="2">
        <f>IF(AV$2=0,0,INDEX('Placebo - Data'!$B:$BA,MATCH($Q20,'Placebo - Data'!$A:$A,0),MATCH(AV$1,'Placebo - Data'!$B$1:$BA$1,0)))*1000000*AV$3</f>
        <v>4.6479053708026186</v>
      </c>
      <c r="AW20" s="2">
        <f>IF(AW$2=0,0,INDEX('Placebo - Data'!$B:$BA,MATCH($Q20,'Placebo - Data'!$A:$A,0),MATCH(AW$1,'Placebo - Data'!$B$1:$BA$1,0)))*1000000*AW$3</f>
        <v>0</v>
      </c>
      <c r="AX20" s="2">
        <f>IF(AX$2=0,0,INDEX('Placebo - Data'!$B:$BA,MATCH($Q20,'Placebo - Data'!$A:$A,0),MATCH(AX$1,'Placebo - Data'!$B$1:$BA$1,0)))*1000000*AX$3</f>
        <v>0</v>
      </c>
      <c r="AY20" s="2">
        <f>IF(AY$2=0,0,INDEX('Placebo - Data'!$B:$BA,MATCH($Q20,'Placebo - Data'!$A:$A,0),MATCH(AY$1,'Placebo - Data'!$B$1:$BA$1,0)))*1000000*AY$3</f>
        <v>0</v>
      </c>
      <c r="AZ20" s="2">
        <f>IF(AZ$2=0,0,INDEX('Placebo - Data'!$B:$BA,MATCH($Q20,'Placebo - Data'!$A:$A,0),MATCH(AZ$1,'Placebo - Data'!$B$1:$BA$1,0)))*1000000*AZ$3</f>
        <v>8.6309519247151911</v>
      </c>
      <c r="BA20" s="2">
        <f>IF(BA$2=0,0,INDEX('Placebo - Data'!$B:$BA,MATCH($Q20,'Placebo - Data'!$A:$A,0),MATCH(BA$1,'Placebo - Data'!$B$1:$BA$1,0)))*1000000*BA$3</f>
        <v>0</v>
      </c>
      <c r="BB20" s="2">
        <f>IF(BB$2=0,0,INDEX('Placebo - Data'!$B:$BA,MATCH($Q20,'Placebo - Data'!$A:$A,0),MATCH(BB$1,'Placebo - Data'!$B$1:$BA$1,0)))*1000000*BB$3</f>
        <v>-26.383459044154733</v>
      </c>
      <c r="BC20" s="2">
        <f>IF(BC$2=0,0,INDEX('Placebo - Data'!$B:$BA,MATCH($Q20,'Placebo - Data'!$A:$A,0),MATCH(BC$1,'Placebo - Data'!$B$1:$BA$1,0)))*1000000*BC$3</f>
        <v>0</v>
      </c>
      <c r="BD20" s="2">
        <f>IF(BD$2=0,0,INDEX('Placebo - Data'!$B:$BA,MATCH($Q20,'Placebo - Data'!$A:$A,0),MATCH(BD$1,'Placebo - Data'!$B$1:$BA$1,0)))*1000000*BD$3</f>
        <v>0</v>
      </c>
      <c r="BE20" s="2">
        <f>IF(BE$2=0,0,INDEX('Placebo - Data'!$B:$BA,MATCH($Q20,'Placebo - Data'!$A:$A,0),MATCH(BE$1,'Placebo - Data'!$B$1:$BA$1,0)))*1000000*BE$3</f>
        <v>0</v>
      </c>
      <c r="BF20" s="2">
        <f>IF(BF$2=0,0,INDEX('Placebo - Data'!$B:$BA,MATCH($Q20,'Placebo - Data'!$A:$A,0),MATCH(BF$1,'Placebo - Data'!$B$1:$BA$1,0)))*1000000*BF$3</f>
        <v>-1.3409517123363912</v>
      </c>
      <c r="BG20" s="2">
        <f>IF(BG$2=0,0,INDEX('Placebo - Data'!$B:$BA,MATCH($Q20,'Placebo - Data'!$A:$A,0),MATCH(BG$1,'Placebo - Data'!$B$1:$BA$1,0)))*1000000*BG$3</f>
        <v>-3.5373586797504686</v>
      </c>
      <c r="BH20" s="2">
        <f>IF(BH$2=0,0,INDEX('Placebo - Data'!$B:$BA,MATCH($Q20,'Placebo - Data'!$A:$A,0),MATCH(BH$1,'Placebo - Data'!$B$1:$BA$1,0)))*1000000*BH$3</f>
        <v>0.62908395648264559</v>
      </c>
      <c r="BI20" s="2">
        <f>IF(BI$2=0,0,INDEX('Placebo - Data'!$B:$BA,MATCH($Q20,'Placebo - Data'!$A:$A,0),MATCH(BI$1,'Placebo - Data'!$B$1:$BA$1,0)))*1000000*BI$3</f>
        <v>-2.1760502022516448</v>
      </c>
      <c r="BJ20" s="2">
        <f>IF(BJ$2=0,0,INDEX('Placebo - Data'!$B:$BA,MATCH($Q20,'Placebo - Data'!$A:$A,0),MATCH(BJ$1,'Placebo - Data'!$B$1:$BA$1,0)))*1000000*BJ$3</f>
        <v>0</v>
      </c>
      <c r="BK20" s="2">
        <f>IF(BK$2=0,0,INDEX('Placebo - Data'!$B:$BA,MATCH($Q20,'Placebo - Data'!$A:$A,0),MATCH(BK$1,'Placebo - Data'!$B$1:$BA$1,0)))*1000000*BK$3</f>
        <v>0</v>
      </c>
      <c r="BL20" s="2">
        <f>IF(BL$2=0,0,INDEX('Placebo - Data'!$B:$BA,MATCH($Q20,'Placebo - Data'!$A:$A,0),MATCH(BL$1,'Placebo - Data'!$B$1:$BA$1,0)))*1000000*BL$3</f>
        <v>0</v>
      </c>
      <c r="BM20" s="2">
        <f>IF(BM$2=0,0,INDEX('Placebo - Data'!$B:$BA,MATCH($Q20,'Placebo - Data'!$A:$A,0),MATCH(BM$1,'Placebo - Data'!$B$1:$BA$1,0)))*1000000*BM$3</f>
        <v>0</v>
      </c>
      <c r="BN20" s="2">
        <f>IF(BN$2=0,0,INDEX('Placebo - Data'!$B:$BA,MATCH($Q20,'Placebo - Data'!$A:$A,0),MATCH(BN$1,'Placebo - Data'!$B$1:$BA$1,0)))*1000000*BN$3</f>
        <v>0</v>
      </c>
      <c r="BO20" s="2">
        <f>IF(BO$2=0,0,INDEX('Placebo - Data'!$B:$BA,MATCH($Q20,'Placebo - Data'!$A:$A,0),MATCH(BO$1,'Placebo - Data'!$B$1:$BA$1,0)))*1000000*BO$3</f>
        <v>6.6488928496255539</v>
      </c>
      <c r="BP20" s="2">
        <f>IF(BP$2=0,0,INDEX('Placebo - Data'!$B:$BA,MATCH($Q20,'Placebo - Data'!$A:$A,0),MATCH(BP$1,'Placebo - Data'!$B$1:$BA$1,0)))*1000000*BP$3</f>
        <v>0</v>
      </c>
      <c r="BQ20" s="2"/>
      <c r="BR20" s="2"/>
    </row>
    <row r="21" spans="1:70" x14ac:dyDescent="0.25">
      <c r="A21" t="s">
        <v>40</v>
      </c>
      <c r="B21" s="2">
        <f t="shared" si="0"/>
        <v>1.4382250701204917</v>
      </c>
      <c r="Q21">
        <f>'Placebo - Data'!A18</f>
        <v>1998</v>
      </c>
      <c r="R21" s="2">
        <f>IF(R$2=0,0,INDEX('Placebo - Data'!$B:$BA,MATCH($Q21,'Placebo - Data'!$A:$A,0),MATCH(R$1,'Placebo - Data'!$B$1:$BA$1,0)))*1000000*R$3</f>
        <v>-4.4582966438611038</v>
      </c>
      <c r="S21" s="2">
        <f>IF(S$2=0,0,INDEX('Placebo - Data'!$B:$BA,MATCH($Q21,'Placebo - Data'!$A:$A,0),MATCH(S$1,'Placebo - Data'!$B$1:$BA$1,0)))*1000000*S$3</f>
        <v>0</v>
      </c>
      <c r="T21" s="2">
        <f>IF(T$2=0,0,INDEX('Placebo - Data'!$B:$BA,MATCH($Q21,'Placebo - Data'!$A:$A,0),MATCH(T$1,'Placebo - Data'!$B$1:$BA$1,0)))*1000000*T$3</f>
        <v>0</v>
      </c>
      <c r="U21" s="2">
        <f>IF(U$2=0,0,INDEX('Placebo - Data'!$B:$BA,MATCH($Q21,'Placebo - Data'!$A:$A,0),MATCH(U$1,'Placebo - Data'!$B$1:$BA$1,0)))*1000000*U$3</f>
        <v>-4.0048694245342631</v>
      </c>
      <c r="V21" s="2">
        <f>IF(V$2=0,0,INDEX('Placebo - Data'!$B:$BA,MATCH($Q21,'Placebo - Data'!$A:$A,0),MATCH(V$1,'Placebo - Data'!$B$1:$BA$1,0)))*1000000*V$3</f>
        <v>10.037551874120254</v>
      </c>
      <c r="W21" s="2">
        <f>IF(W$2=0,0,INDEX('Placebo - Data'!$B:$BA,MATCH($Q21,'Placebo - Data'!$A:$A,0),MATCH(W$1,'Placebo - Data'!$B$1:$BA$1,0)))*1000000*W$3</f>
        <v>0</v>
      </c>
      <c r="X21" s="2">
        <f>IF(X$2=0,0,INDEX('Placebo - Data'!$B:$BA,MATCH($Q21,'Placebo - Data'!$A:$A,0),MATCH(X$1,'Placebo - Data'!$B$1:$BA$1,0)))*1000000*X$3</f>
        <v>7.2659613579162396</v>
      </c>
      <c r="Y21" s="2">
        <f>IF(Y$2=0,0,INDEX('Placebo - Data'!$B:$BA,MATCH($Q21,'Placebo - Data'!$A:$A,0),MATCH(Y$1,'Placebo - Data'!$B$1:$BA$1,0)))*1000000*Y$3</f>
        <v>-6.6268321461393498</v>
      </c>
      <c r="Z21" s="2">
        <f>IF(Z$2=0,0,INDEX('Placebo - Data'!$B:$BA,MATCH($Q21,'Placebo - Data'!$A:$A,0),MATCH(Z$1,'Placebo - Data'!$B$1:$BA$1,0)))*1000000*Z$3</f>
        <v>0</v>
      </c>
      <c r="AA21" s="2">
        <f>IF(AA$2=0,0,INDEX('Placebo - Data'!$B:$BA,MATCH($Q21,'Placebo - Data'!$A:$A,0),MATCH(AA$1,'Placebo - Data'!$B$1:$BA$1,0)))*1000000*AA$3</f>
        <v>0</v>
      </c>
      <c r="AB21" s="2">
        <f>IF(AB$2=0,0,INDEX('Placebo - Data'!$B:$BA,MATCH($Q21,'Placebo - Data'!$A:$A,0),MATCH(AB$1,'Placebo - Data'!$B$1:$BA$1,0)))*1000000*AB$3</f>
        <v>20.018138457089663</v>
      </c>
      <c r="AC21" s="2">
        <f>IF(AC$2=0,0,INDEX('Placebo - Data'!$B:$BA,MATCH($Q21,'Placebo - Data'!$A:$A,0),MATCH(AC$1,'Placebo - Data'!$B$1:$BA$1,0)))*1000000*AC$3</f>
        <v>4.4814528337155934</v>
      </c>
      <c r="AD21" s="2">
        <f>IF(AD$2=0,0,INDEX('Placebo - Data'!$B:$BA,MATCH($Q21,'Placebo - Data'!$A:$A,0),MATCH(AD$1,'Placebo - Data'!$B$1:$BA$1,0)))*1000000*AD$3</f>
        <v>0</v>
      </c>
      <c r="AE21" s="2">
        <f>IF(AE$2=0,0,INDEX('Placebo - Data'!$B:$BA,MATCH($Q21,'Placebo - Data'!$A:$A,0),MATCH(AE$1,'Placebo - Data'!$B$1:$BA$1,0)))*1000000*AE$3</f>
        <v>1.1150261798320571</v>
      </c>
      <c r="AF21" s="2">
        <f>IF(AF$2=0,0,INDEX('Placebo - Data'!$B:$BA,MATCH($Q21,'Placebo - Data'!$A:$A,0),MATCH(AF$1,'Placebo - Data'!$B$1:$BA$1,0)))*1000000*AF$3</f>
        <v>-5.9298167798260693</v>
      </c>
      <c r="AG21" s="2">
        <f>IF(AG$2=0,0,INDEX('Placebo - Data'!$B:$BA,MATCH($Q21,'Placebo - Data'!$A:$A,0),MATCH(AG$1,'Placebo - Data'!$B$1:$BA$1,0)))*1000000*AG$3</f>
        <v>0</v>
      </c>
      <c r="AH21" s="2">
        <f>IF(AH$2=0,0,INDEX('Placebo - Data'!$B:$BA,MATCH($Q21,'Placebo - Data'!$A:$A,0),MATCH(AH$1,'Placebo - Data'!$B$1:$BA$1,0)))*1000000*AH$3</f>
        <v>-2.4495159678394884E-2</v>
      </c>
      <c r="AI21" s="2">
        <f>IF(AI$2=0,0,INDEX('Placebo - Data'!$B:$BA,MATCH($Q21,'Placebo - Data'!$A:$A,0),MATCH(AI$1,'Placebo - Data'!$B$1:$BA$1,0)))*1000000*AI$3</f>
        <v>0.97207191629422596</v>
      </c>
      <c r="AJ21" s="2">
        <f>IF(AJ$2=0,0,INDEX('Placebo - Data'!$B:$BA,MATCH($Q21,'Placebo - Data'!$A:$A,0),MATCH(AJ$1,'Placebo - Data'!$B$1:$BA$1,0)))*1000000*AJ$3</f>
        <v>-14.162034858600236</v>
      </c>
      <c r="AK21" s="2">
        <f>IF(AK$2=0,0,INDEX('Placebo - Data'!$B:$BA,MATCH($Q21,'Placebo - Data'!$A:$A,0),MATCH(AK$1,'Placebo - Data'!$B$1:$BA$1,0)))*1000000*AK$3</f>
        <v>0</v>
      </c>
      <c r="AL21" s="2">
        <f>IF(AL$2=0,0,INDEX('Placebo - Data'!$B:$BA,MATCH($Q21,'Placebo - Data'!$A:$A,0),MATCH(AL$1,'Placebo - Data'!$B$1:$BA$1,0)))*1000000*AL$3</f>
        <v>-0.81573665511314175</v>
      </c>
      <c r="AM21" s="2">
        <f>IF(AM$2=0,0,INDEX('Placebo - Data'!$B:$BA,MATCH($Q21,'Placebo - Data'!$A:$A,0),MATCH(AM$1,'Placebo - Data'!$B$1:$BA$1,0)))*1000000*AM$3</f>
        <v>10.12822576740291</v>
      </c>
      <c r="AN21" s="2">
        <f>IF(AN$2=0,0,INDEX('Placebo - Data'!$B:$BA,MATCH($Q21,'Placebo - Data'!$A:$A,0),MATCH(AN$1,'Placebo - Data'!$B$1:$BA$1,0)))*1000000*AN$3</f>
        <v>0</v>
      </c>
      <c r="AO21" s="2">
        <f>IF(AO$2=0,0,INDEX('Placebo - Data'!$B:$BA,MATCH($Q21,'Placebo - Data'!$A:$A,0),MATCH(AO$1,'Placebo - Data'!$B$1:$BA$1,0)))*1000000*AO$3</f>
        <v>-10.960184226860292</v>
      </c>
      <c r="AP21" s="2">
        <f>IF(AP$2=0,0,INDEX('Placebo - Data'!$B:$BA,MATCH($Q21,'Placebo - Data'!$A:$A,0),MATCH(AP$1,'Placebo - Data'!$B$1:$BA$1,0)))*1000000*AP$3</f>
        <v>0</v>
      </c>
      <c r="AQ21" s="2">
        <f>IF(AQ$2=0,0,INDEX('Placebo - Data'!$B:$BA,MATCH($Q21,'Placebo - Data'!$A:$A,0),MATCH(AQ$1,'Placebo - Data'!$B$1:$BA$1,0)))*1000000*AQ$3</f>
        <v>-9.7910451586358249</v>
      </c>
      <c r="AR21" s="2">
        <f>IF(AR$2=0,0,INDEX('Placebo - Data'!$B:$BA,MATCH($Q21,'Placebo - Data'!$A:$A,0),MATCH(AR$1,'Placebo - Data'!$B$1:$BA$1,0)))*1000000*AR$3</f>
        <v>0</v>
      </c>
      <c r="AS21" s="2">
        <f>IF(AS$2=0,0,INDEX('Placebo - Data'!$B:$BA,MATCH($Q21,'Placebo - Data'!$A:$A,0),MATCH(AS$1,'Placebo - Data'!$B$1:$BA$1,0)))*1000000*AS$3</f>
        <v>-13.520459106075577</v>
      </c>
      <c r="AT21" s="2">
        <f>IF(AT$2=0,0,INDEX('Placebo - Data'!$B:$BA,MATCH($Q21,'Placebo - Data'!$A:$A,0),MATCH(AT$1,'Placebo - Data'!$B$1:$BA$1,0)))*1000000*AT$3</f>
        <v>-6.2480921769747511</v>
      </c>
      <c r="AU21" s="2">
        <f>IF(AU$2=0,0,INDEX('Placebo - Data'!$B:$BA,MATCH($Q21,'Placebo - Data'!$A:$A,0),MATCH(AU$1,'Placebo - Data'!$B$1:$BA$1,0)))*1000000*AU$3</f>
        <v>0</v>
      </c>
      <c r="AV21" s="2">
        <f>IF(AV$2=0,0,INDEX('Placebo - Data'!$B:$BA,MATCH($Q21,'Placebo - Data'!$A:$A,0),MATCH(AV$1,'Placebo - Data'!$B$1:$BA$1,0)))*1000000*AV$3</f>
        <v>-5.9379090089350939E-2</v>
      </c>
      <c r="AW21" s="2">
        <f>IF(AW$2=0,0,INDEX('Placebo - Data'!$B:$BA,MATCH($Q21,'Placebo - Data'!$A:$A,0),MATCH(AW$1,'Placebo - Data'!$B$1:$BA$1,0)))*1000000*AW$3</f>
        <v>0</v>
      </c>
      <c r="AX21" s="2">
        <f>IF(AX$2=0,0,INDEX('Placebo - Data'!$B:$BA,MATCH($Q21,'Placebo - Data'!$A:$A,0),MATCH(AX$1,'Placebo - Data'!$B$1:$BA$1,0)))*1000000*AX$3</f>
        <v>0</v>
      </c>
      <c r="AY21" s="2">
        <f>IF(AY$2=0,0,INDEX('Placebo - Data'!$B:$BA,MATCH($Q21,'Placebo - Data'!$A:$A,0),MATCH(AY$1,'Placebo - Data'!$B$1:$BA$1,0)))*1000000*AY$3</f>
        <v>0</v>
      </c>
      <c r="AZ21" s="2">
        <f>IF(AZ$2=0,0,INDEX('Placebo - Data'!$B:$BA,MATCH($Q21,'Placebo - Data'!$A:$A,0),MATCH(AZ$1,'Placebo - Data'!$B$1:$BA$1,0)))*1000000*AZ$3</f>
        <v>12.431034519977402</v>
      </c>
      <c r="BA21" s="2">
        <f>IF(BA$2=0,0,INDEX('Placebo - Data'!$B:$BA,MATCH($Q21,'Placebo - Data'!$A:$A,0),MATCH(BA$1,'Placebo - Data'!$B$1:$BA$1,0)))*1000000*BA$3</f>
        <v>0</v>
      </c>
      <c r="BB21" s="2">
        <f>IF(BB$2=0,0,INDEX('Placebo - Data'!$B:$BA,MATCH($Q21,'Placebo - Data'!$A:$A,0),MATCH(BB$1,'Placebo - Data'!$B$1:$BA$1,0)))*1000000*BB$3</f>
        <v>-14.348999684443697</v>
      </c>
      <c r="BC21" s="2">
        <f>IF(BC$2=0,0,INDEX('Placebo - Data'!$B:$BA,MATCH($Q21,'Placebo - Data'!$A:$A,0),MATCH(BC$1,'Placebo - Data'!$B$1:$BA$1,0)))*1000000*BC$3</f>
        <v>0</v>
      </c>
      <c r="BD21" s="2">
        <f>IF(BD$2=0,0,INDEX('Placebo - Data'!$B:$BA,MATCH($Q21,'Placebo - Data'!$A:$A,0),MATCH(BD$1,'Placebo - Data'!$B$1:$BA$1,0)))*1000000*BD$3</f>
        <v>0</v>
      </c>
      <c r="BE21" s="2">
        <f>IF(BE$2=0,0,INDEX('Placebo - Data'!$B:$BA,MATCH($Q21,'Placebo - Data'!$A:$A,0),MATCH(BE$1,'Placebo - Data'!$B$1:$BA$1,0)))*1000000*BE$3</f>
        <v>0</v>
      </c>
      <c r="BF21" s="2">
        <f>IF(BF$2=0,0,INDEX('Placebo - Data'!$B:$BA,MATCH($Q21,'Placebo - Data'!$A:$A,0),MATCH(BF$1,'Placebo - Data'!$B$1:$BA$1,0)))*1000000*BF$3</f>
        <v>-1.3387762010097504</v>
      </c>
      <c r="BG21" s="2">
        <f>IF(BG$2=0,0,INDEX('Placebo - Data'!$B:$BA,MATCH($Q21,'Placebo - Data'!$A:$A,0),MATCH(BG$1,'Placebo - Data'!$B$1:$BA$1,0)))*1000000*BG$3</f>
        <v>-17.173973901662976</v>
      </c>
      <c r="BH21" s="2">
        <f>IF(BH$2=0,0,INDEX('Placebo - Data'!$B:$BA,MATCH($Q21,'Placebo - Data'!$A:$A,0),MATCH(BH$1,'Placebo - Data'!$B$1:$BA$1,0)))*1000000*BH$3</f>
        <v>-0.4308218422011123</v>
      </c>
      <c r="BI21" s="2">
        <f>IF(BI$2=0,0,INDEX('Placebo - Data'!$B:$BA,MATCH($Q21,'Placebo - Data'!$A:$A,0),MATCH(BI$1,'Placebo - Data'!$B$1:$BA$1,0)))*1000000*BI$3</f>
        <v>-3.1468771339859813</v>
      </c>
      <c r="BJ21" s="2">
        <f>IF(BJ$2=0,0,INDEX('Placebo - Data'!$B:$BA,MATCH($Q21,'Placebo - Data'!$A:$A,0),MATCH(BJ$1,'Placebo - Data'!$B$1:$BA$1,0)))*1000000*BJ$3</f>
        <v>0</v>
      </c>
      <c r="BK21" s="2">
        <f>IF(BK$2=0,0,INDEX('Placebo - Data'!$B:$BA,MATCH($Q21,'Placebo - Data'!$A:$A,0),MATCH(BK$1,'Placebo - Data'!$B$1:$BA$1,0)))*1000000*BK$3</f>
        <v>0</v>
      </c>
      <c r="BL21" s="2">
        <f>IF(BL$2=0,0,INDEX('Placebo - Data'!$B:$BA,MATCH($Q21,'Placebo - Data'!$A:$A,0),MATCH(BL$1,'Placebo - Data'!$B$1:$BA$1,0)))*1000000*BL$3</f>
        <v>0</v>
      </c>
      <c r="BM21" s="2">
        <f>IF(BM$2=0,0,INDEX('Placebo - Data'!$B:$BA,MATCH($Q21,'Placebo - Data'!$A:$A,0),MATCH(BM$1,'Placebo - Data'!$B$1:$BA$1,0)))*1000000*BM$3</f>
        <v>0</v>
      </c>
      <c r="BN21" s="2">
        <f>IF(BN$2=0,0,INDEX('Placebo - Data'!$B:$BA,MATCH($Q21,'Placebo - Data'!$A:$A,0),MATCH(BN$1,'Placebo - Data'!$B$1:$BA$1,0)))*1000000*BN$3</f>
        <v>0</v>
      </c>
      <c r="BO21" s="2">
        <f>IF(BO$2=0,0,INDEX('Placebo - Data'!$B:$BA,MATCH($Q21,'Placebo - Data'!$A:$A,0),MATCH(BO$1,'Placebo - Data'!$B$1:$BA$1,0)))*1000000*BO$3</f>
        <v>13.375112757785246</v>
      </c>
      <c r="BP21" s="2">
        <f>IF(BP$2=0,0,INDEX('Placebo - Data'!$B:$BA,MATCH($Q21,'Placebo - Data'!$A:$A,0),MATCH(BP$1,'Placebo - Data'!$B$1:$BA$1,0)))*1000000*BP$3</f>
        <v>0</v>
      </c>
      <c r="BQ21" s="2"/>
      <c r="BR21" s="2"/>
    </row>
    <row r="22" spans="1:70" x14ac:dyDescent="0.25">
      <c r="A22" t="s">
        <v>34</v>
      </c>
      <c r="B22" s="2">
        <f t="shared" si="0"/>
        <v>1.3077169221265164</v>
      </c>
      <c r="Q22">
        <f>'Placebo - Data'!A19</f>
        <v>1999</v>
      </c>
      <c r="R22" s="2">
        <f>IF(R$2=0,0,INDEX('Placebo - Data'!$B:$BA,MATCH($Q22,'Placebo - Data'!$A:$A,0),MATCH(R$1,'Placebo - Data'!$B$1:$BA$1,0)))*1000000*R$3</f>
        <v>0.61952999885761528</v>
      </c>
      <c r="S22" s="2">
        <f>IF(S$2=0,0,INDEX('Placebo - Data'!$B:$BA,MATCH($Q22,'Placebo - Data'!$A:$A,0),MATCH(S$1,'Placebo - Data'!$B$1:$BA$1,0)))*1000000*S$3</f>
        <v>0</v>
      </c>
      <c r="T22" s="2">
        <f>IF(T$2=0,0,INDEX('Placebo - Data'!$B:$BA,MATCH($Q22,'Placebo - Data'!$A:$A,0),MATCH(T$1,'Placebo - Data'!$B$1:$BA$1,0)))*1000000*T$3</f>
        <v>0</v>
      </c>
      <c r="U22" s="2">
        <f>IF(U$2=0,0,INDEX('Placebo - Data'!$B:$BA,MATCH($Q22,'Placebo - Data'!$A:$A,0),MATCH(U$1,'Placebo - Data'!$B$1:$BA$1,0)))*1000000*U$3</f>
        <v>0.71314144634015975</v>
      </c>
      <c r="V22" s="2">
        <f>IF(V$2=0,0,INDEX('Placebo - Data'!$B:$BA,MATCH($Q22,'Placebo - Data'!$A:$A,0),MATCH(V$1,'Placebo - Data'!$B$1:$BA$1,0)))*1000000*V$3</f>
        <v>2.4911748823797097</v>
      </c>
      <c r="W22" s="2">
        <f>IF(W$2=0,0,INDEX('Placebo - Data'!$B:$BA,MATCH($Q22,'Placebo - Data'!$A:$A,0),MATCH(W$1,'Placebo - Data'!$B$1:$BA$1,0)))*1000000*W$3</f>
        <v>0</v>
      </c>
      <c r="X22" s="2">
        <f>IF(X$2=0,0,INDEX('Placebo - Data'!$B:$BA,MATCH($Q22,'Placebo - Data'!$A:$A,0),MATCH(X$1,'Placebo - Data'!$B$1:$BA$1,0)))*1000000*X$3</f>
        <v>4.9793657126429025</v>
      </c>
      <c r="Y22" s="2">
        <f>IF(Y$2=0,0,INDEX('Placebo - Data'!$B:$BA,MATCH($Q22,'Placebo - Data'!$A:$A,0),MATCH(Y$1,'Placebo - Data'!$B$1:$BA$1,0)))*1000000*Y$3</f>
        <v>2.6868187887885142</v>
      </c>
      <c r="Z22" s="2">
        <f>IF(Z$2=0,0,INDEX('Placebo - Data'!$B:$BA,MATCH($Q22,'Placebo - Data'!$A:$A,0),MATCH(Z$1,'Placebo - Data'!$B$1:$BA$1,0)))*1000000*Z$3</f>
        <v>0</v>
      </c>
      <c r="AA22" s="2">
        <f>IF(AA$2=0,0,INDEX('Placebo - Data'!$B:$BA,MATCH($Q22,'Placebo - Data'!$A:$A,0),MATCH(AA$1,'Placebo - Data'!$B$1:$BA$1,0)))*1000000*AA$3</f>
        <v>0</v>
      </c>
      <c r="AB22" s="2">
        <f>IF(AB$2=0,0,INDEX('Placebo - Data'!$B:$BA,MATCH($Q22,'Placebo - Data'!$A:$A,0),MATCH(AB$1,'Placebo - Data'!$B$1:$BA$1,0)))*1000000*AB$3</f>
        <v>7.2857837949413806</v>
      </c>
      <c r="AC22" s="2">
        <f>IF(AC$2=0,0,INDEX('Placebo - Data'!$B:$BA,MATCH($Q22,'Placebo - Data'!$A:$A,0),MATCH(AC$1,'Placebo - Data'!$B$1:$BA$1,0)))*1000000*AC$3</f>
        <v>4.7117305257415865</v>
      </c>
      <c r="AD22" s="2">
        <f>IF(AD$2=0,0,INDEX('Placebo - Data'!$B:$BA,MATCH($Q22,'Placebo - Data'!$A:$A,0),MATCH(AD$1,'Placebo - Data'!$B$1:$BA$1,0)))*1000000*AD$3</f>
        <v>0</v>
      </c>
      <c r="AE22" s="2">
        <f>IF(AE$2=0,0,INDEX('Placebo - Data'!$B:$BA,MATCH($Q22,'Placebo - Data'!$A:$A,0),MATCH(AE$1,'Placebo - Data'!$B$1:$BA$1,0)))*1000000*AE$3</f>
        <v>3.6131448268861277</v>
      </c>
      <c r="AF22" s="2">
        <f>IF(AF$2=0,0,INDEX('Placebo - Data'!$B:$BA,MATCH($Q22,'Placebo - Data'!$A:$A,0),MATCH(AF$1,'Placebo - Data'!$B$1:$BA$1,0)))*1000000*AF$3</f>
        <v>1.2360633263597265</v>
      </c>
      <c r="AG22" s="2">
        <f>IF(AG$2=0,0,INDEX('Placebo - Data'!$B:$BA,MATCH($Q22,'Placebo - Data'!$A:$A,0),MATCH(AG$1,'Placebo - Data'!$B$1:$BA$1,0)))*1000000*AG$3</f>
        <v>0</v>
      </c>
      <c r="AH22" s="2">
        <f>IF(AH$2=0,0,INDEX('Placebo - Data'!$B:$BA,MATCH($Q22,'Placebo - Data'!$A:$A,0),MATCH(AH$1,'Placebo - Data'!$B$1:$BA$1,0)))*1000000*AH$3</f>
        <v>-1.5364910268544918</v>
      </c>
      <c r="AI22" s="2">
        <f>IF(AI$2=0,0,INDEX('Placebo - Data'!$B:$BA,MATCH($Q22,'Placebo - Data'!$A:$A,0),MATCH(AI$1,'Placebo - Data'!$B$1:$BA$1,0)))*1000000*AI$3</f>
        <v>2.6772477212944068</v>
      </c>
      <c r="AJ22" s="2">
        <f>IF(AJ$2=0,0,INDEX('Placebo - Data'!$B:$BA,MATCH($Q22,'Placebo - Data'!$A:$A,0),MATCH(AJ$1,'Placebo - Data'!$B$1:$BA$1,0)))*1000000*AJ$3</f>
        <v>-20.594290617736988</v>
      </c>
      <c r="AK22" s="2">
        <f>IF(AK$2=0,0,INDEX('Placebo - Data'!$B:$BA,MATCH($Q22,'Placebo - Data'!$A:$A,0),MATCH(AK$1,'Placebo - Data'!$B$1:$BA$1,0)))*1000000*AK$3</f>
        <v>0</v>
      </c>
      <c r="AL22" s="2">
        <f>IF(AL$2=0,0,INDEX('Placebo - Data'!$B:$BA,MATCH($Q22,'Placebo - Data'!$A:$A,0),MATCH(AL$1,'Placebo - Data'!$B$1:$BA$1,0)))*1000000*AL$3</f>
        <v>-0.79331692859341274</v>
      </c>
      <c r="AM22" s="2">
        <f>IF(AM$2=0,0,INDEX('Placebo - Data'!$B:$BA,MATCH($Q22,'Placebo - Data'!$A:$A,0),MATCH(AM$1,'Placebo - Data'!$B$1:$BA$1,0)))*1000000*AM$3</f>
        <v>7.3309056460857391</v>
      </c>
      <c r="AN22" s="2">
        <f>IF(AN$2=0,0,INDEX('Placebo - Data'!$B:$BA,MATCH($Q22,'Placebo - Data'!$A:$A,0),MATCH(AN$1,'Placebo - Data'!$B$1:$BA$1,0)))*1000000*AN$3</f>
        <v>0</v>
      </c>
      <c r="AO22" s="2">
        <f>IF(AO$2=0,0,INDEX('Placebo - Data'!$B:$BA,MATCH($Q22,'Placebo - Data'!$A:$A,0),MATCH(AO$1,'Placebo - Data'!$B$1:$BA$1,0)))*1000000*AO$3</f>
        <v>1.6477423514515976</v>
      </c>
      <c r="AP22" s="2">
        <f>IF(AP$2=0,0,INDEX('Placebo - Data'!$B:$BA,MATCH($Q22,'Placebo - Data'!$A:$A,0),MATCH(AP$1,'Placebo - Data'!$B$1:$BA$1,0)))*1000000*AP$3</f>
        <v>0</v>
      </c>
      <c r="AQ22" s="2">
        <f>IF(AQ$2=0,0,INDEX('Placebo - Data'!$B:$BA,MATCH($Q22,'Placebo - Data'!$A:$A,0),MATCH(AQ$1,'Placebo - Data'!$B$1:$BA$1,0)))*1000000*AQ$3</f>
        <v>3.1722074709250592</v>
      </c>
      <c r="AR22" s="2">
        <f>IF(AR$2=0,0,INDEX('Placebo - Data'!$B:$BA,MATCH($Q22,'Placebo - Data'!$A:$A,0),MATCH(AR$1,'Placebo - Data'!$B$1:$BA$1,0)))*1000000*AR$3</f>
        <v>0</v>
      </c>
      <c r="AS22" s="2">
        <f>IF(AS$2=0,0,INDEX('Placebo - Data'!$B:$BA,MATCH($Q22,'Placebo - Data'!$A:$A,0),MATCH(AS$1,'Placebo - Data'!$B$1:$BA$1,0)))*1000000*AS$3</f>
        <v>-9.9038097687298432</v>
      </c>
      <c r="AT22" s="2">
        <f>IF(AT$2=0,0,INDEX('Placebo - Data'!$B:$BA,MATCH($Q22,'Placebo - Data'!$A:$A,0),MATCH(AT$1,'Placebo - Data'!$B$1:$BA$1,0)))*1000000*AT$3</f>
        <v>2.4801165636745282</v>
      </c>
      <c r="AU22" s="2">
        <f>IF(AU$2=0,0,INDEX('Placebo - Data'!$B:$BA,MATCH($Q22,'Placebo - Data'!$A:$A,0),MATCH(AU$1,'Placebo - Data'!$B$1:$BA$1,0)))*1000000*AU$3</f>
        <v>0</v>
      </c>
      <c r="AV22" s="2">
        <f>IF(AV$2=0,0,INDEX('Placebo - Data'!$B:$BA,MATCH($Q22,'Placebo - Data'!$A:$A,0),MATCH(AV$1,'Placebo - Data'!$B$1:$BA$1,0)))*1000000*AV$3</f>
        <v>0.11559495760593563</v>
      </c>
      <c r="AW22" s="2">
        <f>IF(AW$2=0,0,INDEX('Placebo - Data'!$B:$BA,MATCH($Q22,'Placebo - Data'!$A:$A,0),MATCH(AW$1,'Placebo - Data'!$B$1:$BA$1,0)))*1000000*AW$3</f>
        <v>0</v>
      </c>
      <c r="AX22" s="2">
        <f>IF(AX$2=0,0,INDEX('Placebo - Data'!$B:$BA,MATCH($Q22,'Placebo - Data'!$A:$A,0),MATCH(AX$1,'Placebo - Data'!$B$1:$BA$1,0)))*1000000*AX$3</f>
        <v>0</v>
      </c>
      <c r="AY22" s="2">
        <f>IF(AY$2=0,0,INDEX('Placebo - Data'!$B:$BA,MATCH($Q22,'Placebo - Data'!$A:$A,0),MATCH(AY$1,'Placebo - Data'!$B$1:$BA$1,0)))*1000000*AY$3</f>
        <v>0</v>
      </c>
      <c r="AZ22" s="2">
        <f>IF(AZ$2=0,0,INDEX('Placebo - Data'!$B:$BA,MATCH($Q22,'Placebo - Data'!$A:$A,0),MATCH(AZ$1,'Placebo - Data'!$B$1:$BA$1,0)))*1000000*AZ$3</f>
        <v>-7.4992126428696793</v>
      </c>
      <c r="BA22" s="2">
        <f>IF(BA$2=0,0,INDEX('Placebo - Data'!$B:$BA,MATCH($Q22,'Placebo - Data'!$A:$A,0),MATCH(BA$1,'Placebo - Data'!$B$1:$BA$1,0)))*1000000*BA$3</f>
        <v>0</v>
      </c>
      <c r="BB22" s="2">
        <f>IF(BB$2=0,0,INDEX('Placebo - Data'!$B:$BA,MATCH($Q22,'Placebo - Data'!$A:$A,0),MATCH(BB$1,'Placebo - Data'!$B$1:$BA$1,0)))*1000000*BB$3</f>
        <v>-1.1101757309006643</v>
      </c>
      <c r="BC22" s="2">
        <f>IF(BC$2=0,0,INDEX('Placebo - Data'!$B:$BA,MATCH($Q22,'Placebo - Data'!$A:$A,0),MATCH(BC$1,'Placebo - Data'!$B$1:$BA$1,0)))*1000000*BC$3</f>
        <v>0</v>
      </c>
      <c r="BD22" s="2">
        <f>IF(BD$2=0,0,INDEX('Placebo - Data'!$B:$BA,MATCH($Q22,'Placebo - Data'!$A:$A,0),MATCH(BD$1,'Placebo - Data'!$B$1:$BA$1,0)))*1000000*BD$3</f>
        <v>0</v>
      </c>
      <c r="BE22" s="2">
        <f>IF(BE$2=0,0,INDEX('Placebo - Data'!$B:$BA,MATCH($Q22,'Placebo - Data'!$A:$A,0),MATCH(BE$1,'Placebo - Data'!$B$1:$BA$1,0)))*1000000*BE$3</f>
        <v>0</v>
      </c>
      <c r="BF22" s="2">
        <f>IF(BF$2=0,0,INDEX('Placebo - Data'!$B:$BA,MATCH($Q22,'Placebo - Data'!$A:$A,0),MATCH(BF$1,'Placebo - Data'!$B$1:$BA$1,0)))*1000000*BF$3</f>
        <v>-8.8094166130758822</v>
      </c>
      <c r="BG22" s="2">
        <f>IF(BG$2=0,0,INDEX('Placebo - Data'!$B:$BA,MATCH($Q22,'Placebo - Data'!$A:$A,0),MATCH(BG$1,'Placebo - Data'!$B$1:$BA$1,0)))*1000000*BG$3</f>
        <v>-6.9536536102532409</v>
      </c>
      <c r="BH22" s="2">
        <f>IF(BH$2=0,0,INDEX('Placebo - Data'!$B:$BA,MATCH($Q22,'Placebo - Data'!$A:$A,0),MATCH(BH$1,'Placebo - Data'!$B$1:$BA$1,0)))*1000000*BH$3</f>
        <v>-1.2720626045847894</v>
      </c>
      <c r="BI22" s="2">
        <f>IF(BI$2=0,0,INDEX('Placebo - Data'!$B:$BA,MATCH($Q22,'Placebo - Data'!$A:$A,0),MATCH(BI$1,'Placebo - Data'!$B$1:$BA$1,0)))*1000000*BI$3</f>
        <v>0.87664039938317728</v>
      </c>
      <c r="BJ22" s="2">
        <f>IF(BJ$2=0,0,INDEX('Placebo - Data'!$B:$BA,MATCH($Q22,'Placebo - Data'!$A:$A,0),MATCH(BJ$1,'Placebo - Data'!$B$1:$BA$1,0)))*1000000*BJ$3</f>
        <v>0</v>
      </c>
      <c r="BK22" s="2">
        <f>IF(BK$2=0,0,INDEX('Placebo - Data'!$B:$BA,MATCH($Q22,'Placebo - Data'!$A:$A,0),MATCH(BK$1,'Placebo - Data'!$B$1:$BA$1,0)))*1000000*BK$3</f>
        <v>0</v>
      </c>
      <c r="BL22" s="2">
        <f>IF(BL$2=0,0,INDEX('Placebo - Data'!$B:$BA,MATCH($Q22,'Placebo - Data'!$A:$A,0),MATCH(BL$1,'Placebo - Data'!$B$1:$BA$1,0)))*1000000*BL$3</f>
        <v>0</v>
      </c>
      <c r="BM22" s="2">
        <f>IF(BM$2=0,0,INDEX('Placebo - Data'!$B:$BA,MATCH($Q22,'Placebo - Data'!$A:$A,0),MATCH(BM$1,'Placebo - Data'!$B$1:$BA$1,0)))*1000000*BM$3</f>
        <v>0</v>
      </c>
      <c r="BN22" s="2">
        <f>IF(BN$2=0,0,INDEX('Placebo - Data'!$B:$BA,MATCH($Q22,'Placebo - Data'!$A:$A,0),MATCH(BN$1,'Placebo - Data'!$B$1:$BA$1,0)))*1000000*BN$3</f>
        <v>0</v>
      </c>
      <c r="BO22" s="2">
        <f>IF(BO$2=0,0,INDEX('Placebo - Data'!$B:$BA,MATCH($Q22,'Placebo - Data'!$A:$A,0),MATCH(BO$1,'Placebo - Data'!$B$1:$BA$1,0)))*1000000*BO$3</f>
        <v>0.2022869125539728</v>
      </c>
      <c r="BP22" s="2">
        <f>IF(BP$2=0,0,INDEX('Placebo - Data'!$B:$BA,MATCH($Q22,'Placebo - Data'!$A:$A,0),MATCH(BP$1,'Placebo - Data'!$B$1:$BA$1,0)))*1000000*BP$3</f>
        <v>0</v>
      </c>
      <c r="BQ22" s="2"/>
      <c r="BR22" s="2"/>
    </row>
    <row r="23" spans="1:70" x14ac:dyDescent="0.25">
      <c r="A23" t="s">
        <v>57</v>
      </c>
      <c r="B23" s="2">
        <f t="shared" si="0"/>
        <v>1.1034754035272654</v>
      </c>
      <c r="Q23">
        <f>'Placebo - Data'!A20</f>
        <v>2000</v>
      </c>
      <c r="R23" s="2">
        <f>IF(R$2=0,0,INDEX('Placebo - Data'!$B:$BA,MATCH($Q23,'Placebo - Data'!$A:$A,0),MATCH(R$1,'Placebo - Data'!$B$1:$BA$1,0)))*1000000*R$3</f>
        <v>2.7632058845483698</v>
      </c>
      <c r="S23" s="2">
        <f>IF(S$2=0,0,INDEX('Placebo - Data'!$B:$BA,MATCH($Q23,'Placebo - Data'!$A:$A,0),MATCH(S$1,'Placebo - Data'!$B$1:$BA$1,0)))*1000000*S$3</f>
        <v>0</v>
      </c>
      <c r="T23" s="2">
        <f>IF(T$2=0,0,INDEX('Placebo - Data'!$B:$BA,MATCH($Q23,'Placebo - Data'!$A:$A,0),MATCH(T$1,'Placebo - Data'!$B$1:$BA$1,0)))*1000000*T$3</f>
        <v>0</v>
      </c>
      <c r="U23" s="2">
        <f>IF(U$2=0,0,INDEX('Placebo - Data'!$B:$BA,MATCH($Q23,'Placebo - Data'!$A:$A,0),MATCH(U$1,'Placebo - Data'!$B$1:$BA$1,0)))*1000000*U$3</f>
        <v>-2.1235323401924688</v>
      </c>
      <c r="V23" s="2">
        <f>IF(V$2=0,0,INDEX('Placebo - Data'!$B:$BA,MATCH($Q23,'Placebo - Data'!$A:$A,0),MATCH(V$1,'Placebo - Data'!$B$1:$BA$1,0)))*1000000*V$3</f>
        <v>16.076954125310294</v>
      </c>
      <c r="W23" s="2">
        <f>IF(W$2=0,0,INDEX('Placebo - Data'!$B:$BA,MATCH($Q23,'Placebo - Data'!$A:$A,0),MATCH(W$1,'Placebo - Data'!$B$1:$BA$1,0)))*1000000*W$3</f>
        <v>0</v>
      </c>
      <c r="X23" s="2">
        <f>IF(X$2=0,0,INDEX('Placebo - Data'!$B:$BA,MATCH($Q23,'Placebo - Data'!$A:$A,0),MATCH(X$1,'Placebo - Data'!$B$1:$BA$1,0)))*1000000*X$3</f>
        <v>12.939458429173101</v>
      </c>
      <c r="Y23" s="2">
        <f>IF(Y$2=0,0,INDEX('Placebo - Data'!$B:$BA,MATCH($Q23,'Placebo - Data'!$A:$A,0),MATCH(Y$1,'Placebo - Data'!$B$1:$BA$1,0)))*1000000*Y$3</f>
        <v>0.47176973794194055</v>
      </c>
      <c r="Z23" s="2">
        <f>IF(Z$2=0,0,INDEX('Placebo - Data'!$B:$BA,MATCH($Q23,'Placebo - Data'!$A:$A,0),MATCH(Z$1,'Placebo - Data'!$B$1:$BA$1,0)))*1000000*Z$3</f>
        <v>0</v>
      </c>
      <c r="AA23" s="2">
        <f>IF(AA$2=0,0,INDEX('Placebo - Data'!$B:$BA,MATCH($Q23,'Placebo - Data'!$A:$A,0),MATCH(AA$1,'Placebo - Data'!$B$1:$BA$1,0)))*1000000*AA$3</f>
        <v>0</v>
      </c>
      <c r="AB23" s="2">
        <f>IF(AB$2=0,0,INDEX('Placebo - Data'!$B:$BA,MATCH($Q23,'Placebo - Data'!$A:$A,0),MATCH(AB$1,'Placebo - Data'!$B$1:$BA$1,0)))*1000000*AB$3</f>
        <v>3.1659076284995535</v>
      </c>
      <c r="AC23" s="2">
        <f>IF(AC$2=0,0,INDEX('Placebo - Data'!$B:$BA,MATCH($Q23,'Placebo - Data'!$A:$A,0),MATCH(AC$1,'Placebo - Data'!$B$1:$BA$1,0)))*1000000*AC$3</f>
        <v>-1.3625115116155939</v>
      </c>
      <c r="AD23" s="2">
        <f>IF(AD$2=0,0,INDEX('Placebo - Data'!$B:$BA,MATCH($Q23,'Placebo - Data'!$A:$A,0),MATCH(AD$1,'Placebo - Data'!$B$1:$BA$1,0)))*1000000*AD$3</f>
        <v>0</v>
      </c>
      <c r="AE23" s="2">
        <f>IF(AE$2=0,0,INDEX('Placebo - Data'!$B:$BA,MATCH($Q23,'Placebo - Data'!$A:$A,0),MATCH(AE$1,'Placebo - Data'!$B$1:$BA$1,0)))*1000000*AE$3</f>
        <v>-9.901839803205803</v>
      </c>
      <c r="AF23" s="2">
        <f>IF(AF$2=0,0,INDEX('Placebo - Data'!$B:$BA,MATCH($Q23,'Placebo - Data'!$A:$A,0),MATCH(AF$1,'Placebo - Data'!$B$1:$BA$1,0)))*1000000*AF$3</f>
        <v>11.096056368842255</v>
      </c>
      <c r="AG23" s="2">
        <f>IF(AG$2=0,0,INDEX('Placebo - Data'!$B:$BA,MATCH($Q23,'Placebo - Data'!$A:$A,0),MATCH(AG$1,'Placebo - Data'!$B$1:$BA$1,0)))*1000000*AG$3</f>
        <v>0</v>
      </c>
      <c r="AH23" s="2">
        <f>IF(AH$2=0,0,INDEX('Placebo - Data'!$B:$BA,MATCH($Q23,'Placebo - Data'!$A:$A,0),MATCH(AH$1,'Placebo - Data'!$B$1:$BA$1,0)))*1000000*AH$3</f>
        <v>6.6589313973963726</v>
      </c>
      <c r="AI23" s="2">
        <f>IF(AI$2=0,0,INDEX('Placebo - Data'!$B:$BA,MATCH($Q23,'Placebo - Data'!$A:$A,0),MATCH(AI$1,'Placebo - Data'!$B$1:$BA$1,0)))*1000000*AI$3</f>
        <v>14.789135093451478</v>
      </c>
      <c r="AJ23" s="2">
        <f>IF(AJ$2=0,0,INDEX('Placebo - Data'!$B:$BA,MATCH($Q23,'Placebo - Data'!$A:$A,0),MATCH(AJ$1,'Placebo - Data'!$B$1:$BA$1,0)))*1000000*AJ$3</f>
        <v>-30.068506021052599</v>
      </c>
      <c r="AK23" s="2">
        <f>IF(AK$2=0,0,INDEX('Placebo - Data'!$B:$BA,MATCH($Q23,'Placebo - Data'!$A:$A,0),MATCH(AK$1,'Placebo - Data'!$B$1:$BA$1,0)))*1000000*AK$3</f>
        <v>0</v>
      </c>
      <c r="AL23" s="2">
        <f>IF(AL$2=0,0,INDEX('Placebo - Data'!$B:$BA,MATCH($Q23,'Placebo - Data'!$A:$A,0),MATCH(AL$1,'Placebo - Data'!$B$1:$BA$1,0)))*1000000*AL$3</f>
        <v>6.0570132518478204</v>
      </c>
      <c r="AM23" s="2">
        <f>IF(AM$2=0,0,INDEX('Placebo - Data'!$B:$BA,MATCH($Q23,'Placebo - Data'!$A:$A,0),MATCH(AM$1,'Placebo - Data'!$B$1:$BA$1,0)))*1000000*AM$3</f>
        <v>6.2524800341634545</v>
      </c>
      <c r="AN23" s="2">
        <f>IF(AN$2=0,0,INDEX('Placebo - Data'!$B:$BA,MATCH($Q23,'Placebo - Data'!$A:$A,0),MATCH(AN$1,'Placebo - Data'!$B$1:$BA$1,0)))*1000000*AN$3</f>
        <v>0</v>
      </c>
      <c r="AO23" s="2">
        <f>IF(AO$2=0,0,INDEX('Placebo - Data'!$B:$BA,MATCH($Q23,'Placebo - Data'!$A:$A,0),MATCH(AO$1,'Placebo - Data'!$B$1:$BA$1,0)))*1000000*AO$3</f>
        <v>-13.791806850349531</v>
      </c>
      <c r="AP23" s="2">
        <f>IF(AP$2=0,0,INDEX('Placebo - Data'!$B:$BA,MATCH($Q23,'Placebo - Data'!$A:$A,0),MATCH(AP$1,'Placebo - Data'!$B$1:$BA$1,0)))*1000000*AP$3</f>
        <v>0</v>
      </c>
      <c r="AQ23" s="2">
        <f>IF(AQ$2=0,0,INDEX('Placebo - Data'!$B:$BA,MATCH($Q23,'Placebo - Data'!$A:$A,0),MATCH(AQ$1,'Placebo - Data'!$B$1:$BA$1,0)))*1000000*AQ$3</f>
        <v>-7.4720755947055295</v>
      </c>
      <c r="AR23" s="2">
        <f>IF(AR$2=0,0,INDEX('Placebo - Data'!$B:$BA,MATCH($Q23,'Placebo - Data'!$A:$A,0),MATCH(AR$1,'Placebo - Data'!$B$1:$BA$1,0)))*1000000*AR$3</f>
        <v>0</v>
      </c>
      <c r="AS23" s="2">
        <f>IF(AS$2=0,0,INDEX('Placebo - Data'!$B:$BA,MATCH($Q23,'Placebo - Data'!$A:$A,0),MATCH(AS$1,'Placebo - Data'!$B$1:$BA$1,0)))*1000000*AS$3</f>
        <v>-5.1697943490580656</v>
      </c>
      <c r="AT23" s="2">
        <f>IF(AT$2=0,0,INDEX('Placebo - Data'!$B:$BA,MATCH($Q23,'Placebo - Data'!$A:$A,0),MATCH(AT$1,'Placebo - Data'!$B$1:$BA$1,0)))*1000000*AT$3</f>
        <v>6.5464059844089206</v>
      </c>
      <c r="AU23" s="2">
        <f>IF(AU$2=0,0,INDEX('Placebo - Data'!$B:$BA,MATCH($Q23,'Placebo - Data'!$A:$A,0),MATCH(AU$1,'Placebo - Data'!$B$1:$BA$1,0)))*1000000*AU$3</f>
        <v>0</v>
      </c>
      <c r="AV23" s="2">
        <f>IF(AV$2=0,0,INDEX('Placebo - Data'!$B:$BA,MATCH($Q23,'Placebo - Data'!$A:$A,0),MATCH(AV$1,'Placebo - Data'!$B$1:$BA$1,0)))*1000000*AV$3</f>
        <v>0.49143272917717695</v>
      </c>
      <c r="AW23" s="2">
        <f>IF(AW$2=0,0,INDEX('Placebo - Data'!$B:$BA,MATCH($Q23,'Placebo - Data'!$A:$A,0),MATCH(AW$1,'Placebo - Data'!$B$1:$BA$1,0)))*1000000*AW$3</f>
        <v>0</v>
      </c>
      <c r="AX23" s="2">
        <f>IF(AX$2=0,0,INDEX('Placebo - Data'!$B:$BA,MATCH($Q23,'Placebo - Data'!$A:$A,0),MATCH(AX$1,'Placebo - Data'!$B$1:$BA$1,0)))*1000000*AX$3</f>
        <v>0</v>
      </c>
      <c r="AY23" s="2">
        <f>IF(AY$2=0,0,INDEX('Placebo - Data'!$B:$BA,MATCH($Q23,'Placebo - Data'!$A:$A,0),MATCH(AY$1,'Placebo - Data'!$B$1:$BA$1,0)))*1000000*AY$3</f>
        <v>0</v>
      </c>
      <c r="AZ23" s="2">
        <f>IF(AZ$2=0,0,INDEX('Placebo - Data'!$B:$BA,MATCH($Q23,'Placebo - Data'!$A:$A,0),MATCH(AZ$1,'Placebo - Data'!$B$1:$BA$1,0)))*1000000*AZ$3</f>
        <v>-3.8168768696777988</v>
      </c>
      <c r="BA23" s="2">
        <f>IF(BA$2=0,0,INDEX('Placebo - Data'!$B:$BA,MATCH($Q23,'Placebo - Data'!$A:$A,0),MATCH(BA$1,'Placebo - Data'!$B$1:$BA$1,0)))*1000000*BA$3</f>
        <v>0</v>
      </c>
      <c r="BB23" s="2">
        <f>IF(BB$2=0,0,INDEX('Placebo - Data'!$B:$BA,MATCH($Q23,'Placebo - Data'!$A:$A,0),MATCH(BB$1,'Placebo - Data'!$B$1:$BA$1,0)))*1000000*BB$3</f>
        <v>7.7863651313236915</v>
      </c>
      <c r="BC23" s="2">
        <f>IF(BC$2=0,0,INDEX('Placebo - Data'!$B:$BA,MATCH($Q23,'Placebo - Data'!$A:$A,0),MATCH(BC$1,'Placebo - Data'!$B$1:$BA$1,0)))*1000000*BC$3</f>
        <v>0</v>
      </c>
      <c r="BD23" s="2">
        <f>IF(BD$2=0,0,INDEX('Placebo - Data'!$B:$BA,MATCH($Q23,'Placebo - Data'!$A:$A,0),MATCH(BD$1,'Placebo - Data'!$B$1:$BA$1,0)))*1000000*BD$3</f>
        <v>0</v>
      </c>
      <c r="BE23" s="2">
        <f>IF(BE$2=0,0,INDEX('Placebo - Data'!$B:$BA,MATCH($Q23,'Placebo - Data'!$A:$A,0),MATCH(BE$1,'Placebo - Data'!$B$1:$BA$1,0)))*1000000*BE$3</f>
        <v>0</v>
      </c>
      <c r="BF23" s="2">
        <f>IF(BF$2=0,0,INDEX('Placebo - Data'!$B:$BA,MATCH($Q23,'Placebo - Data'!$A:$A,0),MATCH(BF$1,'Placebo - Data'!$B$1:$BA$1,0)))*1000000*BF$3</f>
        <v>-23.052562028169632</v>
      </c>
      <c r="BG23" s="2">
        <f>IF(BG$2=0,0,INDEX('Placebo - Data'!$B:$BA,MATCH($Q23,'Placebo - Data'!$A:$A,0),MATCH(BG$1,'Placebo - Data'!$B$1:$BA$1,0)))*1000000*BG$3</f>
        <v>-14.487759472103789</v>
      </c>
      <c r="BH23" s="2">
        <f>IF(BH$2=0,0,INDEX('Placebo - Data'!$B:$BA,MATCH($Q23,'Placebo - Data'!$A:$A,0),MATCH(BH$1,'Placebo - Data'!$B$1:$BA$1,0)))*1000000*BH$3</f>
        <v>7.651936357433442</v>
      </c>
      <c r="BI23" s="2">
        <f>IF(BI$2=0,0,INDEX('Placebo - Data'!$B:$BA,MATCH($Q23,'Placebo - Data'!$A:$A,0),MATCH(BI$1,'Placebo - Data'!$B$1:$BA$1,0)))*1000000*BI$3</f>
        <v>6.1352379816526081</v>
      </c>
      <c r="BJ23" s="2">
        <f>IF(BJ$2=0,0,INDEX('Placebo - Data'!$B:$BA,MATCH($Q23,'Placebo - Data'!$A:$A,0),MATCH(BJ$1,'Placebo - Data'!$B$1:$BA$1,0)))*1000000*BJ$3</f>
        <v>0</v>
      </c>
      <c r="BK23" s="2">
        <f>IF(BK$2=0,0,INDEX('Placebo - Data'!$B:$BA,MATCH($Q23,'Placebo - Data'!$A:$A,0),MATCH(BK$1,'Placebo - Data'!$B$1:$BA$1,0)))*1000000*BK$3</f>
        <v>0</v>
      </c>
      <c r="BL23" s="2">
        <f>IF(BL$2=0,0,INDEX('Placebo - Data'!$B:$BA,MATCH($Q23,'Placebo - Data'!$A:$A,0),MATCH(BL$1,'Placebo - Data'!$B$1:$BA$1,0)))*1000000*BL$3</f>
        <v>0</v>
      </c>
      <c r="BM23" s="2">
        <f>IF(BM$2=0,0,INDEX('Placebo - Data'!$B:$BA,MATCH($Q23,'Placebo - Data'!$A:$A,0),MATCH(BM$1,'Placebo - Data'!$B$1:$BA$1,0)))*1000000*BM$3</f>
        <v>0</v>
      </c>
      <c r="BN23" s="2">
        <f>IF(BN$2=0,0,INDEX('Placebo - Data'!$B:$BA,MATCH($Q23,'Placebo - Data'!$A:$A,0),MATCH(BN$1,'Placebo - Data'!$B$1:$BA$1,0)))*1000000*BN$3</f>
        <v>0</v>
      </c>
      <c r="BO23" s="2">
        <f>IF(BO$2=0,0,INDEX('Placebo - Data'!$B:$BA,MATCH($Q23,'Placebo - Data'!$A:$A,0),MATCH(BO$1,'Placebo - Data'!$B$1:$BA$1,0)))*1000000*BO$3</f>
        <v>0.24129383291437989</v>
      </c>
      <c r="BP23" s="2">
        <f>IF(BP$2=0,0,INDEX('Placebo - Data'!$B:$BA,MATCH($Q23,'Placebo - Data'!$A:$A,0),MATCH(BP$1,'Placebo - Data'!$B$1:$BA$1,0)))*1000000*BP$3</f>
        <v>0</v>
      </c>
      <c r="BQ23" s="2"/>
      <c r="BR23" s="2"/>
    </row>
    <row r="24" spans="1:70" x14ac:dyDescent="0.25">
      <c r="A24" t="s">
        <v>42</v>
      </c>
      <c r="B24" s="2">
        <f t="shared" si="0"/>
        <v>1.0397767342021507</v>
      </c>
      <c r="Q24">
        <f>'Placebo - Data'!A21</f>
        <v>2001</v>
      </c>
      <c r="R24" s="2">
        <f>IF(R$2=0,0,INDEX('Placebo - Data'!$B:$BA,MATCH($Q24,'Placebo - Data'!$A:$A,0),MATCH(R$1,'Placebo - Data'!$B$1:$BA$1,0)))*1000000*R$3</f>
        <v>1.7499670548204449</v>
      </c>
      <c r="S24" s="2">
        <f>IF(S$2=0,0,INDEX('Placebo - Data'!$B:$BA,MATCH($Q24,'Placebo - Data'!$A:$A,0),MATCH(S$1,'Placebo - Data'!$B$1:$BA$1,0)))*1000000*S$3</f>
        <v>0</v>
      </c>
      <c r="T24" s="2">
        <f>IF(T$2=0,0,INDEX('Placebo - Data'!$B:$BA,MATCH($Q24,'Placebo - Data'!$A:$A,0),MATCH(T$1,'Placebo - Data'!$B$1:$BA$1,0)))*1000000*T$3</f>
        <v>0</v>
      </c>
      <c r="U24" s="2">
        <f>IF(U$2=0,0,INDEX('Placebo - Data'!$B:$BA,MATCH($Q24,'Placebo - Data'!$A:$A,0),MATCH(U$1,'Placebo - Data'!$B$1:$BA$1,0)))*1000000*U$3</f>
        <v>-8.3360738756255159E-2</v>
      </c>
      <c r="V24" s="2">
        <f>IF(V$2=0,0,INDEX('Placebo - Data'!$B:$BA,MATCH($Q24,'Placebo - Data'!$A:$A,0),MATCH(V$1,'Placebo - Data'!$B$1:$BA$1,0)))*1000000*V$3</f>
        <v>26.506910216994584</v>
      </c>
      <c r="W24" s="2">
        <f>IF(W$2=0,0,INDEX('Placebo - Data'!$B:$BA,MATCH($Q24,'Placebo - Data'!$A:$A,0),MATCH(W$1,'Placebo - Data'!$B$1:$BA$1,0)))*1000000*W$3</f>
        <v>0</v>
      </c>
      <c r="X24" s="2">
        <f>IF(X$2=0,0,INDEX('Placebo - Data'!$B:$BA,MATCH($Q24,'Placebo - Data'!$A:$A,0),MATCH(X$1,'Placebo - Data'!$B$1:$BA$1,0)))*1000000*X$3</f>
        <v>-8.4530665844795294</v>
      </c>
      <c r="Y24" s="2">
        <f>IF(Y$2=0,0,INDEX('Placebo - Data'!$B:$BA,MATCH($Q24,'Placebo - Data'!$A:$A,0),MATCH(Y$1,'Placebo - Data'!$B$1:$BA$1,0)))*1000000*Y$3</f>
        <v>3.9475385165133048</v>
      </c>
      <c r="Z24" s="2">
        <f>IF(Z$2=0,0,INDEX('Placebo - Data'!$B:$BA,MATCH($Q24,'Placebo - Data'!$A:$A,0),MATCH(Z$1,'Placebo - Data'!$B$1:$BA$1,0)))*1000000*Z$3</f>
        <v>0</v>
      </c>
      <c r="AA24" s="2">
        <f>IF(AA$2=0,0,INDEX('Placebo - Data'!$B:$BA,MATCH($Q24,'Placebo - Data'!$A:$A,0),MATCH(AA$1,'Placebo - Data'!$B$1:$BA$1,0)))*1000000*AA$3</f>
        <v>0</v>
      </c>
      <c r="AB24" s="2">
        <f>IF(AB$2=0,0,INDEX('Placebo - Data'!$B:$BA,MATCH($Q24,'Placebo - Data'!$A:$A,0),MATCH(AB$1,'Placebo - Data'!$B$1:$BA$1,0)))*1000000*AB$3</f>
        <v>4.571898898575455</v>
      </c>
      <c r="AC24" s="2">
        <f>IF(AC$2=0,0,INDEX('Placebo - Data'!$B:$BA,MATCH($Q24,'Placebo - Data'!$A:$A,0),MATCH(AC$1,'Placebo - Data'!$B$1:$BA$1,0)))*1000000*AC$3</f>
        <v>4.7055868890311103</v>
      </c>
      <c r="AD24" s="2">
        <f>IF(AD$2=0,0,INDEX('Placebo - Data'!$B:$BA,MATCH($Q24,'Placebo - Data'!$A:$A,0),MATCH(AD$1,'Placebo - Data'!$B$1:$BA$1,0)))*1000000*AD$3</f>
        <v>0</v>
      </c>
      <c r="AE24" s="2">
        <f>IF(AE$2=0,0,INDEX('Placebo - Data'!$B:$BA,MATCH($Q24,'Placebo - Data'!$A:$A,0),MATCH(AE$1,'Placebo - Data'!$B$1:$BA$1,0)))*1000000*AE$3</f>
        <v>7.457274023181526</v>
      </c>
      <c r="AF24" s="2">
        <f>IF(AF$2=0,0,INDEX('Placebo - Data'!$B:$BA,MATCH($Q24,'Placebo - Data'!$A:$A,0),MATCH(AF$1,'Placebo - Data'!$B$1:$BA$1,0)))*1000000*AF$3</f>
        <v>2.5471399567322806</v>
      </c>
      <c r="AG24" s="2">
        <f>IF(AG$2=0,0,INDEX('Placebo - Data'!$B:$BA,MATCH($Q24,'Placebo - Data'!$A:$A,0),MATCH(AG$1,'Placebo - Data'!$B$1:$BA$1,0)))*1000000*AG$3</f>
        <v>0</v>
      </c>
      <c r="AH24" s="2">
        <f>IF(AH$2=0,0,INDEX('Placebo - Data'!$B:$BA,MATCH($Q24,'Placebo - Data'!$A:$A,0),MATCH(AH$1,'Placebo - Data'!$B$1:$BA$1,0)))*1000000*AH$3</f>
        <v>-4.7176822590699885</v>
      </c>
      <c r="AI24" s="2">
        <f>IF(AI$2=0,0,INDEX('Placebo - Data'!$B:$BA,MATCH($Q24,'Placebo - Data'!$A:$A,0),MATCH(AI$1,'Placebo - Data'!$B$1:$BA$1,0)))*1000000*AI$3</f>
        <v>19.197295841877349</v>
      </c>
      <c r="AJ24" s="2">
        <f>IF(AJ$2=0,0,INDEX('Placebo - Data'!$B:$BA,MATCH($Q24,'Placebo - Data'!$A:$A,0),MATCH(AJ$1,'Placebo - Data'!$B$1:$BA$1,0)))*1000000*AJ$3</f>
        <v>-15.950672604958527</v>
      </c>
      <c r="AK24" s="2">
        <f>IF(AK$2=0,0,INDEX('Placebo - Data'!$B:$BA,MATCH($Q24,'Placebo - Data'!$A:$A,0),MATCH(AK$1,'Placebo - Data'!$B$1:$BA$1,0)))*1000000*AK$3</f>
        <v>0</v>
      </c>
      <c r="AL24" s="2">
        <f>IF(AL$2=0,0,INDEX('Placebo - Data'!$B:$BA,MATCH($Q24,'Placebo - Data'!$A:$A,0),MATCH(AL$1,'Placebo - Data'!$B$1:$BA$1,0)))*1000000*AL$3</f>
        <v>2.4930143354140455</v>
      </c>
      <c r="AM24" s="2">
        <f>IF(AM$2=0,0,INDEX('Placebo - Data'!$B:$BA,MATCH($Q24,'Placebo - Data'!$A:$A,0),MATCH(AM$1,'Placebo - Data'!$B$1:$BA$1,0)))*1000000*AM$3</f>
        <v>4.9001691877492703</v>
      </c>
      <c r="AN24" s="2">
        <f>IF(AN$2=0,0,INDEX('Placebo - Data'!$B:$BA,MATCH($Q24,'Placebo - Data'!$A:$A,0),MATCH(AN$1,'Placebo - Data'!$B$1:$BA$1,0)))*1000000*AN$3</f>
        <v>0</v>
      </c>
      <c r="AO24" s="2">
        <f>IF(AO$2=0,0,INDEX('Placebo - Data'!$B:$BA,MATCH($Q24,'Placebo - Data'!$A:$A,0),MATCH(AO$1,'Placebo - Data'!$B$1:$BA$1,0)))*1000000*AO$3</f>
        <v>-2.665521378730773</v>
      </c>
      <c r="AP24" s="2">
        <f>IF(AP$2=0,0,INDEX('Placebo - Data'!$B:$BA,MATCH($Q24,'Placebo - Data'!$A:$A,0),MATCH(AP$1,'Placebo - Data'!$B$1:$BA$1,0)))*1000000*AP$3</f>
        <v>0</v>
      </c>
      <c r="AQ24" s="2">
        <f>IF(AQ$2=0,0,INDEX('Placebo - Data'!$B:$BA,MATCH($Q24,'Placebo - Data'!$A:$A,0),MATCH(AQ$1,'Placebo - Data'!$B$1:$BA$1,0)))*1000000*AQ$3</f>
        <v>-16.750316717661917</v>
      </c>
      <c r="AR24" s="2">
        <f>IF(AR$2=0,0,INDEX('Placebo - Data'!$B:$BA,MATCH($Q24,'Placebo - Data'!$A:$A,0),MATCH(AR$1,'Placebo - Data'!$B$1:$BA$1,0)))*1000000*AR$3</f>
        <v>0</v>
      </c>
      <c r="AS24" s="2">
        <f>IF(AS$2=0,0,INDEX('Placebo - Data'!$B:$BA,MATCH($Q24,'Placebo - Data'!$A:$A,0),MATCH(AS$1,'Placebo - Data'!$B$1:$BA$1,0)))*1000000*AS$3</f>
        <v>3.1716406283521792</v>
      </c>
      <c r="AT24" s="2">
        <f>IF(AT$2=0,0,INDEX('Placebo - Data'!$B:$BA,MATCH($Q24,'Placebo - Data'!$A:$A,0),MATCH(AT$1,'Placebo - Data'!$B$1:$BA$1,0)))*1000000*AT$3</f>
        <v>25.267399905715138</v>
      </c>
      <c r="AU24" s="2">
        <f>IF(AU$2=0,0,INDEX('Placebo - Data'!$B:$BA,MATCH($Q24,'Placebo - Data'!$A:$A,0),MATCH(AU$1,'Placebo - Data'!$B$1:$BA$1,0)))*1000000*AU$3</f>
        <v>0</v>
      </c>
      <c r="AV24" s="2">
        <f>IF(AV$2=0,0,INDEX('Placebo - Data'!$B:$BA,MATCH($Q24,'Placebo - Data'!$A:$A,0),MATCH(AV$1,'Placebo - Data'!$B$1:$BA$1,0)))*1000000*AV$3</f>
        <v>6.1119771999074146</v>
      </c>
      <c r="AW24" s="2">
        <f>IF(AW$2=0,0,INDEX('Placebo - Data'!$B:$BA,MATCH($Q24,'Placebo - Data'!$A:$A,0),MATCH(AW$1,'Placebo - Data'!$B$1:$BA$1,0)))*1000000*AW$3</f>
        <v>0</v>
      </c>
      <c r="AX24" s="2">
        <f>IF(AX$2=0,0,INDEX('Placebo - Data'!$B:$BA,MATCH($Q24,'Placebo - Data'!$A:$A,0),MATCH(AX$1,'Placebo - Data'!$B$1:$BA$1,0)))*1000000*AX$3</f>
        <v>0</v>
      </c>
      <c r="AY24" s="2">
        <f>IF(AY$2=0,0,INDEX('Placebo - Data'!$B:$BA,MATCH($Q24,'Placebo - Data'!$A:$A,0),MATCH(AY$1,'Placebo - Data'!$B$1:$BA$1,0)))*1000000*AY$3</f>
        <v>0</v>
      </c>
      <c r="AZ24" s="2">
        <f>IF(AZ$2=0,0,INDEX('Placebo - Data'!$B:$BA,MATCH($Q24,'Placebo - Data'!$A:$A,0),MATCH(AZ$1,'Placebo - Data'!$B$1:$BA$1,0)))*1000000*AZ$3</f>
        <v>-7.8134698924259283</v>
      </c>
      <c r="BA24" s="2">
        <f>IF(BA$2=0,0,INDEX('Placebo - Data'!$B:$BA,MATCH($Q24,'Placebo - Data'!$A:$A,0),MATCH(BA$1,'Placebo - Data'!$B$1:$BA$1,0)))*1000000*BA$3</f>
        <v>0</v>
      </c>
      <c r="BB24" s="2">
        <f>IF(BB$2=0,0,INDEX('Placebo - Data'!$B:$BA,MATCH($Q24,'Placebo - Data'!$A:$A,0),MATCH(BB$1,'Placebo - Data'!$B$1:$BA$1,0)))*1000000*BB$3</f>
        <v>-6.3471716202911921</v>
      </c>
      <c r="BC24" s="2">
        <f>IF(BC$2=0,0,INDEX('Placebo - Data'!$B:$BA,MATCH($Q24,'Placebo - Data'!$A:$A,0),MATCH(BC$1,'Placebo - Data'!$B$1:$BA$1,0)))*1000000*BC$3</f>
        <v>0</v>
      </c>
      <c r="BD24" s="2">
        <f>IF(BD$2=0,0,INDEX('Placebo - Data'!$B:$BA,MATCH($Q24,'Placebo - Data'!$A:$A,0),MATCH(BD$1,'Placebo - Data'!$B$1:$BA$1,0)))*1000000*BD$3</f>
        <v>0</v>
      </c>
      <c r="BE24" s="2">
        <f>IF(BE$2=0,0,INDEX('Placebo - Data'!$B:$BA,MATCH($Q24,'Placebo - Data'!$A:$A,0),MATCH(BE$1,'Placebo - Data'!$B$1:$BA$1,0)))*1000000*BE$3</f>
        <v>0</v>
      </c>
      <c r="BF24" s="2">
        <f>IF(BF$2=0,0,INDEX('Placebo - Data'!$B:$BA,MATCH($Q24,'Placebo - Data'!$A:$A,0),MATCH(BF$1,'Placebo - Data'!$B$1:$BA$1,0)))*1000000*BF$3</f>
        <v>-54.431358876172453</v>
      </c>
      <c r="BG24" s="2">
        <f>IF(BG$2=0,0,INDEX('Placebo - Data'!$B:$BA,MATCH($Q24,'Placebo - Data'!$A:$A,0),MATCH(BG$1,'Placebo - Data'!$B$1:$BA$1,0)))*1000000*BG$3</f>
        <v>-16.106523617054336</v>
      </c>
      <c r="BH24" s="2">
        <f>IF(BH$2=0,0,INDEX('Placebo - Data'!$B:$BA,MATCH($Q24,'Placebo - Data'!$A:$A,0),MATCH(BH$1,'Placebo - Data'!$B$1:$BA$1,0)))*1000000*BH$3</f>
        <v>-5.8256164265912957</v>
      </c>
      <c r="BI24" s="2">
        <f>IF(BI$2=0,0,INDEX('Placebo - Data'!$B:$BA,MATCH($Q24,'Placebo - Data'!$A:$A,0),MATCH(BI$1,'Placebo - Data'!$B$1:$BA$1,0)))*1000000*BI$3</f>
        <v>11.289169378869701</v>
      </c>
      <c r="BJ24" s="2">
        <f>IF(BJ$2=0,0,INDEX('Placebo - Data'!$B:$BA,MATCH($Q24,'Placebo - Data'!$A:$A,0),MATCH(BJ$1,'Placebo - Data'!$B$1:$BA$1,0)))*1000000*BJ$3</f>
        <v>0</v>
      </c>
      <c r="BK24" s="2">
        <f>IF(BK$2=0,0,INDEX('Placebo - Data'!$B:$BA,MATCH($Q24,'Placebo - Data'!$A:$A,0),MATCH(BK$1,'Placebo - Data'!$B$1:$BA$1,0)))*1000000*BK$3</f>
        <v>0</v>
      </c>
      <c r="BL24" s="2">
        <f>IF(BL$2=0,0,INDEX('Placebo - Data'!$B:$BA,MATCH($Q24,'Placebo - Data'!$A:$A,0),MATCH(BL$1,'Placebo - Data'!$B$1:$BA$1,0)))*1000000*BL$3</f>
        <v>0</v>
      </c>
      <c r="BM24" s="2">
        <f>IF(BM$2=0,0,INDEX('Placebo - Data'!$B:$BA,MATCH($Q24,'Placebo - Data'!$A:$A,0),MATCH(BM$1,'Placebo - Data'!$B$1:$BA$1,0)))*1000000*BM$3</f>
        <v>0</v>
      </c>
      <c r="BN24" s="2">
        <f>IF(BN$2=0,0,INDEX('Placebo - Data'!$B:$BA,MATCH($Q24,'Placebo - Data'!$A:$A,0),MATCH(BN$1,'Placebo - Data'!$B$1:$BA$1,0)))*1000000*BN$3</f>
        <v>0</v>
      </c>
      <c r="BO24" s="2">
        <f>IF(BO$2=0,0,INDEX('Placebo - Data'!$B:$BA,MATCH($Q24,'Placebo - Data'!$A:$A,0),MATCH(BO$1,'Placebo - Data'!$B$1:$BA$1,0)))*1000000*BO$3</f>
        <v>-1.9901394807675388</v>
      </c>
      <c r="BP24" s="2">
        <f>IF(BP$2=0,0,INDEX('Placebo - Data'!$B:$BA,MATCH($Q24,'Placebo - Data'!$A:$A,0),MATCH(BP$1,'Placebo - Data'!$B$1:$BA$1,0)))*1000000*BP$3</f>
        <v>0</v>
      </c>
      <c r="BQ24" s="2"/>
      <c r="BR24" s="2"/>
    </row>
    <row r="25" spans="1:70" x14ac:dyDescent="0.25">
      <c r="A25" t="s">
        <v>44</v>
      </c>
      <c r="B25" s="2">
        <f t="shared" si="0"/>
        <v>1.0123581437312963</v>
      </c>
      <c r="Q25">
        <f>'Placebo - Data'!A22</f>
        <v>2002</v>
      </c>
      <c r="R25" s="2">
        <f>IF(R$2=0,0,INDEX('Placebo - Data'!$B:$BA,MATCH($Q25,'Placebo - Data'!$A:$A,0),MATCH(R$1,'Placebo - Data'!$B$1:$BA$1,0)))*1000000*R$3</f>
        <v>-3.2676211958460044</v>
      </c>
      <c r="S25" s="2">
        <f>IF(S$2=0,0,INDEX('Placebo - Data'!$B:$BA,MATCH($Q25,'Placebo - Data'!$A:$A,0),MATCH(S$1,'Placebo - Data'!$B$1:$BA$1,0)))*1000000*S$3</f>
        <v>0</v>
      </c>
      <c r="T25" s="2">
        <f>IF(T$2=0,0,INDEX('Placebo - Data'!$B:$BA,MATCH($Q25,'Placebo - Data'!$A:$A,0),MATCH(T$1,'Placebo - Data'!$B$1:$BA$1,0)))*1000000*T$3</f>
        <v>0</v>
      </c>
      <c r="U25" s="2">
        <f>IF(U$2=0,0,INDEX('Placebo - Data'!$B:$BA,MATCH($Q25,'Placebo - Data'!$A:$A,0),MATCH(U$1,'Placebo - Data'!$B$1:$BA$1,0)))*1000000*U$3</f>
        <v>9.2289192252792418</v>
      </c>
      <c r="V25" s="2">
        <f>IF(V$2=0,0,INDEX('Placebo - Data'!$B:$BA,MATCH($Q25,'Placebo - Data'!$A:$A,0),MATCH(V$1,'Placebo - Data'!$B$1:$BA$1,0)))*1000000*V$3</f>
        <v>-5.807295110571431</v>
      </c>
      <c r="W25" s="2">
        <f>IF(W$2=0,0,INDEX('Placebo - Data'!$B:$BA,MATCH($Q25,'Placebo - Data'!$A:$A,0),MATCH(W$1,'Placebo - Data'!$B$1:$BA$1,0)))*1000000*W$3</f>
        <v>0</v>
      </c>
      <c r="X25" s="2">
        <f>IF(X$2=0,0,INDEX('Placebo - Data'!$B:$BA,MATCH($Q25,'Placebo - Data'!$A:$A,0),MATCH(X$1,'Placebo - Data'!$B$1:$BA$1,0)))*1000000*X$3</f>
        <v>-14.254304915084504</v>
      </c>
      <c r="Y25" s="2">
        <f>IF(Y$2=0,0,INDEX('Placebo - Data'!$B:$BA,MATCH($Q25,'Placebo - Data'!$A:$A,0),MATCH(Y$1,'Placebo - Data'!$B$1:$BA$1,0)))*1000000*Y$3</f>
        <v>10.962613487208728</v>
      </c>
      <c r="Z25" s="2">
        <f>IF(Z$2=0,0,INDEX('Placebo - Data'!$B:$BA,MATCH($Q25,'Placebo - Data'!$A:$A,0),MATCH(Z$1,'Placebo - Data'!$B$1:$BA$1,0)))*1000000*Z$3</f>
        <v>0</v>
      </c>
      <c r="AA25" s="2">
        <f>IF(AA$2=0,0,INDEX('Placebo - Data'!$B:$BA,MATCH($Q25,'Placebo - Data'!$A:$A,0),MATCH(AA$1,'Placebo - Data'!$B$1:$BA$1,0)))*1000000*AA$3</f>
        <v>0</v>
      </c>
      <c r="AB25" s="2">
        <f>IF(AB$2=0,0,INDEX('Placebo - Data'!$B:$BA,MATCH($Q25,'Placebo - Data'!$A:$A,0),MATCH(AB$1,'Placebo - Data'!$B$1:$BA$1,0)))*1000000*AB$3</f>
        <v>0.63231919966710848</v>
      </c>
      <c r="AC25" s="2">
        <f>IF(AC$2=0,0,INDEX('Placebo - Data'!$B:$BA,MATCH($Q25,'Placebo - Data'!$A:$A,0),MATCH(AC$1,'Placebo - Data'!$B$1:$BA$1,0)))*1000000*AC$3</f>
        <v>7.3644714575493708</v>
      </c>
      <c r="AD25" s="2">
        <f>IF(AD$2=0,0,INDEX('Placebo - Data'!$B:$BA,MATCH($Q25,'Placebo - Data'!$A:$A,0),MATCH(AD$1,'Placebo - Data'!$B$1:$BA$1,0)))*1000000*AD$3</f>
        <v>0</v>
      </c>
      <c r="AE25" s="2">
        <f>IF(AE$2=0,0,INDEX('Placebo - Data'!$B:$BA,MATCH($Q25,'Placebo - Data'!$A:$A,0),MATCH(AE$1,'Placebo - Data'!$B$1:$BA$1,0)))*1000000*AE$3</f>
        <v>22.888134481036104</v>
      </c>
      <c r="AF25" s="2">
        <f>IF(AF$2=0,0,INDEX('Placebo - Data'!$B:$BA,MATCH($Q25,'Placebo - Data'!$A:$A,0),MATCH(AF$1,'Placebo - Data'!$B$1:$BA$1,0)))*1000000*AF$3</f>
        <v>22.093785446486436</v>
      </c>
      <c r="AG25" s="2">
        <f>IF(AG$2=0,0,INDEX('Placebo - Data'!$B:$BA,MATCH($Q25,'Placebo - Data'!$A:$A,0),MATCH(AG$1,'Placebo - Data'!$B$1:$BA$1,0)))*1000000*AG$3</f>
        <v>0</v>
      </c>
      <c r="AH25" s="2">
        <f>IF(AH$2=0,0,INDEX('Placebo - Data'!$B:$BA,MATCH($Q25,'Placebo - Data'!$A:$A,0),MATCH(AH$1,'Placebo - Data'!$B$1:$BA$1,0)))*1000000*AH$3</f>
        <v>-11.173290658916812</v>
      </c>
      <c r="AI25" s="2">
        <f>IF(AI$2=0,0,INDEX('Placebo - Data'!$B:$BA,MATCH($Q25,'Placebo - Data'!$A:$A,0),MATCH(AI$1,'Placebo - Data'!$B$1:$BA$1,0)))*1000000*AI$3</f>
        <v>1.2357608056845493</v>
      </c>
      <c r="AJ25" s="2">
        <f>IF(AJ$2=0,0,INDEX('Placebo - Data'!$B:$BA,MATCH($Q25,'Placebo - Data'!$A:$A,0),MATCH(AJ$1,'Placebo - Data'!$B$1:$BA$1,0)))*1000000*AJ$3</f>
        <v>-12.519312804215588</v>
      </c>
      <c r="AK25" s="2">
        <f>IF(AK$2=0,0,INDEX('Placebo - Data'!$B:$BA,MATCH($Q25,'Placebo - Data'!$A:$A,0),MATCH(AK$1,'Placebo - Data'!$B$1:$BA$1,0)))*1000000*AK$3</f>
        <v>0</v>
      </c>
      <c r="AL25" s="2">
        <f>IF(AL$2=0,0,INDEX('Placebo - Data'!$B:$BA,MATCH($Q25,'Placebo - Data'!$A:$A,0),MATCH(AL$1,'Placebo - Data'!$B$1:$BA$1,0)))*1000000*AL$3</f>
        <v>1.6747854942877893</v>
      </c>
      <c r="AM25" s="2">
        <f>IF(AM$2=0,0,INDEX('Placebo - Data'!$B:$BA,MATCH($Q25,'Placebo - Data'!$A:$A,0),MATCH(AM$1,'Placebo - Data'!$B$1:$BA$1,0)))*1000000*AM$3</f>
        <v>1.9143922145303804</v>
      </c>
      <c r="AN25" s="2">
        <f>IF(AN$2=0,0,INDEX('Placebo - Data'!$B:$BA,MATCH($Q25,'Placebo - Data'!$A:$A,0),MATCH(AN$1,'Placebo - Data'!$B$1:$BA$1,0)))*1000000*AN$3</f>
        <v>0</v>
      </c>
      <c r="AO25" s="2">
        <f>IF(AO$2=0,0,INDEX('Placebo - Data'!$B:$BA,MATCH($Q25,'Placebo - Data'!$A:$A,0),MATCH(AO$1,'Placebo - Data'!$B$1:$BA$1,0)))*1000000*AO$3</f>
        <v>-8.3200056906207465</v>
      </c>
      <c r="AP25" s="2">
        <f>IF(AP$2=0,0,INDEX('Placebo - Data'!$B:$BA,MATCH($Q25,'Placebo - Data'!$A:$A,0),MATCH(AP$1,'Placebo - Data'!$B$1:$BA$1,0)))*1000000*AP$3</f>
        <v>0</v>
      </c>
      <c r="AQ25" s="2">
        <f>IF(AQ$2=0,0,INDEX('Placebo - Data'!$B:$BA,MATCH($Q25,'Placebo - Data'!$A:$A,0),MATCH(AQ$1,'Placebo - Data'!$B$1:$BA$1,0)))*1000000*AQ$3</f>
        <v>-14.994193406892009</v>
      </c>
      <c r="AR25" s="2">
        <f>IF(AR$2=0,0,INDEX('Placebo - Data'!$B:$BA,MATCH($Q25,'Placebo - Data'!$A:$A,0),MATCH(AR$1,'Placebo - Data'!$B$1:$BA$1,0)))*1000000*AR$3</f>
        <v>0</v>
      </c>
      <c r="AS25" s="2">
        <f>IF(AS$2=0,0,INDEX('Placebo - Data'!$B:$BA,MATCH($Q25,'Placebo - Data'!$A:$A,0),MATCH(AS$1,'Placebo - Data'!$B$1:$BA$1,0)))*1000000*AS$3</f>
        <v>-8.076928679656703</v>
      </c>
      <c r="AT25" s="2">
        <f>IF(AT$2=0,0,INDEX('Placebo - Data'!$B:$BA,MATCH($Q25,'Placebo - Data'!$A:$A,0),MATCH(AT$1,'Placebo - Data'!$B$1:$BA$1,0)))*1000000*AT$3</f>
        <v>20.841180230490863</v>
      </c>
      <c r="AU25" s="2">
        <f>IF(AU$2=0,0,INDEX('Placebo - Data'!$B:$BA,MATCH($Q25,'Placebo - Data'!$A:$A,0),MATCH(AU$1,'Placebo - Data'!$B$1:$BA$1,0)))*1000000*AU$3</f>
        <v>0</v>
      </c>
      <c r="AV25" s="2">
        <f>IF(AV$2=0,0,INDEX('Placebo - Data'!$B:$BA,MATCH($Q25,'Placebo - Data'!$A:$A,0),MATCH(AV$1,'Placebo - Data'!$B$1:$BA$1,0)))*1000000*AV$3</f>
        <v>7.2396287578158081</v>
      </c>
      <c r="AW25" s="2">
        <f>IF(AW$2=0,0,INDEX('Placebo - Data'!$B:$BA,MATCH($Q25,'Placebo - Data'!$A:$A,0),MATCH(AW$1,'Placebo - Data'!$B$1:$BA$1,0)))*1000000*AW$3</f>
        <v>0</v>
      </c>
      <c r="AX25" s="2">
        <f>IF(AX$2=0,0,INDEX('Placebo - Data'!$B:$BA,MATCH($Q25,'Placebo - Data'!$A:$A,0),MATCH(AX$1,'Placebo - Data'!$B$1:$BA$1,0)))*1000000*AX$3</f>
        <v>0</v>
      </c>
      <c r="AY25" s="2">
        <f>IF(AY$2=0,0,INDEX('Placebo - Data'!$B:$BA,MATCH($Q25,'Placebo - Data'!$A:$A,0),MATCH(AY$1,'Placebo - Data'!$B$1:$BA$1,0)))*1000000*AY$3</f>
        <v>0</v>
      </c>
      <c r="AZ25" s="2">
        <f>IF(AZ$2=0,0,INDEX('Placebo - Data'!$B:$BA,MATCH($Q25,'Placebo - Data'!$A:$A,0),MATCH(AZ$1,'Placebo - Data'!$B$1:$BA$1,0)))*1000000*AZ$3</f>
        <v>-4.2652695810829755</v>
      </c>
      <c r="BA25" s="2">
        <f>IF(BA$2=0,0,INDEX('Placebo - Data'!$B:$BA,MATCH($Q25,'Placebo - Data'!$A:$A,0),MATCH(BA$1,'Placebo - Data'!$B$1:$BA$1,0)))*1000000*BA$3</f>
        <v>0</v>
      </c>
      <c r="BB25" s="2">
        <f>IF(BB$2=0,0,INDEX('Placebo - Data'!$B:$BA,MATCH($Q25,'Placebo - Data'!$A:$A,0),MATCH(BB$1,'Placebo - Data'!$B$1:$BA$1,0)))*1000000*BB$3</f>
        <v>1.6988287825370207</v>
      </c>
      <c r="BC25" s="2">
        <f>IF(BC$2=0,0,INDEX('Placebo - Data'!$B:$BA,MATCH($Q25,'Placebo - Data'!$A:$A,0),MATCH(BC$1,'Placebo - Data'!$B$1:$BA$1,0)))*1000000*BC$3</f>
        <v>0</v>
      </c>
      <c r="BD25" s="2">
        <f>IF(BD$2=0,0,INDEX('Placebo - Data'!$B:$BA,MATCH($Q25,'Placebo - Data'!$A:$A,0),MATCH(BD$1,'Placebo - Data'!$B$1:$BA$1,0)))*1000000*BD$3</f>
        <v>0</v>
      </c>
      <c r="BE25" s="2">
        <f>IF(BE$2=0,0,INDEX('Placebo - Data'!$B:$BA,MATCH($Q25,'Placebo - Data'!$A:$A,0),MATCH(BE$1,'Placebo - Data'!$B$1:$BA$1,0)))*1000000*BE$3</f>
        <v>0</v>
      </c>
      <c r="BF25" s="2">
        <f>IF(BF$2=0,0,INDEX('Placebo - Data'!$B:$BA,MATCH($Q25,'Placebo - Data'!$A:$A,0),MATCH(BF$1,'Placebo - Data'!$B$1:$BA$1,0)))*1000000*BF$3</f>
        <v>-41.747167415451258</v>
      </c>
      <c r="BG25" s="2">
        <f>IF(BG$2=0,0,INDEX('Placebo - Data'!$B:$BA,MATCH($Q25,'Placebo - Data'!$A:$A,0),MATCH(BG$1,'Placebo - Data'!$B$1:$BA$1,0)))*1000000*BG$3</f>
        <v>-28.227299480931833</v>
      </c>
      <c r="BH25" s="2">
        <f>IF(BH$2=0,0,INDEX('Placebo - Data'!$B:$BA,MATCH($Q25,'Placebo - Data'!$A:$A,0),MATCH(BH$1,'Placebo - Data'!$B$1:$BA$1,0)))*1000000*BH$3</f>
        <v>11.288703717582393</v>
      </c>
      <c r="BI25" s="2">
        <f>IF(BI$2=0,0,INDEX('Placebo - Data'!$B:$BA,MATCH($Q25,'Placebo - Data'!$A:$A,0),MATCH(BI$1,'Placebo - Data'!$B$1:$BA$1,0)))*1000000*BI$3</f>
        <v>0.77283942800931982</v>
      </c>
      <c r="BJ25" s="2">
        <f>IF(BJ$2=0,0,INDEX('Placebo - Data'!$B:$BA,MATCH($Q25,'Placebo - Data'!$A:$A,0),MATCH(BJ$1,'Placebo - Data'!$B$1:$BA$1,0)))*1000000*BJ$3</f>
        <v>0</v>
      </c>
      <c r="BK25" s="2">
        <f>IF(BK$2=0,0,INDEX('Placebo - Data'!$B:$BA,MATCH($Q25,'Placebo - Data'!$A:$A,0),MATCH(BK$1,'Placebo - Data'!$B$1:$BA$1,0)))*1000000*BK$3</f>
        <v>0</v>
      </c>
      <c r="BL25" s="2">
        <f>IF(BL$2=0,0,INDEX('Placebo - Data'!$B:$BA,MATCH($Q25,'Placebo - Data'!$A:$A,0),MATCH(BL$1,'Placebo - Data'!$B$1:$BA$1,0)))*1000000*BL$3</f>
        <v>0</v>
      </c>
      <c r="BM25" s="2">
        <f>IF(BM$2=0,0,INDEX('Placebo - Data'!$B:$BA,MATCH($Q25,'Placebo - Data'!$A:$A,0),MATCH(BM$1,'Placebo - Data'!$B$1:$BA$1,0)))*1000000*BM$3</f>
        <v>0</v>
      </c>
      <c r="BN25" s="2">
        <f>IF(BN$2=0,0,INDEX('Placebo - Data'!$B:$BA,MATCH($Q25,'Placebo - Data'!$A:$A,0),MATCH(BN$1,'Placebo - Data'!$B$1:$BA$1,0)))*1000000*BN$3</f>
        <v>0</v>
      </c>
      <c r="BO25" s="2">
        <f>IF(BO$2=0,0,INDEX('Placebo - Data'!$B:$BA,MATCH($Q25,'Placebo - Data'!$A:$A,0),MATCH(BO$1,'Placebo - Data'!$B$1:$BA$1,0)))*1000000*BO$3</f>
        <v>-6.9379943852254655</v>
      </c>
      <c r="BP25" s="2">
        <f>IF(BP$2=0,0,INDEX('Placebo - Data'!$B:$BA,MATCH($Q25,'Placebo - Data'!$A:$A,0),MATCH(BP$1,'Placebo - Data'!$B$1:$BA$1,0)))*1000000*BP$3</f>
        <v>0</v>
      </c>
      <c r="BQ25" s="2"/>
      <c r="BR25" s="2"/>
    </row>
    <row r="26" spans="1:70" x14ac:dyDescent="0.25">
      <c r="A26" t="s">
        <v>39</v>
      </c>
      <c r="B26" s="2">
        <f t="shared" si="0"/>
        <v>1</v>
      </c>
      <c r="Q26">
        <f>'Placebo - Data'!A23</f>
        <v>2003</v>
      </c>
      <c r="R26" s="2">
        <f>IF(R$2=0,0,INDEX('Placebo - Data'!$B:$BA,MATCH($Q26,'Placebo - Data'!$A:$A,0),MATCH(R$1,'Placebo - Data'!$B$1:$BA$1,0)))*1000000*R$3</f>
        <v>-2.6320012693759054</v>
      </c>
      <c r="S26" s="2">
        <f>IF(S$2=0,0,INDEX('Placebo - Data'!$B:$BA,MATCH($Q26,'Placebo - Data'!$A:$A,0),MATCH(S$1,'Placebo - Data'!$B$1:$BA$1,0)))*1000000*S$3</f>
        <v>0</v>
      </c>
      <c r="T26" s="2">
        <f>IF(T$2=0,0,INDEX('Placebo - Data'!$B:$BA,MATCH($Q26,'Placebo - Data'!$A:$A,0),MATCH(T$1,'Placebo - Data'!$B$1:$BA$1,0)))*1000000*T$3</f>
        <v>0</v>
      </c>
      <c r="U26" s="2">
        <f>IF(U$2=0,0,INDEX('Placebo - Data'!$B:$BA,MATCH($Q26,'Placebo - Data'!$A:$A,0),MATCH(U$1,'Placebo - Data'!$B$1:$BA$1,0)))*1000000*U$3</f>
        <v>12.464765859476756</v>
      </c>
      <c r="V26" s="2">
        <f>IF(V$2=0,0,INDEX('Placebo - Data'!$B:$BA,MATCH($Q26,'Placebo - Data'!$A:$A,0),MATCH(V$1,'Placebo - Data'!$B$1:$BA$1,0)))*1000000*V$3</f>
        <v>-4.0539775909564923</v>
      </c>
      <c r="W26" s="2">
        <f>IF(W$2=0,0,INDEX('Placebo - Data'!$B:$BA,MATCH($Q26,'Placebo - Data'!$A:$A,0),MATCH(W$1,'Placebo - Data'!$B$1:$BA$1,0)))*1000000*W$3</f>
        <v>0</v>
      </c>
      <c r="X26" s="2">
        <f>IF(X$2=0,0,INDEX('Placebo - Data'!$B:$BA,MATCH($Q26,'Placebo - Data'!$A:$A,0),MATCH(X$1,'Placebo - Data'!$B$1:$BA$1,0)))*1000000*X$3</f>
        <v>6.9548050873891043E-2</v>
      </c>
      <c r="Y26" s="2">
        <f>IF(Y$2=0,0,INDEX('Placebo - Data'!$B:$BA,MATCH($Q26,'Placebo - Data'!$A:$A,0),MATCH(Y$1,'Placebo - Data'!$B$1:$BA$1,0)))*1000000*Y$3</f>
        <v>6.2737772168475203</v>
      </c>
      <c r="Z26" s="2">
        <f>IF(Z$2=0,0,INDEX('Placebo - Data'!$B:$BA,MATCH($Q26,'Placebo - Data'!$A:$A,0),MATCH(Z$1,'Placebo - Data'!$B$1:$BA$1,0)))*1000000*Z$3</f>
        <v>0</v>
      </c>
      <c r="AA26" s="2">
        <f>IF(AA$2=0,0,INDEX('Placebo - Data'!$B:$BA,MATCH($Q26,'Placebo - Data'!$A:$A,0),MATCH(AA$1,'Placebo - Data'!$B$1:$BA$1,0)))*1000000*AA$3</f>
        <v>0</v>
      </c>
      <c r="AB26" s="2">
        <f>IF(AB$2=0,0,INDEX('Placebo - Data'!$B:$BA,MATCH($Q26,'Placebo - Data'!$A:$A,0),MATCH(AB$1,'Placebo - Data'!$B$1:$BA$1,0)))*1000000*AB$3</f>
        <v>3.2280404411721975</v>
      </c>
      <c r="AC26" s="2">
        <f>IF(AC$2=0,0,INDEX('Placebo - Data'!$B:$BA,MATCH($Q26,'Placebo - Data'!$A:$A,0),MATCH(AC$1,'Placebo - Data'!$B$1:$BA$1,0)))*1000000*AC$3</f>
        <v>4.9006057452061214</v>
      </c>
      <c r="AD26" s="2">
        <f>IF(AD$2=0,0,INDEX('Placebo - Data'!$B:$BA,MATCH($Q26,'Placebo - Data'!$A:$A,0),MATCH(AD$1,'Placebo - Data'!$B$1:$BA$1,0)))*1000000*AD$3</f>
        <v>0</v>
      </c>
      <c r="AE26" s="2">
        <f>IF(AE$2=0,0,INDEX('Placebo - Data'!$B:$BA,MATCH($Q26,'Placebo - Data'!$A:$A,0),MATCH(AE$1,'Placebo - Data'!$B$1:$BA$1,0)))*1000000*AE$3</f>
        <v>2.9730356345680775</v>
      </c>
      <c r="AF26" s="2">
        <f>IF(AF$2=0,0,INDEX('Placebo - Data'!$B:$BA,MATCH($Q26,'Placebo - Data'!$A:$A,0),MATCH(AF$1,'Placebo - Data'!$B$1:$BA$1,0)))*1000000*AF$3</f>
        <v>26.37712168507278</v>
      </c>
      <c r="AG26" s="2">
        <f>IF(AG$2=0,0,INDEX('Placebo - Data'!$B:$BA,MATCH($Q26,'Placebo - Data'!$A:$A,0),MATCH(AG$1,'Placebo - Data'!$B$1:$BA$1,0)))*1000000*AG$3</f>
        <v>0</v>
      </c>
      <c r="AH26" s="2">
        <f>IF(AH$2=0,0,INDEX('Placebo - Data'!$B:$BA,MATCH($Q26,'Placebo - Data'!$A:$A,0),MATCH(AH$1,'Placebo - Data'!$B$1:$BA$1,0)))*1000000*AH$3</f>
        <v>4.2352695572844823E-2</v>
      </c>
      <c r="AI26" s="2">
        <f>IF(AI$2=0,0,INDEX('Placebo - Data'!$B:$BA,MATCH($Q26,'Placebo - Data'!$A:$A,0),MATCH(AI$1,'Placebo - Data'!$B$1:$BA$1,0)))*1000000*AI$3</f>
        <v>14.032141734787729</v>
      </c>
      <c r="AJ26" s="2">
        <f>IF(AJ$2=0,0,INDEX('Placebo - Data'!$B:$BA,MATCH($Q26,'Placebo - Data'!$A:$A,0),MATCH(AJ$1,'Placebo - Data'!$B$1:$BA$1,0)))*1000000*AJ$3</f>
        <v>-19.580595107981935</v>
      </c>
      <c r="AK26" s="2">
        <f>IF(AK$2=0,0,INDEX('Placebo - Data'!$B:$BA,MATCH($Q26,'Placebo - Data'!$A:$A,0),MATCH(AK$1,'Placebo - Data'!$B$1:$BA$1,0)))*1000000*AK$3</f>
        <v>0</v>
      </c>
      <c r="AL26" s="2">
        <f>IF(AL$2=0,0,INDEX('Placebo - Data'!$B:$BA,MATCH($Q26,'Placebo - Data'!$A:$A,0),MATCH(AL$1,'Placebo - Data'!$B$1:$BA$1,0)))*1000000*AL$3</f>
        <v>0.73762299734880798</v>
      </c>
      <c r="AM26" s="2">
        <f>IF(AM$2=0,0,INDEX('Placebo - Data'!$B:$BA,MATCH($Q26,'Placebo - Data'!$A:$A,0),MATCH(AM$1,'Placebo - Data'!$B$1:$BA$1,0)))*1000000*AM$3</f>
        <v>3.7714382870035479</v>
      </c>
      <c r="AN26" s="2">
        <f>IF(AN$2=0,0,INDEX('Placebo - Data'!$B:$BA,MATCH($Q26,'Placebo - Data'!$A:$A,0),MATCH(AN$1,'Placebo - Data'!$B$1:$BA$1,0)))*1000000*AN$3</f>
        <v>0</v>
      </c>
      <c r="AO26" s="2">
        <f>IF(AO$2=0,0,INDEX('Placebo - Data'!$B:$BA,MATCH($Q26,'Placebo - Data'!$A:$A,0),MATCH(AO$1,'Placebo - Data'!$B$1:$BA$1,0)))*1000000*AO$3</f>
        <v>-10.110636139870621</v>
      </c>
      <c r="AP26" s="2">
        <f>IF(AP$2=0,0,INDEX('Placebo - Data'!$B:$BA,MATCH($Q26,'Placebo - Data'!$A:$A,0),MATCH(AP$1,'Placebo - Data'!$B$1:$BA$1,0)))*1000000*AP$3</f>
        <v>0</v>
      </c>
      <c r="AQ26" s="2">
        <f>IF(AQ$2=0,0,INDEX('Placebo - Data'!$B:$BA,MATCH($Q26,'Placebo - Data'!$A:$A,0),MATCH(AQ$1,'Placebo - Data'!$B$1:$BA$1,0)))*1000000*AQ$3</f>
        <v>-12.045577022945508</v>
      </c>
      <c r="AR26" s="2">
        <f>IF(AR$2=0,0,INDEX('Placebo - Data'!$B:$BA,MATCH($Q26,'Placebo - Data'!$A:$A,0),MATCH(AR$1,'Placebo - Data'!$B$1:$BA$1,0)))*1000000*AR$3</f>
        <v>0</v>
      </c>
      <c r="AS26" s="2">
        <f>IF(AS$2=0,0,INDEX('Placebo - Data'!$B:$BA,MATCH($Q26,'Placebo - Data'!$A:$A,0),MATCH(AS$1,'Placebo - Data'!$B$1:$BA$1,0)))*1000000*AS$3</f>
        <v>-11.566292414499912</v>
      </c>
      <c r="AT26" s="2">
        <f>IF(AT$2=0,0,INDEX('Placebo - Data'!$B:$BA,MATCH($Q26,'Placebo - Data'!$A:$A,0),MATCH(AT$1,'Placebo - Data'!$B$1:$BA$1,0)))*1000000*AT$3</f>
        <v>11.633651411102619</v>
      </c>
      <c r="AU26" s="2">
        <f>IF(AU$2=0,0,INDEX('Placebo - Data'!$B:$BA,MATCH($Q26,'Placebo - Data'!$A:$A,0),MATCH(AU$1,'Placebo - Data'!$B$1:$BA$1,0)))*1000000*AU$3</f>
        <v>0</v>
      </c>
      <c r="AV26" s="2">
        <f>IF(AV$2=0,0,INDEX('Placebo - Data'!$B:$BA,MATCH($Q26,'Placebo - Data'!$A:$A,0),MATCH(AV$1,'Placebo - Data'!$B$1:$BA$1,0)))*1000000*AV$3</f>
        <v>5.6050303101073951</v>
      </c>
      <c r="AW26" s="2">
        <f>IF(AW$2=0,0,INDEX('Placebo - Data'!$B:$BA,MATCH($Q26,'Placebo - Data'!$A:$A,0),MATCH(AW$1,'Placebo - Data'!$B$1:$BA$1,0)))*1000000*AW$3</f>
        <v>0</v>
      </c>
      <c r="AX26" s="2">
        <f>IF(AX$2=0,0,INDEX('Placebo - Data'!$B:$BA,MATCH($Q26,'Placebo - Data'!$A:$A,0),MATCH(AX$1,'Placebo - Data'!$B$1:$BA$1,0)))*1000000*AX$3</f>
        <v>0</v>
      </c>
      <c r="AY26" s="2">
        <f>IF(AY$2=0,0,INDEX('Placebo - Data'!$B:$BA,MATCH($Q26,'Placebo - Data'!$A:$A,0),MATCH(AY$1,'Placebo - Data'!$B$1:$BA$1,0)))*1000000*AY$3</f>
        <v>0</v>
      </c>
      <c r="AZ26" s="2">
        <f>IF(AZ$2=0,0,INDEX('Placebo - Data'!$B:$BA,MATCH($Q26,'Placebo - Data'!$A:$A,0),MATCH(AZ$1,'Placebo - Data'!$B$1:$BA$1,0)))*1000000*AZ$3</f>
        <v>-10.123943866346963</v>
      </c>
      <c r="BA26" s="2">
        <f>IF(BA$2=0,0,INDEX('Placebo - Data'!$B:$BA,MATCH($Q26,'Placebo - Data'!$A:$A,0),MATCH(BA$1,'Placebo - Data'!$B$1:$BA$1,0)))*1000000*BA$3</f>
        <v>0</v>
      </c>
      <c r="BB26" s="2">
        <f>IF(BB$2=0,0,INDEX('Placebo - Data'!$B:$BA,MATCH($Q26,'Placebo - Data'!$A:$A,0),MATCH(BB$1,'Placebo - Data'!$B$1:$BA$1,0)))*1000000*BB$3</f>
        <v>-2.3046991373121273</v>
      </c>
      <c r="BC26" s="2">
        <f>IF(BC$2=0,0,INDEX('Placebo - Data'!$B:$BA,MATCH($Q26,'Placebo - Data'!$A:$A,0),MATCH(BC$1,'Placebo - Data'!$B$1:$BA$1,0)))*1000000*BC$3</f>
        <v>0</v>
      </c>
      <c r="BD26" s="2">
        <f>IF(BD$2=0,0,INDEX('Placebo - Data'!$B:$BA,MATCH($Q26,'Placebo - Data'!$A:$A,0),MATCH(BD$1,'Placebo - Data'!$B$1:$BA$1,0)))*1000000*BD$3</f>
        <v>0</v>
      </c>
      <c r="BE26" s="2">
        <f>IF(BE$2=0,0,INDEX('Placebo - Data'!$B:$BA,MATCH($Q26,'Placebo - Data'!$A:$A,0),MATCH(BE$1,'Placebo - Data'!$B$1:$BA$1,0)))*1000000*BE$3</f>
        <v>0</v>
      </c>
      <c r="BF26" s="2">
        <f>IF(BF$2=0,0,INDEX('Placebo - Data'!$B:$BA,MATCH($Q26,'Placebo - Data'!$A:$A,0),MATCH(BF$1,'Placebo - Data'!$B$1:$BA$1,0)))*1000000*BF$3</f>
        <v>-32.468378776684403</v>
      </c>
      <c r="BG26" s="2">
        <f>IF(BG$2=0,0,INDEX('Placebo - Data'!$B:$BA,MATCH($Q26,'Placebo - Data'!$A:$A,0),MATCH(BG$1,'Placebo - Data'!$B$1:$BA$1,0)))*1000000*BG$3</f>
        <v>-27.313120881444775</v>
      </c>
      <c r="BH26" s="2">
        <f>IF(BH$2=0,0,INDEX('Placebo - Data'!$B:$BA,MATCH($Q26,'Placebo - Data'!$A:$A,0),MATCH(BH$1,'Placebo - Data'!$B$1:$BA$1,0)))*1000000*BH$3</f>
        <v>10.140839549421798</v>
      </c>
      <c r="BI26" s="2">
        <f>IF(BI$2=0,0,INDEX('Placebo - Data'!$B:$BA,MATCH($Q26,'Placebo - Data'!$A:$A,0),MATCH(BI$1,'Placebo - Data'!$B$1:$BA$1,0)))*1000000*BI$3</f>
        <v>7.9476967584923841</v>
      </c>
      <c r="BJ26" s="2">
        <f>IF(BJ$2=0,0,INDEX('Placebo - Data'!$B:$BA,MATCH($Q26,'Placebo - Data'!$A:$A,0),MATCH(BJ$1,'Placebo - Data'!$B$1:$BA$1,0)))*1000000*BJ$3</f>
        <v>0</v>
      </c>
      <c r="BK26" s="2">
        <f>IF(BK$2=0,0,INDEX('Placebo - Data'!$B:$BA,MATCH($Q26,'Placebo - Data'!$A:$A,0),MATCH(BK$1,'Placebo - Data'!$B$1:$BA$1,0)))*1000000*BK$3</f>
        <v>0</v>
      </c>
      <c r="BL26" s="2">
        <f>IF(BL$2=0,0,INDEX('Placebo - Data'!$B:$BA,MATCH($Q26,'Placebo - Data'!$A:$A,0),MATCH(BL$1,'Placebo - Data'!$B$1:$BA$1,0)))*1000000*BL$3</f>
        <v>0</v>
      </c>
      <c r="BM26" s="2">
        <f>IF(BM$2=0,0,INDEX('Placebo - Data'!$B:$BA,MATCH($Q26,'Placebo - Data'!$A:$A,0),MATCH(BM$1,'Placebo - Data'!$B$1:$BA$1,0)))*1000000*BM$3</f>
        <v>0</v>
      </c>
      <c r="BN26" s="2">
        <f>IF(BN$2=0,0,INDEX('Placebo - Data'!$B:$BA,MATCH($Q26,'Placebo - Data'!$A:$A,0),MATCH(BN$1,'Placebo - Data'!$B$1:$BA$1,0)))*1000000*BN$3</f>
        <v>0</v>
      </c>
      <c r="BO26" s="2">
        <f>IF(BO$2=0,0,INDEX('Placebo - Data'!$B:$BA,MATCH($Q26,'Placebo - Data'!$A:$A,0),MATCH(BO$1,'Placebo - Data'!$B$1:$BA$1,0)))*1000000*BO$3</f>
        <v>-7.0007822614570614</v>
      </c>
      <c r="BP26" s="2">
        <f>IF(BP$2=0,0,INDEX('Placebo - Data'!$B:$BA,MATCH($Q26,'Placebo - Data'!$A:$A,0),MATCH(BP$1,'Placebo - Data'!$B$1:$BA$1,0)))*1000000*BP$3</f>
        <v>0</v>
      </c>
      <c r="BQ26" s="2"/>
      <c r="BR26" s="2"/>
    </row>
    <row r="27" spans="1:70" x14ac:dyDescent="0.25">
      <c r="A27" t="s">
        <v>45</v>
      </c>
      <c r="B27" s="2">
        <f t="shared" si="0"/>
        <v>0.98395356503862219</v>
      </c>
      <c r="Q27">
        <f>'Placebo - Data'!A24</f>
        <v>2004</v>
      </c>
      <c r="R27" s="2">
        <f>IF(R$2=0,0,INDEX('Placebo - Data'!$B:$BA,MATCH($Q27,'Placebo - Data'!$A:$A,0),MATCH(R$1,'Placebo - Data'!$B$1:$BA$1,0)))*1000000*R$3</f>
        <v>-2.3173140561993932</v>
      </c>
      <c r="S27" s="2">
        <f>IF(S$2=0,0,INDEX('Placebo - Data'!$B:$BA,MATCH($Q27,'Placebo - Data'!$A:$A,0),MATCH(S$1,'Placebo - Data'!$B$1:$BA$1,0)))*1000000*S$3</f>
        <v>0</v>
      </c>
      <c r="T27" s="2">
        <f>IF(T$2=0,0,INDEX('Placebo - Data'!$B:$BA,MATCH($Q27,'Placebo - Data'!$A:$A,0),MATCH(T$1,'Placebo - Data'!$B$1:$BA$1,0)))*1000000*T$3</f>
        <v>0</v>
      </c>
      <c r="U27" s="2">
        <f>IF(U$2=0,0,INDEX('Placebo - Data'!$B:$BA,MATCH($Q27,'Placebo - Data'!$A:$A,0),MATCH(U$1,'Placebo - Data'!$B$1:$BA$1,0)))*1000000*U$3</f>
        <v>16.00302493898198</v>
      </c>
      <c r="V27" s="2">
        <f>IF(V$2=0,0,INDEX('Placebo - Data'!$B:$BA,MATCH($Q27,'Placebo - Data'!$A:$A,0),MATCH(V$1,'Placebo - Data'!$B$1:$BA$1,0)))*1000000*V$3</f>
        <v>-14.893109437252861</v>
      </c>
      <c r="W27" s="2">
        <f>IF(W$2=0,0,INDEX('Placebo - Data'!$B:$BA,MATCH($Q27,'Placebo - Data'!$A:$A,0),MATCH(W$1,'Placebo - Data'!$B$1:$BA$1,0)))*1000000*W$3</f>
        <v>0</v>
      </c>
      <c r="X27" s="2">
        <f>IF(X$2=0,0,INDEX('Placebo - Data'!$B:$BA,MATCH($Q27,'Placebo - Data'!$A:$A,0),MATCH(X$1,'Placebo - Data'!$B$1:$BA$1,0)))*1000000*X$3</f>
        <v>2.4147718704625731</v>
      </c>
      <c r="Y27" s="2">
        <f>IF(Y$2=0,0,INDEX('Placebo - Data'!$B:$BA,MATCH($Q27,'Placebo - Data'!$A:$A,0),MATCH(Y$1,'Placebo - Data'!$B$1:$BA$1,0)))*1000000*Y$3</f>
        <v>9.2920026872889139</v>
      </c>
      <c r="Z27" s="2">
        <f>IF(Z$2=0,0,INDEX('Placebo - Data'!$B:$BA,MATCH($Q27,'Placebo - Data'!$A:$A,0),MATCH(Z$1,'Placebo - Data'!$B$1:$BA$1,0)))*1000000*Z$3</f>
        <v>0</v>
      </c>
      <c r="AA27" s="2">
        <f>IF(AA$2=0,0,INDEX('Placebo - Data'!$B:$BA,MATCH($Q27,'Placebo - Data'!$A:$A,0),MATCH(AA$1,'Placebo - Data'!$B$1:$BA$1,0)))*1000000*AA$3</f>
        <v>0</v>
      </c>
      <c r="AB27" s="2">
        <f>IF(AB$2=0,0,INDEX('Placebo - Data'!$B:$BA,MATCH($Q27,'Placebo - Data'!$A:$A,0),MATCH(AB$1,'Placebo - Data'!$B$1:$BA$1,0)))*1000000*AB$3</f>
        <v>2.7346536626282614</v>
      </c>
      <c r="AC27" s="2">
        <f>IF(AC$2=0,0,INDEX('Placebo - Data'!$B:$BA,MATCH($Q27,'Placebo - Data'!$A:$A,0),MATCH(AC$1,'Placebo - Data'!$B$1:$BA$1,0)))*1000000*AC$3</f>
        <v>-1.879270371318853</v>
      </c>
      <c r="AD27" s="2">
        <f>IF(AD$2=0,0,INDEX('Placebo - Data'!$B:$BA,MATCH($Q27,'Placebo - Data'!$A:$A,0),MATCH(AD$1,'Placebo - Data'!$B$1:$BA$1,0)))*1000000*AD$3</f>
        <v>0</v>
      </c>
      <c r="AE27" s="2">
        <f>IF(AE$2=0,0,INDEX('Placebo - Data'!$B:$BA,MATCH($Q27,'Placebo - Data'!$A:$A,0),MATCH(AE$1,'Placebo - Data'!$B$1:$BA$1,0)))*1000000*AE$3</f>
        <v>6.88610771248932</v>
      </c>
      <c r="AF27" s="2">
        <f>IF(AF$2=0,0,INDEX('Placebo - Data'!$B:$BA,MATCH($Q27,'Placebo - Data'!$A:$A,0),MATCH(AF$1,'Placebo - Data'!$B$1:$BA$1,0)))*1000000*AF$3</f>
        <v>16.371748642995954</v>
      </c>
      <c r="AG27" s="2">
        <f>IF(AG$2=0,0,INDEX('Placebo - Data'!$B:$BA,MATCH($Q27,'Placebo - Data'!$A:$A,0),MATCH(AG$1,'Placebo - Data'!$B$1:$BA$1,0)))*1000000*AG$3</f>
        <v>0</v>
      </c>
      <c r="AH27" s="2">
        <f>IF(AH$2=0,0,INDEX('Placebo - Data'!$B:$BA,MATCH($Q27,'Placebo - Data'!$A:$A,0),MATCH(AH$1,'Placebo - Data'!$B$1:$BA$1,0)))*1000000*AH$3</f>
        <v>18.089956938638352</v>
      </c>
      <c r="AI27" s="2">
        <f>IF(AI$2=0,0,INDEX('Placebo - Data'!$B:$BA,MATCH($Q27,'Placebo - Data'!$A:$A,0),MATCH(AI$1,'Placebo - Data'!$B$1:$BA$1,0)))*1000000*AI$3</f>
        <v>1.7942336398846237</v>
      </c>
      <c r="AJ27" s="2">
        <f>IF(AJ$2=0,0,INDEX('Placebo - Data'!$B:$BA,MATCH($Q27,'Placebo - Data'!$A:$A,0),MATCH(AJ$1,'Placebo - Data'!$B$1:$BA$1,0)))*1000000*AJ$3</f>
        <v>-4.6769914661126677</v>
      </c>
      <c r="AK27" s="2">
        <f>IF(AK$2=0,0,INDEX('Placebo - Data'!$B:$BA,MATCH($Q27,'Placebo - Data'!$A:$A,0),MATCH(AK$1,'Placebo - Data'!$B$1:$BA$1,0)))*1000000*AK$3</f>
        <v>0</v>
      </c>
      <c r="AL27" s="2">
        <f>IF(AL$2=0,0,INDEX('Placebo - Data'!$B:$BA,MATCH($Q27,'Placebo - Data'!$A:$A,0),MATCH(AL$1,'Placebo - Data'!$B$1:$BA$1,0)))*1000000*AL$3</f>
        <v>-6.2213102864916436</v>
      </c>
      <c r="AM27" s="2">
        <f>IF(AM$2=0,0,INDEX('Placebo - Data'!$B:$BA,MATCH($Q27,'Placebo - Data'!$A:$A,0),MATCH(AM$1,'Placebo - Data'!$B$1:$BA$1,0)))*1000000*AM$3</f>
        <v>6.4151176957238931</v>
      </c>
      <c r="AN27" s="2">
        <f>IF(AN$2=0,0,INDEX('Placebo - Data'!$B:$BA,MATCH($Q27,'Placebo - Data'!$A:$A,0),MATCH(AN$1,'Placebo - Data'!$B$1:$BA$1,0)))*1000000*AN$3</f>
        <v>0</v>
      </c>
      <c r="AO27" s="2">
        <f>IF(AO$2=0,0,INDEX('Placebo - Data'!$B:$BA,MATCH($Q27,'Placebo - Data'!$A:$A,0),MATCH(AO$1,'Placebo - Data'!$B$1:$BA$1,0)))*1000000*AO$3</f>
        <v>2.1619409835693659</v>
      </c>
      <c r="AP27" s="2">
        <f>IF(AP$2=0,0,INDEX('Placebo - Data'!$B:$BA,MATCH($Q27,'Placebo - Data'!$A:$A,0),MATCH(AP$1,'Placebo - Data'!$B$1:$BA$1,0)))*1000000*AP$3</f>
        <v>0</v>
      </c>
      <c r="AQ27" s="2">
        <f>IF(AQ$2=0,0,INDEX('Placebo - Data'!$B:$BA,MATCH($Q27,'Placebo - Data'!$A:$A,0),MATCH(AQ$1,'Placebo - Data'!$B$1:$BA$1,0)))*1000000*AQ$3</f>
        <v>-6.5541539697733242</v>
      </c>
      <c r="AR27" s="2">
        <f>IF(AR$2=0,0,INDEX('Placebo - Data'!$B:$BA,MATCH($Q27,'Placebo - Data'!$A:$A,0),MATCH(AR$1,'Placebo - Data'!$B$1:$BA$1,0)))*1000000*AR$3</f>
        <v>0</v>
      </c>
      <c r="AS27" s="2">
        <f>IF(AS$2=0,0,INDEX('Placebo - Data'!$B:$BA,MATCH($Q27,'Placebo - Data'!$A:$A,0),MATCH(AS$1,'Placebo - Data'!$B$1:$BA$1,0)))*1000000*AS$3</f>
        <v>-6.6318993958702777</v>
      </c>
      <c r="AT27" s="2">
        <f>IF(AT$2=0,0,INDEX('Placebo - Data'!$B:$BA,MATCH($Q27,'Placebo - Data'!$A:$A,0),MATCH(AT$1,'Placebo - Data'!$B$1:$BA$1,0)))*1000000*AT$3</f>
        <v>10.446682608744595</v>
      </c>
      <c r="AU27" s="2">
        <f>IF(AU$2=0,0,INDEX('Placebo - Data'!$B:$BA,MATCH($Q27,'Placebo - Data'!$A:$A,0),MATCH(AU$1,'Placebo - Data'!$B$1:$BA$1,0)))*1000000*AU$3</f>
        <v>0</v>
      </c>
      <c r="AV27" s="2">
        <f>IF(AV$2=0,0,INDEX('Placebo - Data'!$B:$BA,MATCH($Q27,'Placebo - Data'!$A:$A,0),MATCH(AV$1,'Placebo - Data'!$B$1:$BA$1,0)))*1000000*AV$3</f>
        <v>5.2179948397679254</v>
      </c>
      <c r="AW27" s="2">
        <f>IF(AW$2=0,0,INDEX('Placebo - Data'!$B:$BA,MATCH($Q27,'Placebo - Data'!$A:$A,0),MATCH(AW$1,'Placebo - Data'!$B$1:$BA$1,0)))*1000000*AW$3</f>
        <v>0</v>
      </c>
      <c r="AX27" s="2">
        <f>IF(AX$2=0,0,INDEX('Placebo - Data'!$B:$BA,MATCH($Q27,'Placebo - Data'!$A:$A,0),MATCH(AX$1,'Placebo - Data'!$B$1:$BA$1,0)))*1000000*AX$3</f>
        <v>0</v>
      </c>
      <c r="AY27" s="2">
        <f>IF(AY$2=0,0,INDEX('Placebo - Data'!$B:$BA,MATCH($Q27,'Placebo - Data'!$A:$A,0),MATCH(AY$1,'Placebo - Data'!$B$1:$BA$1,0)))*1000000*AY$3</f>
        <v>0</v>
      </c>
      <c r="AZ27" s="2">
        <f>IF(AZ$2=0,0,INDEX('Placebo - Data'!$B:$BA,MATCH($Q27,'Placebo - Data'!$A:$A,0),MATCH(AZ$1,'Placebo - Data'!$B$1:$BA$1,0)))*1000000*AZ$3</f>
        <v>-2.589181804069085</v>
      </c>
      <c r="BA27" s="2">
        <f>IF(BA$2=0,0,INDEX('Placebo - Data'!$B:$BA,MATCH($Q27,'Placebo - Data'!$A:$A,0),MATCH(BA$1,'Placebo - Data'!$B$1:$BA$1,0)))*1000000*BA$3</f>
        <v>0</v>
      </c>
      <c r="BB27" s="2">
        <f>IF(BB$2=0,0,INDEX('Placebo - Data'!$B:$BA,MATCH($Q27,'Placebo - Data'!$A:$A,0),MATCH(BB$1,'Placebo - Data'!$B$1:$BA$1,0)))*1000000*BB$3</f>
        <v>-7.3368264565942809</v>
      </c>
      <c r="BC27" s="2">
        <f>IF(BC$2=0,0,INDEX('Placebo - Data'!$B:$BA,MATCH($Q27,'Placebo - Data'!$A:$A,0),MATCH(BC$1,'Placebo - Data'!$B$1:$BA$1,0)))*1000000*BC$3</f>
        <v>0</v>
      </c>
      <c r="BD27" s="2">
        <f>IF(BD$2=0,0,INDEX('Placebo - Data'!$B:$BA,MATCH($Q27,'Placebo - Data'!$A:$A,0),MATCH(BD$1,'Placebo - Data'!$B$1:$BA$1,0)))*1000000*BD$3</f>
        <v>0</v>
      </c>
      <c r="BE27" s="2">
        <f>IF(BE$2=0,0,INDEX('Placebo - Data'!$B:$BA,MATCH($Q27,'Placebo - Data'!$A:$A,0),MATCH(BE$1,'Placebo - Data'!$B$1:$BA$1,0)))*1000000*BE$3</f>
        <v>0</v>
      </c>
      <c r="BF27" s="2">
        <f>IF(BF$2=0,0,INDEX('Placebo - Data'!$B:$BA,MATCH($Q27,'Placebo - Data'!$A:$A,0),MATCH(BF$1,'Placebo - Data'!$B$1:$BA$1,0)))*1000000*BF$3</f>
        <v>-41.05036350665614</v>
      </c>
      <c r="BG27" s="2">
        <f>IF(BG$2=0,0,INDEX('Placebo - Data'!$B:$BA,MATCH($Q27,'Placebo - Data'!$A:$A,0),MATCH(BG$1,'Placebo - Data'!$B$1:$BA$1,0)))*1000000*BG$3</f>
        <v>-10.644371286616661</v>
      </c>
      <c r="BH27" s="2">
        <f>IF(BH$2=0,0,INDEX('Placebo - Data'!$B:$BA,MATCH($Q27,'Placebo - Data'!$A:$A,0),MATCH(BH$1,'Placebo - Data'!$B$1:$BA$1,0)))*1000000*BH$3</f>
        <v>-5.1032607188972179</v>
      </c>
      <c r="BI27" s="2">
        <f>IF(BI$2=0,0,INDEX('Placebo - Data'!$B:$BA,MATCH($Q27,'Placebo - Data'!$A:$A,0),MATCH(BI$1,'Placebo - Data'!$B$1:$BA$1,0)))*1000000*BI$3</f>
        <v>14.918896340532228</v>
      </c>
      <c r="BJ27" s="2">
        <f>IF(BJ$2=0,0,INDEX('Placebo - Data'!$B:$BA,MATCH($Q27,'Placebo - Data'!$A:$A,0),MATCH(BJ$1,'Placebo - Data'!$B$1:$BA$1,0)))*1000000*BJ$3</f>
        <v>0</v>
      </c>
      <c r="BK27" s="2">
        <f>IF(BK$2=0,0,INDEX('Placebo - Data'!$B:$BA,MATCH($Q27,'Placebo - Data'!$A:$A,0),MATCH(BK$1,'Placebo - Data'!$B$1:$BA$1,0)))*1000000*BK$3</f>
        <v>0</v>
      </c>
      <c r="BL27" s="2">
        <f>IF(BL$2=0,0,INDEX('Placebo - Data'!$B:$BA,MATCH($Q27,'Placebo - Data'!$A:$A,0),MATCH(BL$1,'Placebo - Data'!$B$1:$BA$1,0)))*1000000*BL$3</f>
        <v>0</v>
      </c>
      <c r="BM27" s="2">
        <f>IF(BM$2=0,0,INDEX('Placebo - Data'!$B:$BA,MATCH($Q27,'Placebo - Data'!$A:$A,0),MATCH(BM$1,'Placebo - Data'!$B$1:$BA$1,0)))*1000000*BM$3</f>
        <v>0</v>
      </c>
      <c r="BN27" s="2">
        <f>IF(BN$2=0,0,INDEX('Placebo - Data'!$B:$BA,MATCH($Q27,'Placebo - Data'!$A:$A,0),MATCH(BN$1,'Placebo - Data'!$B$1:$BA$1,0)))*1000000*BN$3</f>
        <v>0</v>
      </c>
      <c r="BO27" s="2">
        <f>IF(BO$2=0,0,INDEX('Placebo - Data'!$B:$BA,MATCH($Q27,'Placebo - Data'!$A:$A,0),MATCH(BO$1,'Placebo - Data'!$B$1:$BA$1,0)))*1000000*BO$3</f>
        <v>-3.5794571431324584</v>
      </c>
      <c r="BP27" s="2">
        <f>IF(BP$2=0,0,INDEX('Placebo - Data'!$B:$BA,MATCH($Q27,'Placebo - Data'!$A:$A,0),MATCH(BP$1,'Placebo - Data'!$B$1:$BA$1,0)))*1000000*BP$3</f>
        <v>0</v>
      </c>
      <c r="BQ27" s="2"/>
      <c r="BR27" s="2"/>
    </row>
    <row r="28" spans="1:70" x14ac:dyDescent="0.25">
      <c r="A28" t="s">
        <v>59</v>
      </c>
      <c r="B28" s="2">
        <f t="shared" si="0"/>
        <v>0</v>
      </c>
      <c r="Q28">
        <f>'Placebo - Data'!A25</f>
        <v>2005</v>
      </c>
      <c r="R28" s="2">
        <f>IF(R$2=0,0,INDEX('Placebo - Data'!$B:$BA,MATCH($Q28,'Placebo - Data'!$A:$A,0),MATCH(R$1,'Placebo - Data'!$B$1:$BA$1,0)))*1000000*R$3</f>
        <v>-0.67406881498754956</v>
      </c>
      <c r="S28" s="2">
        <f>IF(S$2=0,0,INDEX('Placebo - Data'!$B:$BA,MATCH($Q28,'Placebo - Data'!$A:$A,0),MATCH(S$1,'Placebo - Data'!$B$1:$BA$1,0)))*1000000*S$3</f>
        <v>0</v>
      </c>
      <c r="T28" s="2">
        <f>IF(T$2=0,0,INDEX('Placebo - Data'!$B:$BA,MATCH($Q28,'Placebo - Data'!$A:$A,0),MATCH(T$1,'Placebo - Data'!$B$1:$BA$1,0)))*1000000*T$3</f>
        <v>0</v>
      </c>
      <c r="U28" s="2">
        <f>IF(U$2=0,0,INDEX('Placebo - Data'!$B:$BA,MATCH($Q28,'Placebo - Data'!$A:$A,0),MATCH(U$1,'Placebo - Data'!$B$1:$BA$1,0)))*1000000*U$3</f>
        <v>5.0329617806710303</v>
      </c>
      <c r="V28" s="2">
        <f>IF(V$2=0,0,INDEX('Placebo - Data'!$B:$BA,MATCH($Q28,'Placebo - Data'!$A:$A,0),MATCH(V$1,'Placebo - Data'!$B$1:$BA$1,0)))*1000000*V$3</f>
        <v>1.0537216894590529</v>
      </c>
      <c r="W28" s="2">
        <f>IF(W$2=0,0,INDEX('Placebo - Data'!$B:$BA,MATCH($Q28,'Placebo - Data'!$A:$A,0),MATCH(W$1,'Placebo - Data'!$B$1:$BA$1,0)))*1000000*W$3</f>
        <v>0</v>
      </c>
      <c r="X28" s="2">
        <f>IF(X$2=0,0,INDEX('Placebo - Data'!$B:$BA,MATCH($Q28,'Placebo - Data'!$A:$A,0),MATCH(X$1,'Placebo - Data'!$B$1:$BA$1,0)))*1000000*X$3</f>
        <v>-1.4031635373612517</v>
      </c>
      <c r="Y28" s="2">
        <f>IF(Y$2=0,0,INDEX('Placebo - Data'!$B:$BA,MATCH($Q28,'Placebo - Data'!$A:$A,0),MATCH(Y$1,'Placebo - Data'!$B$1:$BA$1,0)))*1000000*Y$3</f>
        <v>10.537586604186799</v>
      </c>
      <c r="Z28" s="2">
        <f>IF(Z$2=0,0,INDEX('Placebo - Data'!$B:$BA,MATCH($Q28,'Placebo - Data'!$A:$A,0),MATCH(Z$1,'Placebo - Data'!$B$1:$BA$1,0)))*1000000*Z$3</f>
        <v>0</v>
      </c>
      <c r="AA28" s="2">
        <f>IF(AA$2=0,0,INDEX('Placebo - Data'!$B:$BA,MATCH($Q28,'Placebo - Data'!$A:$A,0),MATCH(AA$1,'Placebo - Data'!$B$1:$BA$1,0)))*1000000*AA$3</f>
        <v>0</v>
      </c>
      <c r="AB28" s="2">
        <f>IF(AB$2=0,0,INDEX('Placebo - Data'!$B:$BA,MATCH($Q28,'Placebo - Data'!$A:$A,0),MATCH(AB$1,'Placebo - Data'!$B$1:$BA$1,0)))*1000000*AB$3</f>
        <v>-4.1850166780932341</v>
      </c>
      <c r="AC28" s="2">
        <f>IF(AC$2=0,0,INDEX('Placebo - Data'!$B:$BA,MATCH($Q28,'Placebo - Data'!$A:$A,0),MATCH(AC$1,'Placebo - Data'!$B$1:$BA$1,0)))*1000000*AC$3</f>
        <v>-3.535634732543258</v>
      </c>
      <c r="AD28" s="2">
        <f>IF(AD$2=0,0,INDEX('Placebo - Data'!$B:$BA,MATCH($Q28,'Placebo - Data'!$A:$A,0),MATCH(AD$1,'Placebo - Data'!$B$1:$BA$1,0)))*1000000*AD$3</f>
        <v>0</v>
      </c>
      <c r="AE28" s="2">
        <f>IF(AE$2=0,0,INDEX('Placebo - Data'!$B:$BA,MATCH($Q28,'Placebo - Data'!$A:$A,0),MATCH(AE$1,'Placebo - Data'!$B$1:$BA$1,0)))*1000000*AE$3</f>
        <v>8.1749021774157882</v>
      </c>
      <c r="AF28" s="2">
        <f>IF(AF$2=0,0,INDEX('Placebo - Data'!$B:$BA,MATCH($Q28,'Placebo - Data'!$A:$A,0),MATCH(AF$1,'Placebo - Data'!$B$1:$BA$1,0)))*1000000*AF$3</f>
        <v>7.958135029184632</v>
      </c>
      <c r="AG28" s="2">
        <f>IF(AG$2=0,0,INDEX('Placebo - Data'!$B:$BA,MATCH($Q28,'Placebo - Data'!$A:$A,0),MATCH(AG$1,'Placebo - Data'!$B$1:$BA$1,0)))*1000000*AG$3</f>
        <v>0</v>
      </c>
      <c r="AH28" s="2">
        <f>IF(AH$2=0,0,INDEX('Placebo - Data'!$B:$BA,MATCH($Q28,'Placebo - Data'!$A:$A,0),MATCH(AH$1,'Placebo - Data'!$B$1:$BA$1,0)))*1000000*AH$3</f>
        <v>17.284090063185431</v>
      </c>
      <c r="AI28" s="2">
        <f>IF(AI$2=0,0,INDEX('Placebo - Data'!$B:$BA,MATCH($Q28,'Placebo - Data'!$A:$A,0),MATCH(AI$1,'Placebo - Data'!$B$1:$BA$1,0)))*1000000*AI$3</f>
        <v>5.5057162171578966</v>
      </c>
      <c r="AJ28" s="2">
        <f>IF(AJ$2=0,0,INDEX('Placebo - Data'!$B:$BA,MATCH($Q28,'Placebo - Data'!$A:$A,0),MATCH(AJ$1,'Placebo - Data'!$B$1:$BA$1,0)))*1000000*AJ$3</f>
        <v>-20.075043721590191</v>
      </c>
      <c r="AK28" s="2">
        <f>IF(AK$2=0,0,INDEX('Placebo - Data'!$B:$BA,MATCH($Q28,'Placebo - Data'!$A:$A,0),MATCH(AK$1,'Placebo - Data'!$B$1:$BA$1,0)))*1000000*AK$3</f>
        <v>0</v>
      </c>
      <c r="AL28" s="2">
        <f>IF(AL$2=0,0,INDEX('Placebo - Data'!$B:$BA,MATCH($Q28,'Placebo - Data'!$A:$A,0),MATCH(AL$1,'Placebo - Data'!$B$1:$BA$1,0)))*1000000*AL$3</f>
        <v>4.7389503379235975</v>
      </c>
      <c r="AM28" s="2">
        <f>IF(AM$2=0,0,INDEX('Placebo - Data'!$B:$BA,MATCH($Q28,'Placebo - Data'!$A:$A,0),MATCH(AM$1,'Placebo - Data'!$B$1:$BA$1,0)))*1000000*AM$3</f>
        <v>4.9184100134880282</v>
      </c>
      <c r="AN28" s="2">
        <f>IF(AN$2=0,0,INDEX('Placebo - Data'!$B:$BA,MATCH($Q28,'Placebo - Data'!$A:$A,0),MATCH(AN$1,'Placebo - Data'!$B$1:$BA$1,0)))*1000000*AN$3</f>
        <v>0</v>
      </c>
      <c r="AO28" s="2">
        <f>IF(AO$2=0,0,INDEX('Placebo - Data'!$B:$BA,MATCH($Q28,'Placebo - Data'!$A:$A,0),MATCH(AO$1,'Placebo - Data'!$B$1:$BA$1,0)))*1000000*AO$3</f>
        <v>0.54705418506273418</v>
      </c>
      <c r="AP28" s="2">
        <f>IF(AP$2=0,0,INDEX('Placebo - Data'!$B:$BA,MATCH($Q28,'Placebo - Data'!$A:$A,0),MATCH(AP$1,'Placebo - Data'!$B$1:$BA$1,0)))*1000000*AP$3</f>
        <v>0</v>
      </c>
      <c r="AQ28" s="2">
        <f>IF(AQ$2=0,0,INDEX('Placebo - Data'!$B:$BA,MATCH($Q28,'Placebo - Data'!$A:$A,0),MATCH(AQ$1,'Placebo - Data'!$B$1:$BA$1,0)))*1000000*AQ$3</f>
        <v>-12.818408322345931</v>
      </c>
      <c r="AR28" s="2">
        <f>IF(AR$2=0,0,INDEX('Placebo - Data'!$B:$BA,MATCH($Q28,'Placebo - Data'!$A:$A,0),MATCH(AR$1,'Placebo - Data'!$B$1:$BA$1,0)))*1000000*AR$3</f>
        <v>0</v>
      </c>
      <c r="AS28" s="2">
        <f>IF(AS$2=0,0,INDEX('Placebo - Data'!$B:$BA,MATCH($Q28,'Placebo - Data'!$A:$A,0),MATCH(AS$1,'Placebo - Data'!$B$1:$BA$1,0)))*1000000*AS$3</f>
        <v>-0.40324007954950503</v>
      </c>
      <c r="AT28" s="2">
        <f>IF(AT$2=0,0,INDEX('Placebo - Data'!$B:$BA,MATCH($Q28,'Placebo - Data'!$A:$A,0),MATCH(AT$1,'Placebo - Data'!$B$1:$BA$1,0)))*1000000*AT$3</f>
        <v>9.9326916824793443</v>
      </c>
      <c r="AU28" s="2">
        <f>IF(AU$2=0,0,INDEX('Placebo - Data'!$B:$BA,MATCH($Q28,'Placebo - Data'!$A:$A,0),MATCH(AU$1,'Placebo - Data'!$B$1:$BA$1,0)))*1000000*AU$3</f>
        <v>0</v>
      </c>
      <c r="AV28" s="2">
        <f>IF(AV$2=0,0,INDEX('Placebo - Data'!$B:$BA,MATCH($Q28,'Placebo - Data'!$A:$A,0),MATCH(AV$1,'Placebo - Data'!$B$1:$BA$1,0)))*1000000*AV$3</f>
        <v>1.8574955902295187</v>
      </c>
      <c r="AW28" s="2">
        <f>IF(AW$2=0,0,INDEX('Placebo - Data'!$B:$BA,MATCH($Q28,'Placebo - Data'!$A:$A,0),MATCH(AW$1,'Placebo - Data'!$B$1:$BA$1,0)))*1000000*AW$3</f>
        <v>0</v>
      </c>
      <c r="AX28" s="2">
        <f>IF(AX$2=0,0,INDEX('Placebo - Data'!$B:$BA,MATCH($Q28,'Placebo - Data'!$A:$A,0),MATCH(AX$1,'Placebo - Data'!$B$1:$BA$1,0)))*1000000*AX$3</f>
        <v>0</v>
      </c>
      <c r="AY28" s="2">
        <f>IF(AY$2=0,0,INDEX('Placebo - Data'!$B:$BA,MATCH($Q28,'Placebo - Data'!$A:$A,0),MATCH(AY$1,'Placebo - Data'!$B$1:$BA$1,0)))*1000000*AY$3</f>
        <v>0</v>
      </c>
      <c r="AZ28" s="2">
        <f>IF(AZ$2=0,0,INDEX('Placebo - Data'!$B:$BA,MATCH($Q28,'Placebo - Data'!$A:$A,0),MATCH(AZ$1,'Placebo - Data'!$B$1:$BA$1,0)))*1000000*AZ$3</f>
        <v>-13.795658560411539</v>
      </c>
      <c r="BA28" s="2">
        <f>IF(BA$2=0,0,INDEX('Placebo - Data'!$B:$BA,MATCH($Q28,'Placebo - Data'!$A:$A,0),MATCH(BA$1,'Placebo - Data'!$B$1:$BA$1,0)))*1000000*BA$3</f>
        <v>0</v>
      </c>
      <c r="BB28" s="2">
        <f>IF(BB$2=0,0,INDEX('Placebo - Data'!$B:$BA,MATCH($Q28,'Placebo - Data'!$A:$A,0),MATCH(BB$1,'Placebo - Data'!$B$1:$BA$1,0)))*1000000*BB$3</f>
        <v>-11.038067896151915</v>
      </c>
      <c r="BC28" s="2">
        <f>IF(BC$2=0,0,INDEX('Placebo - Data'!$B:$BA,MATCH($Q28,'Placebo - Data'!$A:$A,0),MATCH(BC$1,'Placebo - Data'!$B$1:$BA$1,0)))*1000000*BC$3</f>
        <v>0</v>
      </c>
      <c r="BD28" s="2">
        <f>IF(BD$2=0,0,INDEX('Placebo - Data'!$B:$BA,MATCH($Q28,'Placebo - Data'!$A:$A,0),MATCH(BD$1,'Placebo - Data'!$B$1:$BA$1,0)))*1000000*BD$3</f>
        <v>0</v>
      </c>
      <c r="BE28" s="2">
        <f>IF(BE$2=0,0,INDEX('Placebo - Data'!$B:$BA,MATCH($Q28,'Placebo - Data'!$A:$A,0),MATCH(BE$1,'Placebo - Data'!$B$1:$BA$1,0)))*1000000*BE$3</f>
        <v>0</v>
      </c>
      <c r="BF28" s="2">
        <f>IF(BF$2=0,0,INDEX('Placebo - Data'!$B:$BA,MATCH($Q28,'Placebo - Data'!$A:$A,0),MATCH(BF$1,'Placebo - Data'!$B$1:$BA$1,0)))*1000000*BF$3</f>
        <v>-52.089009841438383</v>
      </c>
      <c r="BG28" s="2">
        <f>IF(BG$2=0,0,INDEX('Placebo - Data'!$B:$BA,MATCH($Q28,'Placebo - Data'!$A:$A,0),MATCH(BG$1,'Placebo - Data'!$B$1:$BA$1,0)))*1000000*BG$3</f>
        <v>-13.242069144325797</v>
      </c>
      <c r="BH28" s="2">
        <f>IF(BH$2=0,0,INDEX('Placebo - Data'!$B:$BA,MATCH($Q28,'Placebo - Data'!$A:$A,0),MATCH(BH$1,'Placebo - Data'!$B$1:$BA$1,0)))*1000000*BH$3</f>
        <v>8.5885258158668876</v>
      </c>
      <c r="BI28" s="2">
        <f>IF(BI$2=0,0,INDEX('Placebo - Data'!$B:$BA,MATCH($Q28,'Placebo - Data'!$A:$A,0),MATCH(BI$1,'Placebo - Data'!$B$1:$BA$1,0)))*1000000*BI$3</f>
        <v>17.272568584303372</v>
      </c>
      <c r="BJ28" s="2">
        <f>IF(BJ$2=0,0,INDEX('Placebo - Data'!$B:$BA,MATCH($Q28,'Placebo - Data'!$A:$A,0),MATCH(BJ$1,'Placebo - Data'!$B$1:$BA$1,0)))*1000000*BJ$3</f>
        <v>0</v>
      </c>
      <c r="BK28" s="2">
        <f>IF(BK$2=0,0,INDEX('Placebo - Data'!$B:$BA,MATCH($Q28,'Placebo - Data'!$A:$A,0),MATCH(BK$1,'Placebo - Data'!$B$1:$BA$1,0)))*1000000*BK$3</f>
        <v>0</v>
      </c>
      <c r="BL28" s="2">
        <f>IF(BL$2=0,0,INDEX('Placebo - Data'!$B:$BA,MATCH($Q28,'Placebo - Data'!$A:$A,0),MATCH(BL$1,'Placebo - Data'!$B$1:$BA$1,0)))*1000000*BL$3</f>
        <v>0</v>
      </c>
      <c r="BM28" s="2">
        <f>IF(BM$2=0,0,INDEX('Placebo - Data'!$B:$BA,MATCH($Q28,'Placebo - Data'!$A:$A,0),MATCH(BM$1,'Placebo - Data'!$B$1:$BA$1,0)))*1000000*BM$3</f>
        <v>0</v>
      </c>
      <c r="BN28" s="2">
        <f>IF(BN$2=0,0,INDEX('Placebo - Data'!$B:$BA,MATCH($Q28,'Placebo - Data'!$A:$A,0),MATCH(BN$1,'Placebo - Data'!$B$1:$BA$1,0)))*1000000*BN$3</f>
        <v>0</v>
      </c>
      <c r="BO28" s="2">
        <f>IF(BO$2=0,0,INDEX('Placebo - Data'!$B:$BA,MATCH($Q28,'Placebo - Data'!$A:$A,0),MATCH(BO$1,'Placebo - Data'!$B$1:$BA$1,0)))*1000000*BO$3</f>
        <v>-2.5435067527723731</v>
      </c>
      <c r="BP28" s="2">
        <f>IF(BP$2=0,0,INDEX('Placebo - Data'!$B:$BA,MATCH($Q28,'Placebo - Data'!$A:$A,0),MATCH(BP$1,'Placebo - Data'!$B$1:$BA$1,0)))*1000000*BP$3</f>
        <v>0</v>
      </c>
      <c r="BQ28" s="2"/>
      <c r="BR28" s="2"/>
    </row>
    <row r="29" spans="1:70" x14ac:dyDescent="0.25">
      <c r="A29" t="s">
        <v>61</v>
      </c>
      <c r="B29" s="2">
        <f t="shared" si="0"/>
        <v>0</v>
      </c>
      <c r="Q29">
        <f>'Placebo - Data'!A26</f>
        <v>2006</v>
      </c>
      <c r="R29" s="2">
        <f>IF(R$2=0,0,INDEX('Placebo - Data'!$B:$BA,MATCH($Q29,'Placebo - Data'!$A:$A,0),MATCH(R$1,'Placebo - Data'!$B$1:$BA$1,0)))*1000000*R$3</f>
        <v>3.1046629374031909</v>
      </c>
      <c r="S29" s="2">
        <f>IF(S$2=0,0,INDEX('Placebo - Data'!$B:$BA,MATCH($Q29,'Placebo - Data'!$A:$A,0),MATCH(S$1,'Placebo - Data'!$B$1:$BA$1,0)))*1000000*S$3</f>
        <v>0</v>
      </c>
      <c r="T29" s="2">
        <f>IF(T$2=0,0,INDEX('Placebo - Data'!$B:$BA,MATCH($Q29,'Placebo - Data'!$A:$A,0),MATCH(T$1,'Placebo - Data'!$B$1:$BA$1,0)))*1000000*T$3</f>
        <v>0</v>
      </c>
      <c r="U29" s="2">
        <f>IF(U$2=0,0,INDEX('Placebo - Data'!$B:$BA,MATCH($Q29,'Placebo - Data'!$A:$A,0),MATCH(U$1,'Placebo - Data'!$B$1:$BA$1,0)))*1000000*U$3</f>
        <v>10.248982107441407</v>
      </c>
      <c r="V29" s="2">
        <f>IF(V$2=0,0,INDEX('Placebo - Data'!$B:$BA,MATCH($Q29,'Placebo - Data'!$A:$A,0),MATCH(V$1,'Placebo - Data'!$B$1:$BA$1,0)))*1000000*V$3</f>
        <v>-1.7661254787526559</v>
      </c>
      <c r="W29" s="2">
        <f>IF(W$2=0,0,INDEX('Placebo - Data'!$B:$BA,MATCH($Q29,'Placebo - Data'!$A:$A,0),MATCH(W$1,'Placebo - Data'!$B$1:$BA$1,0)))*1000000*W$3</f>
        <v>0</v>
      </c>
      <c r="X29" s="2">
        <f>IF(X$2=0,0,INDEX('Placebo - Data'!$B:$BA,MATCH($Q29,'Placebo - Data'!$A:$A,0),MATCH(X$1,'Placebo - Data'!$B$1:$BA$1,0)))*1000000*X$3</f>
        <v>11.26160077546956</v>
      </c>
      <c r="Y29" s="2">
        <f>IF(Y$2=0,0,INDEX('Placebo - Data'!$B:$BA,MATCH($Q29,'Placebo - Data'!$A:$A,0),MATCH(Y$1,'Placebo - Data'!$B$1:$BA$1,0)))*1000000*Y$3</f>
        <v>4.7398998503922485</v>
      </c>
      <c r="Z29" s="2">
        <f>IF(Z$2=0,0,INDEX('Placebo - Data'!$B:$BA,MATCH($Q29,'Placebo - Data'!$A:$A,0),MATCH(Z$1,'Placebo - Data'!$B$1:$BA$1,0)))*1000000*Z$3</f>
        <v>0</v>
      </c>
      <c r="AA29" s="2">
        <f>IF(AA$2=0,0,INDEX('Placebo - Data'!$B:$BA,MATCH($Q29,'Placebo - Data'!$A:$A,0),MATCH(AA$1,'Placebo - Data'!$B$1:$BA$1,0)))*1000000*AA$3</f>
        <v>0</v>
      </c>
      <c r="AB29" s="2">
        <f>IF(AB$2=0,0,INDEX('Placebo - Data'!$B:$BA,MATCH($Q29,'Placebo - Data'!$A:$A,0),MATCH(AB$1,'Placebo - Data'!$B$1:$BA$1,0)))*1000000*AB$3</f>
        <v>8.279605935967993</v>
      </c>
      <c r="AC29" s="2">
        <f>IF(AC$2=0,0,INDEX('Placebo - Data'!$B:$BA,MATCH($Q29,'Placebo - Data'!$A:$A,0),MATCH(AC$1,'Placebo - Data'!$B$1:$BA$1,0)))*1000000*AC$3</f>
        <v>-4.8684332796256058</v>
      </c>
      <c r="AD29" s="2">
        <f>IF(AD$2=0,0,INDEX('Placebo - Data'!$B:$BA,MATCH($Q29,'Placebo - Data'!$A:$A,0),MATCH(AD$1,'Placebo - Data'!$B$1:$BA$1,0)))*1000000*AD$3</f>
        <v>0</v>
      </c>
      <c r="AE29" s="2">
        <f>IF(AE$2=0,0,INDEX('Placebo - Data'!$B:$BA,MATCH($Q29,'Placebo - Data'!$A:$A,0),MATCH(AE$1,'Placebo - Data'!$B$1:$BA$1,0)))*1000000*AE$3</f>
        <v>-4.8657066145096906</v>
      </c>
      <c r="AF29" s="2">
        <f>IF(AF$2=0,0,INDEX('Placebo - Data'!$B:$BA,MATCH($Q29,'Placebo - Data'!$A:$A,0),MATCH(AF$1,'Placebo - Data'!$B$1:$BA$1,0)))*1000000*AF$3</f>
        <v>9.2961136033409275</v>
      </c>
      <c r="AG29" s="2">
        <f>IF(AG$2=0,0,INDEX('Placebo - Data'!$B:$BA,MATCH($Q29,'Placebo - Data'!$A:$A,0),MATCH(AG$1,'Placebo - Data'!$B$1:$BA$1,0)))*1000000*AG$3</f>
        <v>0</v>
      </c>
      <c r="AH29" s="2">
        <f>IF(AH$2=0,0,INDEX('Placebo - Data'!$B:$BA,MATCH($Q29,'Placebo - Data'!$A:$A,0),MATCH(AH$1,'Placebo - Data'!$B$1:$BA$1,0)))*1000000*AH$3</f>
        <v>5.4759052545705345</v>
      </c>
      <c r="AI29" s="2">
        <f>IF(AI$2=0,0,INDEX('Placebo - Data'!$B:$BA,MATCH($Q29,'Placebo - Data'!$A:$A,0),MATCH(AI$1,'Placebo - Data'!$B$1:$BA$1,0)))*1000000*AI$3</f>
        <v>18.619832189870067</v>
      </c>
      <c r="AJ29" s="2">
        <f>IF(AJ$2=0,0,INDEX('Placebo - Data'!$B:$BA,MATCH($Q29,'Placebo - Data'!$A:$A,0),MATCH(AJ$1,'Placebo - Data'!$B$1:$BA$1,0)))*1000000*AJ$3</f>
        <v>-26.319135940866545</v>
      </c>
      <c r="AK29" s="2">
        <f>IF(AK$2=0,0,INDEX('Placebo - Data'!$B:$BA,MATCH($Q29,'Placebo - Data'!$A:$A,0),MATCH(AK$1,'Placebo - Data'!$B$1:$BA$1,0)))*1000000*AK$3</f>
        <v>0</v>
      </c>
      <c r="AL29" s="2">
        <f>IF(AL$2=0,0,INDEX('Placebo - Data'!$B:$BA,MATCH($Q29,'Placebo - Data'!$A:$A,0),MATCH(AL$1,'Placebo - Data'!$B$1:$BA$1,0)))*1000000*AL$3</f>
        <v>-0.1563435745310926</v>
      </c>
      <c r="AM29" s="2">
        <f>IF(AM$2=0,0,INDEX('Placebo - Data'!$B:$BA,MATCH($Q29,'Placebo - Data'!$A:$A,0),MATCH(AM$1,'Placebo - Data'!$B$1:$BA$1,0)))*1000000*AM$3</f>
        <v>11.181835361639969</v>
      </c>
      <c r="AN29" s="2">
        <f>IF(AN$2=0,0,INDEX('Placebo - Data'!$B:$BA,MATCH($Q29,'Placebo - Data'!$A:$A,0),MATCH(AN$1,'Placebo - Data'!$B$1:$BA$1,0)))*1000000*AN$3</f>
        <v>0</v>
      </c>
      <c r="AO29" s="2">
        <f>IF(AO$2=0,0,INDEX('Placebo - Data'!$B:$BA,MATCH($Q29,'Placebo - Data'!$A:$A,0),MATCH(AO$1,'Placebo - Data'!$B$1:$BA$1,0)))*1000000*AO$3</f>
        <v>1.1876579719682923</v>
      </c>
      <c r="AP29" s="2">
        <f>IF(AP$2=0,0,INDEX('Placebo - Data'!$B:$BA,MATCH($Q29,'Placebo - Data'!$A:$A,0),MATCH(AP$1,'Placebo - Data'!$B$1:$BA$1,0)))*1000000*AP$3</f>
        <v>0</v>
      </c>
      <c r="AQ29" s="2">
        <f>IF(AQ$2=0,0,INDEX('Placebo - Data'!$B:$BA,MATCH($Q29,'Placebo - Data'!$A:$A,0),MATCH(AQ$1,'Placebo - Data'!$B$1:$BA$1,0)))*1000000*AQ$3</f>
        <v>-3.867587565764552</v>
      </c>
      <c r="AR29" s="2">
        <f>IF(AR$2=0,0,INDEX('Placebo - Data'!$B:$BA,MATCH($Q29,'Placebo - Data'!$A:$A,0),MATCH(AR$1,'Placebo - Data'!$B$1:$BA$1,0)))*1000000*AR$3</f>
        <v>0</v>
      </c>
      <c r="AS29" s="2">
        <f>IF(AS$2=0,0,INDEX('Placebo - Data'!$B:$BA,MATCH($Q29,'Placebo - Data'!$A:$A,0),MATCH(AS$1,'Placebo - Data'!$B$1:$BA$1,0)))*1000000*AS$3</f>
        <v>2.6836466986424057</v>
      </c>
      <c r="AT29" s="2">
        <f>IF(AT$2=0,0,INDEX('Placebo - Data'!$B:$BA,MATCH($Q29,'Placebo - Data'!$A:$A,0),MATCH(AT$1,'Placebo - Data'!$B$1:$BA$1,0)))*1000000*AT$3</f>
        <v>-5.2079167289775796</v>
      </c>
      <c r="AU29" s="2">
        <f>IF(AU$2=0,0,INDEX('Placebo - Data'!$B:$BA,MATCH($Q29,'Placebo - Data'!$A:$A,0),MATCH(AU$1,'Placebo - Data'!$B$1:$BA$1,0)))*1000000*AU$3</f>
        <v>0</v>
      </c>
      <c r="AV29" s="2">
        <f>IF(AV$2=0,0,INDEX('Placebo - Data'!$B:$BA,MATCH($Q29,'Placebo - Data'!$A:$A,0),MATCH(AV$1,'Placebo - Data'!$B$1:$BA$1,0)))*1000000*AV$3</f>
        <v>-3.5722659958992153</v>
      </c>
      <c r="AW29" s="2">
        <f>IF(AW$2=0,0,INDEX('Placebo - Data'!$B:$BA,MATCH($Q29,'Placebo - Data'!$A:$A,0),MATCH(AW$1,'Placebo - Data'!$B$1:$BA$1,0)))*1000000*AW$3</f>
        <v>0</v>
      </c>
      <c r="AX29" s="2">
        <f>IF(AX$2=0,0,INDEX('Placebo - Data'!$B:$BA,MATCH($Q29,'Placebo - Data'!$A:$A,0),MATCH(AX$1,'Placebo - Data'!$B$1:$BA$1,0)))*1000000*AX$3</f>
        <v>0</v>
      </c>
      <c r="AY29" s="2">
        <f>IF(AY$2=0,0,INDEX('Placebo - Data'!$B:$BA,MATCH($Q29,'Placebo - Data'!$A:$A,0),MATCH(AY$1,'Placebo - Data'!$B$1:$BA$1,0)))*1000000*AY$3</f>
        <v>0</v>
      </c>
      <c r="AZ29" s="2">
        <f>IF(AZ$2=0,0,INDEX('Placebo - Data'!$B:$BA,MATCH($Q29,'Placebo - Data'!$A:$A,0),MATCH(AZ$1,'Placebo - Data'!$B$1:$BA$1,0)))*1000000*AZ$3</f>
        <v>-5.3854364523431286</v>
      </c>
      <c r="BA29" s="2">
        <f>IF(BA$2=0,0,INDEX('Placebo - Data'!$B:$BA,MATCH($Q29,'Placebo - Data'!$A:$A,0),MATCH(BA$1,'Placebo - Data'!$B$1:$BA$1,0)))*1000000*BA$3</f>
        <v>0</v>
      </c>
      <c r="BB29" s="2">
        <f>IF(BB$2=0,0,INDEX('Placebo - Data'!$B:$BA,MATCH($Q29,'Placebo - Data'!$A:$A,0),MATCH(BB$1,'Placebo - Data'!$B$1:$BA$1,0)))*1000000*BB$3</f>
        <v>-6.281737114477437</v>
      </c>
      <c r="BC29" s="2">
        <f>IF(BC$2=0,0,INDEX('Placebo - Data'!$B:$BA,MATCH($Q29,'Placebo - Data'!$A:$A,0),MATCH(BC$1,'Placebo - Data'!$B$1:$BA$1,0)))*1000000*BC$3</f>
        <v>0</v>
      </c>
      <c r="BD29" s="2">
        <f>IF(BD$2=0,0,INDEX('Placebo - Data'!$B:$BA,MATCH($Q29,'Placebo - Data'!$A:$A,0),MATCH(BD$1,'Placebo - Data'!$B$1:$BA$1,0)))*1000000*BD$3</f>
        <v>0</v>
      </c>
      <c r="BE29" s="2">
        <f>IF(BE$2=0,0,INDEX('Placebo - Data'!$B:$BA,MATCH($Q29,'Placebo - Data'!$A:$A,0),MATCH(BE$1,'Placebo - Data'!$B$1:$BA$1,0)))*1000000*BE$3</f>
        <v>0</v>
      </c>
      <c r="BF29" s="2">
        <f>IF(BF$2=0,0,INDEX('Placebo - Data'!$B:$BA,MATCH($Q29,'Placebo - Data'!$A:$A,0),MATCH(BF$1,'Placebo - Data'!$B$1:$BA$1,0)))*1000000*BF$3</f>
        <v>-40.364058804698288</v>
      </c>
      <c r="BG29" s="2">
        <f>IF(BG$2=0,0,INDEX('Placebo - Data'!$B:$BA,MATCH($Q29,'Placebo - Data'!$A:$A,0),MATCH(BG$1,'Placebo - Data'!$B$1:$BA$1,0)))*1000000*BG$3</f>
        <v>-26.896592316916212</v>
      </c>
      <c r="BH29" s="2">
        <f>IF(BH$2=0,0,INDEX('Placebo - Data'!$B:$BA,MATCH($Q29,'Placebo - Data'!$A:$A,0),MATCH(BH$1,'Placebo - Data'!$B$1:$BA$1,0)))*1000000*BH$3</f>
        <v>3.857233878079569</v>
      </c>
      <c r="BI29" s="2">
        <f>IF(BI$2=0,0,INDEX('Placebo - Data'!$B:$BA,MATCH($Q29,'Placebo - Data'!$A:$A,0),MATCH(BI$1,'Placebo - Data'!$B$1:$BA$1,0)))*1000000*BI$3</f>
        <v>17.639204088482074</v>
      </c>
      <c r="BJ29" s="2">
        <f>IF(BJ$2=0,0,INDEX('Placebo - Data'!$B:$BA,MATCH($Q29,'Placebo - Data'!$A:$A,0),MATCH(BJ$1,'Placebo - Data'!$B$1:$BA$1,0)))*1000000*BJ$3</f>
        <v>0</v>
      </c>
      <c r="BK29" s="2">
        <f>IF(BK$2=0,0,INDEX('Placebo - Data'!$B:$BA,MATCH($Q29,'Placebo - Data'!$A:$A,0),MATCH(BK$1,'Placebo - Data'!$B$1:$BA$1,0)))*1000000*BK$3</f>
        <v>0</v>
      </c>
      <c r="BL29" s="2">
        <f>IF(BL$2=0,0,INDEX('Placebo - Data'!$B:$BA,MATCH($Q29,'Placebo - Data'!$A:$A,0),MATCH(BL$1,'Placebo - Data'!$B$1:$BA$1,0)))*1000000*BL$3</f>
        <v>0</v>
      </c>
      <c r="BM29" s="2">
        <f>IF(BM$2=0,0,INDEX('Placebo - Data'!$B:$BA,MATCH($Q29,'Placebo - Data'!$A:$A,0),MATCH(BM$1,'Placebo - Data'!$B$1:$BA$1,0)))*1000000*BM$3</f>
        <v>0</v>
      </c>
      <c r="BN29" s="2">
        <f>IF(BN$2=0,0,INDEX('Placebo - Data'!$B:$BA,MATCH($Q29,'Placebo - Data'!$A:$A,0),MATCH(BN$1,'Placebo - Data'!$B$1:$BA$1,0)))*1000000*BN$3</f>
        <v>0</v>
      </c>
      <c r="BO29" s="2">
        <f>IF(BO$2=0,0,INDEX('Placebo - Data'!$B:$BA,MATCH($Q29,'Placebo - Data'!$A:$A,0),MATCH(BO$1,'Placebo - Data'!$B$1:$BA$1,0)))*1000000*BO$3</f>
        <v>-6.3697593759570736</v>
      </c>
      <c r="BP29" s="2">
        <f>IF(BP$2=0,0,INDEX('Placebo - Data'!$B:$BA,MATCH($Q29,'Placebo - Data'!$A:$A,0),MATCH(BP$1,'Placebo - Data'!$B$1:$BA$1,0)))*1000000*BP$3</f>
        <v>0</v>
      </c>
      <c r="BQ29" s="2"/>
      <c r="BR29" s="2"/>
    </row>
    <row r="30" spans="1:70" x14ac:dyDescent="0.25">
      <c r="A30" t="s">
        <v>65</v>
      </c>
      <c r="B30" s="2">
        <f t="shared" si="0"/>
        <v>0</v>
      </c>
      <c r="Q30">
        <f>'Placebo - Data'!A27</f>
        <v>2007</v>
      </c>
      <c r="R30" s="2">
        <f>IF(R$2=0,0,INDEX('Placebo - Data'!$B:$BA,MATCH($Q30,'Placebo - Data'!$A:$A,0),MATCH(R$1,'Placebo - Data'!$B$1:$BA$1,0)))*1000000*R$3</f>
        <v>3.8751945794501808</v>
      </c>
      <c r="S30" s="2">
        <f>IF(S$2=0,0,INDEX('Placebo - Data'!$B:$BA,MATCH($Q30,'Placebo - Data'!$A:$A,0),MATCH(S$1,'Placebo - Data'!$B$1:$BA$1,0)))*1000000*S$3</f>
        <v>0</v>
      </c>
      <c r="T30" s="2">
        <f>IF(T$2=0,0,INDEX('Placebo - Data'!$B:$BA,MATCH($Q30,'Placebo - Data'!$A:$A,0),MATCH(T$1,'Placebo - Data'!$B$1:$BA$1,0)))*1000000*T$3</f>
        <v>0</v>
      </c>
      <c r="U30" s="2">
        <f>IF(U$2=0,0,INDEX('Placebo - Data'!$B:$BA,MATCH($Q30,'Placebo - Data'!$A:$A,0),MATCH(U$1,'Placebo - Data'!$B$1:$BA$1,0)))*1000000*U$3</f>
        <v>14.818094314250629</v>
      </c>
      <c r="V30" s="2">
        <f>IF(V$2=0,0,INDEX('Placebo - Data'!$B:$BA,MATCH($Q30,'Placebo - Data'!$A:$A,0),MATCH(V$1,'Placebo - Data'!$B$1:$BA$1,0)))*1000000*V$3</f>
        <v>-11.246268513787072</v>
      </c>
      <c r="W30" s="2">
        <f>IF(W$2=0,0,INDEX('Placebo - Data'!$B:$BA,MATCH($Q30,'Placebo - Data'!$A:$A,0),MATCH(W$1,'Placebo - Data'!$B$1:$BA$1,0)))*1000000*W$3</f>
        <v>0</v>
      </c>
      <c r="X30" s="2">
        <f>IF(X$2=0,0,INDEX('Placebo - Data'!$B:$BA,MATCH($Q30,'Placebo - Data'!$A:$A,0),MATCH(X$1,'Placebo - Data'!$B$1:$BA$1,0)))*1000000*X$3</f>
        <v>7.7858876466052607</v>
      </c>
      <c r="Y30" s="2">
        <f>IF(Y$2=0,0,INDEX('Placebo - Data'!$B:$BA,MATCH($Q30,'Placebo - Data'!$A:$A,0),MATCH(Y$1,'Placebo - Data'!$B$1:$BA$1,0)))*1000000*Y$3</f>
        <v>7.3925652941397857</v>
      </c>
      <c r="Z30" s="2">
        <f>IF(Z$2=0,0,INDEX('Placebo - Data'!$B:$BA,MATCH($Q30,'Placebo - Data'!$A:$A,0),MATCH(Z$1,'Placebo - Data'!$B$1:$BA$1,0)))*1000000*Z$3</f>
        <v>0</v>
      </c>
      <c r="AA30" s="2">
        <f>IF(AA$2=0,0,INDEX('Placebo - Data'!$B:$BA,MATCH($Q30,'Placebo - Data'!$A:$A,0),MATCH(AA$1,'Placebo - Data'!$B$1:$BA$1,0)))*1000000*AA$3</f>
        <v>0</v>
      </c>
      <c r="AB30" s="2">
        <f>IF(AB$2=0,0,INDEX('Placebo - Data'!$B:$BA,MATCH($Q30,'Placebo - Data'!$A:$A,0),MATCH(AB$1,'Placebo - Data'!$B$1:$BA$1,0)))*1000000*AB$3</f>
        <v>4.4838266148872208</v>
      </c>
      <c r="AC30" s="2">
        <f>IF(AC$2=0,0,INDEX('Placebo - Data'!$B:$BA,MATCH($Q30,'Placebo - Data'!$A:$A,0),MATCH(AC$1,'Placebo - Data'!$B$1:$BA$1,0)))*1000000*AC$3</f>
        <v>-7.2091647780325729</v>
      </c>
      <c r="AD30" s="2">
        <f>IF(AD$2=0,0,INDEX('Placebo - Data'!$B:$BA,MATCH($Q30,'Placebo - Data'!$A:$A,0),MATCH(AD$1,'Placebo - Data'!$B$1:$BA$1,0)))*1000000*AD$3</f>
        <v>0</v>
      </c>
      <c r="AE30" s="2">
        <f>IF(AE$2=0,0,INDEX('Placebo - Data'!$B:$BA,MATCH($Q30,'Placebo - Data'!$A:$A,0),MATCH(AE$1,'Placebo - Data'!$B$1:$BA$1,0)))*1000000*AE$3</f>
        <v>7.6851392805110663</v>
      </c>
      <c r="AF30" s="2">
        <f>IF(AF$2=0,0,INDEX('Placebo - Data'!$B:$BA,MATCH($Q30,'Placebo - Data'!$A:$A,0),MATCH(AF$1,'Placebo - Data'!$B$1:$BA$1,0)))*1000000*AF$3</f>
        <v>16.134506950038485</v>
      </c>
      <c r="AG30" s="2">
        <f>IF(AG$2=0,0,INDEX('Placebo - Data'!$B:$BA,MATCH($Q30,'Placebo - Data'!$A:$A,0),MATCH(AG$1,'Placebo - Data'!$B$1:$BA$1,0)))*1000000*AG$3</f>
        <v>0</v>
      </c>
      <c r="AH30" s="2">
        <f>IF(AH$2=0,0,INDEX('Placebo - Data'!$B:$BA,MATCH($Q30,'Placebo - Data'!$A:$A,0),MATCH(AH$1,'Placebo - Data'!$B$1:$BA$1,0)))*1000000*AH$3</f>
        <v>15.701129086664878</v>
      </c>
      <c r="AI30" s="2">
        <f>IF(AI$2=0,0,INDEX('Placebo - Data'!$B:$BA,MATCH($Q30,'Placebo - Data'!$A:$A,0),MATCH(AI$1,'Placebo - Data'!$B$1:$BA$1,0)))*1000000*AI$3</f>
        <v>12.170056834293064</v>
      </c>
      <c r="AJ30" s="2">
        <f>IF(AJ$2=0,0,INDEX('Placebo - Data'!$B:$BA,MATCH($Q30,'Placebo - Data'!$A:$A,0),MATCH(AJ$1,'Placebo - Data'!$B$1:$BA$1,0)))*1000000*AJ$3</f>
        <v>-27.340878659742884</v>
      </c>
      <c r="AK30" s="2">
        <f>IF(AK$2=0,0,INDEX('Placebo - Data'!$B:$BA,MATCH($Q30,'Placebo - Data'!$A:$A,0),MATCH(AK$1,'Placebo - Data'!$B$1:$BA$1,0)))*1000000*AK$3</f>
        <v>0</v>
      </c>
      <c r="AL30" s="2">
        <f>IF(AL$2=0,0,INDEX('Placebo - Data'!$B:$BA,MATCH($Q30,'Placebo - Data'!$A:$A,0),MATCH(AL$1,'Placebo - Data'!$B$1:$BA$1,0)))*1000000*AL$3</f>
        <v>3.9042793105181772</v>
      </c>
      <c r="AM30" s="2">
        <f>IF(AM$2=0,0,INDEX('Placebo - Data'!$B:$BA,MATCH($Q30,'Placebo - Data'!$A:$A,0),MATCH(AM$1,'Placebo - Data'!$B$1:$BA$1,0)))*1000000*AM$3</f>
        <v>7.0207247517828364</v>
      </c>
      <c r="AN30" s="2">
        <f>IF(AN$2=0,0,INDEX('Placebo - Data'!$B:$BA,MATCH($Q30,'Placebo - Data'!$A:$A,0),MATCH(AN$1,'Placebo - Data'!$B$1:$BA$1,0)))*1000000*AN$3</f>
        <v>0</v>
      </c>
      <c r="AO30" s="2">
        <f>IF(AO$2=0,0,INDEX('Placebo - Data'!$B:$BA,MATCH($Q30,'Placebo - Data'!$A:$A,0),MATCH(AO$1,'Placebo - Data'!$B$1:$BA$1,0)))*1000000*AO$3</f>
        <v>-0.91915927669106168</v>
      </c>
      <c r="AP30" s="2">
        <f>IF(AP$2=0,0,INDEX('Placebo - Data'!$B:$BA,MATCH($Q30,'Placebo - Data'!$A:$A,0),MATCH(AP$1,'Placebo - Data'!$B$1:$BA$1,0)))*1000000*AP$3</f>
        <v>0</v>
      </c>
      <c r="AQ30" s="2">
        <f>IF(AQ$2=0,0,INDEX('Placebo - Data'!$B:$BA,MATCH($Q30,'Placebo - Data'!$A:$A,0),MATCH(AQ$1,'Placebo - Data'!$B$1:$BA$1,0)))*1000000*AQ$3</f>
        <v>5.1907727538491599</v>
      </c>
      <c r="AR30" s="2">
        <f>IF(AR$2=0,0,INDEX('Placebo - Data'!$B:$BA,MATCH($Q30,'Placebo - Data'!$A:$A,0),MATCH(AR$1,'Placebo - Data'!$B$1:$BA$1,0)))*1000000*AR$3</f>
        <v>0</v>
      </c>
      <c r="AS30" s="2">
        <f>IF(AS$2=0,0,INDEX('Placebo - Data'!$B:$BA,MATCH($Q30,'Placebo - Data'!$A:$A,0),MATCH(AS$1,'Placebo - Data'!$B$1:$BA$1,0)))*1000000*AS$3</f>
        <v>-3.1886486340226838</v>
      </c>
      <c r="AT30" s="2">
        <f>IF(AT$2=0,0,INDEX('Placebo - Data'!$B:$BA,MATCH($Q30,'Placebo - Data'!$A:$A,0),MATCH(AT$1,'Placebo - Data'!$B$1:$BA$1,0)))*1000000*AT$3</f>
        <v>7.7751383287250064</v>
      </c>
      <c r="AU30" s="2">
        <f>IF(AU$2=0,0,INDEX('Placebo - Data'!$B:$BA,MATCH($Q30,'Placebo - Data'!$A:$A,0),MATCH(AU$1,'Placebo - Data'!$B$1:$BA$1,0)))*1000000*AU$3</f>
        <v>0</v>
      </c>
      <c r="AV30" s="2">
        <f>IF(AV$2=0,0,INDEX('Placebo - Data'!$B:$BA,MATCH($Q30,'Placebo - Data'!$A:$A,0),MATCH(AV$1,'Placebo - Data'!$B$1:$BA$1,0)))*1000000*AV$3</f>
        <v>-0.15352270565927029</v>
      </c>
      <c r="AW30" s="2">
        <f>IF(AW$2=0,0,INDEX('Placebo - Data'!$B:$BA,MATCH($Q30,'Placebo - Data'!$A:$A,0),MATCH(AW$1,'Placebo - Data'!$B$1:$BA$1,0)))*1000000*AW$3</f>
        <v>0</v>
      </c>
      <c r="AX30" s="2">
        <f>IF(AX$2=0,0,INDEX('Placebo - Data'!$B:$BA,MATCH($Q30,'Placebo - Data'!$A:$A,0),MATCH(AX$1,'Placebo - Data'!$B$1:$BA$1,0)))*1000000*AX$3</f>
        <v>0</v>
      </c>
      <c r="AY30" s="2">
        <f>IF(AY$2=0,0,INDEX('Placebo - Data'!$B:$BA,MATCH($Q30,'Placebo - Data'!$A:$A,0),MATCH(AY$1,'Placebo - Data'!$B$1:$BA$1,0)))*1000000*AY$3</f>
        <v>0</v>
      </c>
      <c r="AZ30" s="2">
        <f>IF(AZ$2=0,0,INDEX('Placebo - Data'!$B:$BA,MATCH($Q30,'Placebo - Data'!$A:$A,0),MATCH(AZ$1,'Placebo - Data'!$B$1:$BA$1,0)))*1000000*AZ$3</f>
        <v>-16.15294604562223</v>
      </c>
      <c r="BA30" s="2">
        <f>IF(BA$2=0,0,INDEX('Placebo - Data'!$B:$BA,MATCH($Q30,'Placebo - Data'!$A:$A,0),MATCH(BA$1,'Placebo - Data'!$B$1:$BA$1,0)))*1000000*BA$3</f>
        <v>0</v>
      </c>
      <c r="BB30" s="2">
        <f>IF(BB$2=0,0,INDEX('Placebo - Data'!$B:$BA,MATCH($Q30,'Placebo - Data'!$A:$A,0),MATCH(BB$1,'Placebo - Data'!$B$1:$BA$1,0)))*1000000*BB$3</f>
        <v>-5.8785426517715678</v>
      </c>
      <c r="BC30" s="2">
        <f>IF(BC$2=0,0,INDEX('Placebo - Data'!$B:$BA,MATCH($Q30,'Placebo - Data'!$A:$A,0),MATCH(BC$1,'Placebo - Data'!$B$1:$BA$1,0)))*1000000*BC$3</f>
        <v>0</v>
      </c>
      <c r="BD30" s="2">
        <f>IF(BD$2=0,0,INDEX('Placebo - Data'!$B:$BA,MATCH($Q30,'Placebo - Data'!$A:$A,0),MATCH(BD$1,'Placebo - Data'!$B$1:$BA$1,0)))*1000000*BD$3</f>
        <v>0</v>
      </c>
      <c r="BE30" s="2">
        <f>IF(BE$2=0,0,INDEX('Placebo - Data'!$B:$BA,MATCH($Q30,'Placebo - Data'!$A:$A,0),MATCH(BE$1,'Placebo - Data'!$B$1:$BA$1,0)))*1000000*BE$3</f>
        <v>0</v>
      </c>
      <c r="BF30" s="2">
        <f>IF(BF$2=0,0,INDEX('Placebo - Data'!$B:$BA,MATCH($Q30,'Placebo - Data'!$A:$A,0),MATCH(BF$1,'Placebo - Data'!$B$1:$BA$1,0)))*1000000*BF$3</f>
        <v>-54.613963584415615</v>
      </c>
      <c r="BG30" s="2">
        <f>IF(BG$2=0,0,INDEX('Placebo - Data'!$B:$BA,MATCH($Q30,'Placebo - Data'!$A:$A,0),MATCH(BG$1,'Placebo - Data'!$B$1:$BA$1,0)))*1000000*BG$3</f>
        <v>22.149501091917045</v>
      </c>
      <c r="BH30" s="2">
        <f>IF(BH$2=0,0,INDEX('Placebo - Data'!$B:$BA,MATCH($Q30,'Placebo - Data'!$A:$A,0),MATCH(BH$1,'Placebo - Data'!$B$1:$BA$1,0)))*1000000*BH$3</f>
        <v>7.6828528108308092</v>
      </c>
      <c r="BI30" s="2">
        <f>IF(BI$2=0,0,INDEX('Placebo - Data'!$B:$BA,MATCH($Q30,'Placebo - Data'!$A:$A,0),MATCH(BI$1,'Placebo - Data'!$B$1:$BA$1,0)))*1000000*BI$3</f>
        <v>18.215792806586251</v>
      </c>
      <c r="BJ30" s="2">
        <f>IF(BJ$2=0,0,INDEX('Placebo - Data'!$B:$BA,MATCH($Q30,'Placebo - Data'!$A:$A,0),MATCH(BJ$1,'Placebo - Data'!$B$1:$BA$1,0)))*1000000*BJ$3</f>
        <v>0</v>
      </c>
      <c r="BK30" s="2">
        <f>IF(BK$2=0,0,INDEX('Placebo - Data'!$B:$BA,MATCH($Q30,'Placebo - Data'!$A:$A,0),MATCH(BK$1,'Placebo - Data'!$B$1:$BA$1,0)))*1000000*BK$3</f>
        <v>0</v>
      </c>
      <c r="BL30" s="2">
        <f>IF(BL$2=0,0,INDEX('Placebo - Data'!$B:$BA,MATCH($Q30,'Placebo - Data'!$A:$A,0),MATCH(BL$1,'Placebo - Data'!$B$1:$BA$1,0)))*1000000*BL$3</f>
        <v>0</v>
      </c>
      <c r="BM30" s="2">
        <f>IF(BM$2=0,0,INDEX('Placebo - Data'!$B:$BA,MATCH($Q30,'Placebo - Data'!$A:$A,0),MATCH(BM$1,'Placebo - Data'!$B$1:$BA$1,0)))*1000000*BM$3</f>
        <v>0</v>
      </c>
      <c r="BN30" s="2">
        <f>IF(BN$2=0,0,INDEX('Placebo - Data'!$B:$BA,MATCH($Q30,'Placebo - Data'!$A:$A,0),MATCH(BN$1,'Placebo - Data'!$B$1:$BA$1,0)))*1000000*BN$3</f>
        <v>0</v>
      </c>
      <c r="BO30" s="2">
        <f>IF(BO$2=0,0,INDEX('Placebo - Data'!$B:$BA,MATCH($Q30,'Placebo - Data'!$A:$A,0),MATCH(BO$1,'Placebo - Data'!$B$1:$BA$1,0)))*1000000*BO$3</f>
        <v>-1.4935934586901567</v>
      </c>
      <c r="BP30" s="2">
        <f>IF(BP$2=0,0,INDEX('Placebo - Data'!$B:$BA,MATCH($Q30,'Placebo - Data'!$A:$A,0),MATCH(BP$1,'Placebo - Data'!$B$1:$BA$1,0)))*1000000*BP$3</f>
        <v>0</v>
      </c>
      <c r="BQ30" s="2"/>
      <c r="BR30" s="2"/>
    </row>
    <row r="31" spans="1:70" x14ac:dyDescent="0.25">
      <c r="A31" t="s">
        <v>69</v>
      </c>
      <c r="B31" s="2">
        <f t="shared" si="0"/>
        <v>0</v>
      </c>
      <c r="Q31">
        <f>'Placebo - Data'!A28</f>
        <v>2008</v>
      </c>
      <c r="R31" s="2">
        <f>IF(R$2=0,0,INDEX('Placebo - Data'!$B:$BA,MATCH($Q31,'Placebo - Data'!$A:$A,0),MATCH(R$1,'Placebo - Data'!$B$1:$BA$1,0)))*1000000*R$3</f>
        <v>7.2868210736487526</v>
      </c>
      <c r="S31" s="2">
        <f>IF(S$2=0,0,INDEX('Placebo - Data'!$B:$BA,MATCH($Q31,'Placebo - Data'!$A:$A,0),MATCH(S$1,'Placebo - Data'!$B$1:$BA$1,0)))*1000000*S$3</f>
        <v>0</v>
      </c>
      <c r="T31" s="2">
        <f>IF(T$2=0,0,INDEX('Placebo - Data'!$B:$BA,MATCH($Q31,'Placebo - Data'!$A:$A,0),MATCH(T$1,'Placebo - Data'!$B$1:$BA$1,0)))*1000000*T$3</f>
        <v>0</v>
      </c>
      <c r="U31" s="2">
        <f>IF(U$2=0,0,INDEX('Placebo - Data'!$B:$BA,MATCH($Q31,'Placebo - Data'!$A:$A,0),MATCH(U$1,'Placebo - Data'!$B$1:$BA$1,0)))*1000000*U$3</f>
        <v>24.884626327548176</v>
      </c>
      <c r="V31" s="2">
        <f>IF(V$2=0,0,INDEX('Placebo - Data'!$B:$BA,MATCH($Q31,'Placebo - Data'!$A:$A,0),MATCH(V$1,'Placebo - Data'!$B$1:$BA$1,0)))*1000000*V$3</f>
        <v>-12.751628673868254</v>
      </c>
      <c r="W31" s="2">
        <f>IF(W$2=0,0,INDEX('Placebo - Data'!$B:$BA,MATCH($Q31,'Placebo - Data'!$A:$A,0),MATCH(W$1,'Placebo - Data'!$B$1:$BA$1,0)))*1000000*W$3</f>
        <v>0</v>
      </c>
      <c r="X31" s="2">
        <f>IF(X$2=0,0,INDEX('Placebo - Data'!$B:$BA,MATCH($Q31,'Placebo - Data'!$A:$A,0),MATCH(X$1,'Placebo - Data'!$B$1:$BA$1,0)))*1000000*X$3</f>
        <v>8.3069617176079191</v>
      </c>
      <c r="Y31" s="2">
        <f>IF(Y$2=0,0,INDEX('Placebo - Data'!$B:$BA,MATCH($Q31,'Placebo - Data'!$A:$A,0),MATCH(Y$1,'Placebo - Data'!$B$1:$BA$1,0)))*1000000*Y$3</f>
        <v>8.0285981312044896</v>
      </c>
      <c r="Z31" s="2">
        <f>IF(Z$2=0,0,INDEX('Placebo - Data'!$B:$BA,MATCH($Q31,'Placebo - Data'!$A:$A,0),MATCH(Z$1,'Placebo - Data'!$B$1:$BA$1,0)))*1000000*Z$3</f>
        <v>0</v>
      </c>
      <c r="AA31" s="2">
        <f>IF(AA$2=0,0,INDEX('Placebo - Data'!$B:$BA,MATCH($Q31,'Placebo - Data'!$A:$A,0),MATCH(AA$1,'Placebo - Data'!$B$1:$BA$1,0)))*1000000*AA$3</f>
        <v>0</v>
      </c>
      <c r="AB31" s="2">
        <f>IF(AB$2=0,0,INDEX('Placebo - Data'!$B:$BA,MATCH($Q31,'Placebo - Data'!$A:$A,0),MATCH(AB$1,'Placebo - Data'!$B$1:$BA$1,0)))*1000000*AB$3</f>
        <v>2.0370182483020471</v>
      </c>
      <c r="AC31" s="2">
        <f>IF(AC$2=0,0,INDEX('Placebo - Data'!$B:$BA,MATCH($Q31,'Placebo - Data'!$A:$A,0),MATCH(AC$1,'Placebo - Data'!$B$1:$BA$1,0)))*1000000*AC$3</f>
        <v>-7.5825355452252552</v>
      </c>
      <c r="AD31" s="2">
        <f>IF(AD$2=0,0,INDEX('Placebo - Data'!$B:$BA,MATCH($Q31,'Placebo - Data'!$A:$A,0),MATCH(AD$1,'Placebo - Data'!$B$1:$BA$1,0)))*1000000*AD$3</f>
        <v>0</v>
      </c>
      <c r="AE31" s="2">
        <f>IF(AE$2=0,0,INDEX('Placebo - Data'!$B:$BA,MATCH($Q31,'Placebo - Data'!$A:$A,0),MATCH(AE$1,'Placebo - Data'!$B$1:$BA$1,0)))*1000000*AE$3</f>
        <v>-7.8745952123426832</v>
      </c>
      <c r="AF31" s="2">
        <f>IF(AF$2=0,0,INDEX('Placebo - Data'!$B:$BA,MATCH($Q31,'Placebo - Data'!$A:$A,0),MATCH(AF$1,'Placebo - Data'!$B$1:$BA$1,0)))*1000000*AF$3</f>
        <v>18.738619473879226</v>
      </c>
      <c r="AG31" s="2">
        <f>IF(AG$2=0,0,INDEX('Placebo - Data'!$B:$BA,MATCH($Q31,'Placebo - Data'!$A:$A,0),MATCH(AG$1,'Placebo - Data'!$B$1:$BA$1,0)))*1000000*AG$3</f>
        <v>0</v>
      </c>
      <c r="AH31" s="2">
        <f>IF(AH$2=0,0,INDEX('Placebo - Data'!$B:$BA,MATCH($Q31,'Placebo - Data'!$A:$A,0),MATCH(AH$1,'Placebo - Data'!$B$1:$BA$1,0)))*1000000*AH$3</f>
        <v>-8.159197932400275</v>
      </c>
      <c r="AI31" s="2">
        <f>IF(AI$2=0,0,INDEX('Placebo - Data'!$B:$BA,MATCH($Q31,'Placebo - Data'!$A:$A,0),MATCH(AI$1,'Placebo - Data'!$B$1:$BA$1,0)))*1000000*AI$3</f>
        <v>22.580867153010331</v>
      </c>
      <c r="AJ31" s="2">
        <f>IF(AJ$2=0,0,INDEX('Placebo - Data'!$B:$BA,MATCH($Q31,'Placebo - Data'!$A:$A,0),MATCH(AJ$1,'Placebo - Data'!$B$1:$BA$1,0)))*1000000*AJ$3</f>
        <v>-36.746856494573876</v>
      </c>
      <c r="AK31" s="2">
        <f>IF(AK$2=0,0,INDEX('Placebo - Data'!$B:$BA,MATCH($Q31,'Placebo - Data'!$A:$A,0),MATCH(AK$1,'Placebo - Data'!$B$1:$BA$1,0)))*1000000*AK$3</f>
        <v>0</v>
      </c>
      <c r="AL31" s="2">
        <f>IF(AL$2=0,0,INDEX('Placebo - Data'!$B:$BA,MATCH($Q31,'Placebo - Data'!$A:$A,0),MATCH(AL$1,'Placebo - Data'!$B$1:$BA$1,0)))*1000000*AL$3</f>
        <v>3.4780246096488554</v>
      </c>
      <c r="AM31" s="2">
        <f>IF(AM$2=0,0,INDEX('Placebo - Data'!$B:$BA,MATCH($Q31,'Placebo - Data'!$A:$A,0),MATCH(AM$1,'Placebo - Data'!$B$1:$BA$1,0)))*1000000*AM$3</f>
        <v>5.7905322137230542</v>
      </c>
      <c r="AN31" s="2">
        <f>IF(AN$2=0,0,INDEX('Placebo - Data'!$B:$BA,MATCH($Q31,'Placebo - Data'!$A:$A,0),MATCH(AN$1,'Placebo - Data'!$B$1:$BA$1,0)))*1000000*AN$3</f>
        <v>0</v>
      </c>
      <c r="AO31" s="2">
        <f>IF(AO$2=0,0,INDEX('Placebo - Data'!$B:$BA,MATCH($Q31,'Placebo - Data'!$A:$A,0),MATCH(AO$1,'Placebo - Data'!$B$1:$BA$1,0)))*1000000*AO$3</f>
        <v>0.44274469246374792</v>
      </c>
      <c r="AP31" s="2">
        <f>IF(AP$2=0,0,INDEX('Placebo - Data'!$B:$BA,MATCH($Q31,'Placebo - Data'!$A:$A,0),MATCH(AP$1,'Placebo - Data'!$B$1:$BA$1,0)))*1000000*AP$3</f>
        <v>0</v>
      </c>
      <c r="AQ31" s="2">
        <f>IF(AQ$2=0,0,INDEX('Placebo - Data'!$B:$BA,MATCH($Q31,'Placebo - Data'!$A:$A,0),MATCH(AQ$1,'Placebo - Data'!$B$1:$BA$1,0)))*1000000*AQ$3</f>
        <v>3.6727494716615183</v>
      </c>
      <c r="AR31" s="2">
        <f>IF(AR$2=0,0,INDEX('Placebo - Data'!$B:$BA,MATCH($Q31,'Placebo - Data'!$A:$A,0),MATCH(AR$1,'Placebo - Data'!$B$1:$BA$1,0)))*1000000*AR$3</f>
        <v>0</v>
      </c>
      <c r="AS31" s="2">
        <f>IF(AS$2=0,0,INDEX('Placebo - Data'!$B:$BA,MATCH($Q31,'Placebo - Data'!$A:$A,0),MATCH(AS$1,'Placebo - Data'!$B$1:$BA$1,0)))*1000000*AS$3</f>
        <v>8.8577544374857098</v>
      </c>
      <c r="AT31" s="2">
        <f>IF(AT$2=0,0,INDEX('Placebo - Data'!$B:$BA,MATCH($Q31,'Placebo - Data'!$A:$A,0),MATCH(AT$1,'Placebo - Data'!$B$1:$BA$1,0)))*1000000*AT$3</f>
        <v>4.0133027141564526</v>
      </c>
      <c r="AU31" s="2">
        <f>IF(AU$2=0,0,INDEX('Placebo - Data'!$B:$BA,MATCH($Q31,'Placebo - Data'!$A:$A,0),MATCH(AU$1,'Placebo - Data'!$B$1:$BA$1,0)))*1000000*AU$3</f>
        <v>0</v>
      </c>
      <c r="AV31" s="2">
        <f>IF(AV$2=0,0,INDEX('Placebo - Data'!$B:$BA,MATCH($Q31,'Placebo - Data'!$A:$A,0),MATCH(AV$1,'Placebo - Data'!$B$1:$BA$1,0)))*1000000*AV$3</f>
        <v>0.41828752728179097</v>
      </c>
      <c r="AW31" s="2">
        <f>IF(AW$2=0,0,INDEX('Placebo - Data'!$B:$BA,MATCH($Q31,'Placebo - Data'!$A:$A,0),MATCH(AW$1,'Placebo - Data'!$B$1:$BA$1,0)))*1000000*AW$3</f>
        <v>0</v>
      </c>
      <c r="AX31" s="2">
        <f>IF(AX$2=0,0,INDEX('Placebo - Data'!$B:$BA,MATCH($Q31,'Placebo - Data'!$A:$A,0),MATCH(AX$1,'Placebo - Data'!$B$1:$BA$1,0)))*1000000*AX$3</f>
        <v>0</v>
      </c>
      <c r="AY31" s="2">
        <f>IF(AY$2=0,0,INDEX('Placebo - Data'!$B:$BA,MATCH($Q31,'Placebo - Data'!$A:$A,0),MATCH(AY$1,'Placebo - Data'!$B$1:$BA$1,0)))*1000000*AY$3</f>
        <v>0</v>
      </c>
      <c r="AZ31" s="2">
        <f>IF(AZ$2=0,0,INDEX('Placebo - Data'!$B:$BA,MATCH($Q31,'Placebo - Data'!$A:$A,0),MATCH(AZ$1,'Placebo - Data'!$B$1:$BA$1,0)))*1000000*AZ$3</f>
        <v>-13.943691556050908</v>
      </c>
      <c r="BA31" s="2">
        <f>IF(BA$2=0,0,INDEX('Placebo - Data'!$B:$BA,MATCH($Q31,'Placebo - Data'!$A:$A,0),MATCH(BA$1,'Placebo - Data'!$B$1:$BA$1,0)))*1000000*BA$3</f>
        <v>0</v>
      </c>
      <c r="BB31" s="2">
        <f>IF(BB$2=0,0,INDEX('Placebo - Data'!$B:$BA,MATCH($Q31,'Placebo - Data'!$A:$A,0),MATCH(BB$1,'Placebo - Data'!$B$1:$BA$1,0)))*1000000*BB$3</f>
        <v>-15.90927058714442</v>
      </c>
      <c r="BC31" s="2">
        <f>IF(BC$2=0,0,INDEX('Placebo - Data'!$B:$BA,MATCH($Q31,'Placebo - Data'!$A:$A,0),MATCH(BC$1,'Placebo - Data'!$B$1:$BA$1,0)))*1000000*BC$3</f>
        <v>0</v>
      </c>
      <c r="BD31" s="2">
        <f>IF(BD$2=0,0,INDEX('Placebo - Data'!$B:$BA,MATCH($Q31,'Placebo - Data'!$A:$A,0),MATCH(BD$1,'Placebo - Data'!$B$1:$BA$1,0)))*1000000*BD$3</f>
        <v>0</v>
      </c>
      <c r="BE31" s="2">
        <f>IF(BE$2=0,0,INDEX('Placebo - Data'!$B:$BA,MATCH($Q31,'Placebo - Data'!$A:$A,0),MATCH(BE$1,'Placebo - Data'!$B$1:$BA$1,0)))*1000000*BE$3</f>
        <v>0</v>
      </c>
      <c r="BF31" s="2">
        <f>IF(BF$2=0,0,INDEX('Placebo - Data'!$B:$BA,MATCH($Q31,'Placebo - Data'!$A:$A,0),MATCH(BF$1,'Placebo - Data'!$B$1:$BA$1,0)))*1000000*BF$3</f>
        <v>-39.177946746349335</v>
      </c>
      <c r="BG31" s="2">
        <f>IF(BG$2=0,0,INDEX('Placebo - Data'!$B:$BA,MATCH($Q31,'Placebo - Data'!$A:$A,0),MATCH(BG$1,'Placebo - Data'!$B$1:$BA$1,0)))*1000000*BG$3</f>
        <v>20.446530470508151</v>
      </c>
      <c r="BH31" s="2">
        <f>IF(BH$2=0,0,INDEX('Placebo - Data'!$B:$BA,MATCH($Q31,'Placebo - Data'!$A:$A,0),MATCH(BH$1,'Placebo - Data'!$B$1:$BA$1,0)))*1000000*BH$3</f>
        <v>19.037352103623562</v>
      </c>
      <c r="BI31" s="2">
        <f>IF(BI$2=0,0,INDEX('Placebo - Data'!$B:$BA,MATCH($Q31,'Placebo - Data'!$A:$A,0),MATCH(BI$1,'Placebo - Data'!$B$1:$BA$1,0)))*1000000*BI$3</f>
        <v>16.435988072771579</v>
      </c>
      <c r="BJ31" s="2">
        <f>IF(BJ$2=0,0,INDEX('Placebo - Data'!$B:$BA,MATCH($Q31,'Placebo - Data'!$A:$A,0),MATCH(BJ$1,'Placebo - Data'!$B$1:$BA$1,0)))*1000000*BJ$3</f>
        <v>0</v>
      </c>
      <c r="BK31" s="2">
        <f>IF(BK$2=0,0,INDEX('Placebo - Data'!$B:$BA,MATCH($Q31,'Placebo - Data'!$A:$A,0),MATCH(BK$1,'Placebo - Data'!$B$1:$BA$1,0)))*1000000*BK$3</f>
        <v>0</v>
      </c>
      <c r="BL31" s="2">
        <f>IF(BL$2=0,0,INDEX('Placebo - Data'!$B:$BA,MATCH($Q31,'Placebo - Data'!$A:$A,0),MATCH(BL$1,'Placebo - Data'!$B$1:$BA$1,0)))*1000000*BL$3</f>
        <v>0</v>
      </c>
      <c r="BM31" s="2">
        <f>IF(BM$2=0,0,INDEX('Placebo - Data'!$B:$BA,MATCH($Q31,'Placebo - Data'!$A:$A,0),MATCH(BM$1,'Placebo - Data'!$B$1:$BA$1,0)))*1000000*BM$3</f>
        <v>0</v>
      </c>
      <c r="BN31" s="2">
        <f>IF(BN$2=0,0,INDEX('Placebo - Data'!$B:$BA,MATCH($Q31,'Placebo - Data'!$A:$A,0),MATCH(BN$1,'Placebo - Data'!$B$1:$BA$1,0)))*1000000*BN$3</f>
        <v>0</v>
      </c>
      <c r="BO31" s="2">
        <f>IF(BO$2=0,0,INDEX('Placebo - Data'!$B:$BA,MATCH($Q31,'Placebo - Data'!$A:$A,0),MATCH(BO$1,'Placebo - Data'!$B$1:$BA$1,0)))*1000000*BO$3</f>
        <v>13.644205864693504</v>
      </c>
      <c r="BP31" s="2">
        <f>IF(BP$2=0,0,INDEX('Placebo - Data'!$B:$BA,MATCH($Q31,'Placebo - Data'!$A:$A,0),MATCH(BP$1,'Placebo - Data'!$B$1:$BA$1,0)))*1000000*BP$3</f>
        <v>0</v>
      </c>
      <c r="BQ31" s="2"/>
      <c r="BR31" s="2"/>
    </row>
    <row r="32" spans="1:70" x14ac:dyDescent="0.25">
      <c r="A32" t="s">
        <v>35</v>
      </c>
      <c r="B32" s="2">
        <f t="shared" si="0"/>
        <v>0</v>
      </c>
      <c r="Q32">
        <f>'Placebo - Data'!A29</f>
        <v>2009</v>
      </c>
      <c r="R32" s="2">
        <f>IF(R$2=0,0,INDEX('Placebo - Data'!$B:$BA,MATCH($Q32,'Placebo - Data'!$A:$A,0),MATCH(R$1,'Placebo - Data'!$B$1:$BA$1,0)))*1000000*R$3</f>
        <v>5.4508841458300594</v>
      </c>
      <c r="S32" s="2">
        <f>IF(S$2=0,0,INDEX('Placebo - Data'!$B:$BA,MATCH($Q32,'Placebo - Data'!$A:$A,0),MATCH(S$1,'Placebo - Data'!$B$1:$BA$1,0)))*1000000*S$3</f>
        <v>0</v>
      </c>
      <c r="T32" s="2">
        <f>IF(T$2=0,0,INDEX('Placebo - Data'!$B:$BA,MATCH($Q32,'Placebo - Data'!$A:$A,0),MATCH(T$1,'Placebo - Data'!$B$1:$BA$1,0)))*1000000*T$3</f>
        <v>0</v>
      </c>
      <c r="U32" s="2">
        <f>IF(U$2=0,0,INDEX('Placebo - Data'!$B:$BA,MATCH($Q32,'Placebo - Data'!$A:$A,0),MATCH(U$1,'Placebo - Data'!$B$1:$BA$1,0)))*1000000*U$3</f>
        <v>26.182215151493438</v>
      </c>
      <c r="V32" s="2">
        <f>IF(V$2=0,0,INDEX('Placebo - Data'!$B:$BA,MATCH($Q32,'Placebo - Data'!$A:$A,0),MATCH(V$1,'Placebo - Data'!$B$1:$BA$1,0)))*1000000*V$3</f>
        <v>-20.76366581604816</v>
      </c>
      <c r="W32" s="2">
        <f>IF(W$2=0,0,INDEX('Placebo - Data'!$B:$BA,MATCH($Q32,'Placebo - Data'!$A:$A,0),MATCH(W$1,'Placebo - Data'!$B$1:$BA$1,0)))*1000000*W$3</f>
        <v>0</v>
      </c>
      <c r="X32" s="2">
        <f>IF(X$2=0,0,INDEX('Placebo - Data'!$B:$BA,MATCH($Q32,'Placebo - Data'!$A:$A,0),MATCH(X$1,'Placebo - Data'!$B$1:$BA$1,0)))*1000000*X$3</f>
        <v>-2.7858513931278139</v>
      </c>
      <c r="Y32" s="2">
        <f>IF(Y$2=0,0,INDEX('Placebo - Data'!$B:$BA,MATCH($Q32,'Placebo - Data'!$A:$A,0),MATCH(Y$1,'Placebo - Data'!$B$1:$BA$1,0)))*1000000*Y$3</f>
        <v>2.8865672447864199</v>
      </c>
      <c r="Z32" s="2">
        <f>IF(Z$2=0,0,INDEX('Placebo - Data'!$B:$BA,MATCH($Q32,'Placebo - Data'!$A:$A,0),MATCH(Z$1,'Placebo - Data'!$B$1:$BA$1,0)))*1000000*Z$3</f>
        <v>0</v>
      </c>
      <c r="AA32" s="2">
        <f>IF(AA$2=0,0,INDEX('Placebo - Data'!$B:$BA,MATCH($Q32,'Placebo - Data'!$A:$A,0),MATCH(AA$1,'Placebo - Data'!$B$1:$BA$1,0)))*1000000*AA$3</f>
        <v>0</v>
      </c>
      <c r="AB32" s="2">
        <f>IF(AB$2=0,0,INDEX('Placebo - Data'!$B:$BA,MATCH($Q32,'Placebo - Data'!$A:$A,0),MATCH(AB$1,'Placebo - Data'!$B$1:$BA$1,0)))*1000000*AB$3</f>
        <v>3.394291070435429</v>
      </c>
      <c r="AC32" s="2">
        <f>IF(AC$2=0,0,INDEX('Placebo - Data'!$B:$BA,MATCH($Q32,'Placebo - Data'!$A:$A,0),MATCH(AC$1,'Placebo - Data'!$B$1:$BA$1,0)))*1000000*AC$3</f>
        <v>-0.34988298125426809</v>
      </c>
      <c r="AD32" s="2">
        <f>IF(AD$2=0,0,INDEX('Placebo - Data'!$B:$BA,MATCH($Q32,'Placebo - Data'!$A:$A,0),MATCH(AD$1,'Placebo - Data'!$B$1:$BA$1,0)))*1000000*AD$3</f>
        <v>0</v>
      </c>
      <c r="AE32" s="2">
        <f>IF(AE$2=0,0,INDEX('Placebo - Data'!$B:$BA,MATCH($Q32,'Placebo - Data'!$A:$A,0),MATCH(AE$1,'Placebo - Data'!$B$1:$BA$1,0)))*1000000*AE$3</f>
        <v>12.226106264279224</v>
      </c>
      <c r="AF32" s="2">
        <f>IF(AF$2=0,0,INDEX('Placebo - Data'!$B:$BA,MATCH($Q32,'Placebo - Data'!$A:$A,0),MATCH(AF$1,'Placebo - Data'!$B$1:$BA$1,0)))*1000000*AF$3</f>
        <v>16.230900655500591</v>
      </c>
      <c r="AG32" s="2">
        <f>IF(AG$2=0,0,INDEX('Placebo - Data'!$B:$BA,MATCH($Q32,'Placebo - Data'!$A:$A,0),MATCH(AG$1,'Placebo - Data'!$B$1:$BA$1,0)))*1000000*AG$3</f>
        <v>0</v>
      </c>
      <c r="AH32" s="2">
        <f>IF(AH$2=0,0,INDEX('Placebo - Data'!$B:$BA,MATCH($Q32,'Placebo - Data'!$A:$A,0),MATCH(AH$1,'Placebo - Data'!$B$1:$BA$1,0)))*1000000*AH$3</f>
        <v>1.8809693074217648</v>
      </c>
      <c r="AI32" s="2">
        <f>IF(AI$2=0,0,INDEX('Placebo - Data'!$B:$BA,MATCH($Q32,'Placebo - Data'!$A:$A,0),MATCH(AI$1,'Placebo - Data'!$B$1:$BA$1,0)))*1000000*AI$3</f>
        <v>10.176295290875714</v>
      </c>
      <c r="AJ32" s="2">
        <f>IF(AJ$2=0,0,INDEX('Placebo - Data'!$B:$BA,MATCH($Q32,'Placebo - Data'!$A:$A,0),MATCH(AJ$1,'Placebo - Data'!$B$1:$BA$1,0)))*1000000*AJ$3</f>
        <v>-15.217435247905087</v>
      </c>
      <c r="AK32" s="2">
        <f>IF(AK$2=0,0,INDEX('Placebo - Data'!$B:$BA,MATCH($Q32,'Placebo - Data'!$A:$A,0),MATCH(AK$1,'Placebo - Data'!$B$1:$BA$1,0)))*1000000*AK$3</f>
        <v>0</v>
      </c>
      <c r="AL32" s="2">
        <f>IF(AL$2=0,0,INDEX('Placebo - Data'!$B:$BA,MATCH($Q32,'Placebo - Data'!$A:$A,0),MATCH(AL$1,'Placebo - Data'!$B$1:$BA$1,0)))*1000000*AL$3</f>
        <v>-2.8878039302071556</v>
      </c>
      <c r="AM32" s="2">
        <f>IF(AM$2=0,0,INDEX('Placebo - Data'!$B:$BA,MATCH($Q32,'Placebo - Data'!$A:$A,0),MATCH(AM$1,'Placebo - Data'!$B$1:$BA$1,0)))*1000000*AM$3</f>
        <v>8.5844167188042775</v>
      </c>
      <c r="AN32" s="2">
        <f>IF(AN$2=0,0,INDEX('Placebo - Data'!$B:$BA,MATCH($Q32,'Placebo - Data'!$A:$A,0),MATCH(AN$1,'Placebo - Data'!$B$1:$BA$1,0)))*1000000*AN$3</f>
        <v>0</v>
      </c>
      <c r="AO32" s="2">
        <f>IF(AO$2=0,0,INDEX('Placebo - Data'!$B:$BA,MATCH($Q32,'Placebo - Data'!$A:$A,0),MATCH(AO$1,'Placebo - Data'!$B$1:$BA$1,0)))*1000000*AO$3</f>
        <v>11.365608770574909</v>
      </c>
      <c r="AP32" s="2">
        <f>IF(AP$2=0,0,INDEX('Placebo - Data'!$B:$BA,MATCH($Q32,'Placebo - Data'!$A:$A,0),MATCH(AP$1,'Placebo - Data'!$B$1:$BA$1,0)))*1000000*AP$3</f>
        <v>0</v>
      </c>
      <c r="AQ32" s="2">
        <f>IF(AQ$2=0,0,INDEX('Placebo - Data'!$B:$BA,MATCH($Q32,'Placebo - Data'!$A:$A,0),MATCH(AQ$1,'Placebo - Data'!$B$1:$BA$1,0)))*1000000*AQ$3</f>
        <v>-2.7252228846919024</v>
      </c>
      <c r="AR32" s="2">
        <f>IF(AR$2=0,0,INDEX('Placebo - Data'!$B:$BA,MATCH($Q32,'Placebo - Data'!$A:$A,0),MATCH(AR$1,'Placebo - Data'!$B$1:$BA$1,0)))*1000000*AR$3</f>
        <v>0</v>
      </c>
      <c r="AS32" s="2">
        <f>IF(AS$2=0,0,INDEX('Placebo - Data'!$B:$BA,MATCH($Q32,'Placebo - Data'!$A:$A,0),MATCH(AS$1,'Placebo - Data'!$B$1:$BA$1,0)))*1000000*AS$3</f>
        <v>-1.3201387218941818</v>
      </c>
      <c r="AT32" s="2">
        <f>IF(AT$2=0,0,INDEX('Placebo - Data'!$B:$BA,MATCH($Q32,'Placebo - Data'!$A:$A,0),MATCH(AT$1,'Placebo - Data'!$B$1:$BA$1,0)))*1000000*AT$3</f>
        <v>16.304309610859491</v>
      </c>
      <c r="AU32" s="2">
        <f>IF(AU$2=0,0,INDEX('Placebo - Data'!$B:$BA,MATCH($Q32,'Placebo - Data'!$A:$A,0),MATCH(AU$1,'Placebo - Data'!$B$1:$BA$1,0)))*1000000*AU$3</f>
        <v>0</v>
      </c>
      <c r="AV32" s="2">
        <f>IF(AV$2=0,0,INDEX('Placebo - Data'!$B:$BA,MATCH($Q32,'Placebo - Data'!$A:$A,0),MATCH(AV$1,'Placebo - Data'!$B$1:$BA$1,0)))*1000000*AV$3</f>
        <v>0.63408151618205011</v>
      </c>
      <c r="AW32" s="2">
        <f>IF(AW$2=0,0,INDEX('Placebo - Data'!$B:$BA,MATCH($Q32,'Placebo - Data'!$A:$A,0),MATCH(AW$1,'Placebo - Data'!$B$1:$BA$1,0)))*1000000*AW$3</f>
        <v>0</v>
      </c>
      <c r="AX32" s="2">
        <f>IF(AX$2=0,0,INDEX('Placebo - Data'!$B:$BA,MATCH($Q32,'Placebo - Data'!$A:$A,0),MATCH(AX$1,'Placebo - Data'!$B$1:$BA$1,0)))*1000000*AX$3</f>
        <v>0</v>
      </c>
      <c r="AY32" s="2">
        <f>IF(AY$2=0,0,INDEX('Placebo - Data'!$B:$BA,MATCH($Q32,'Placebo - Data'!$A:$A,0),MATCH(AY$1,'Placebo - Data'!$B$1:$BA$1,0)))*1000000*AY$3</f>
        <v>0</v>
      </c>
      <c r="AZ32" s="2">
        <f>IF(AZ$2=0,0,INDEX('Placebo - Data'!$B:$BA,MATCH($Q32,'Placebo - Data'!$A:$A,0),MATCH(AZ$1,'Placebo - Data'!$B$1:$BA$1,0)))*1000000*AZ$3</f>
        <v>-17.130811102106236</v>
      </c>
      <c r="BA32" s="2">
        <f>IF(BA$2=0,0,INDEX('Placebo - Data'!$B:$BA,MATCH($Q32,'Placebo - Data'!$A:$A,0),MATCH(BA$1,'Placebo - Data'!$B$1:$BA$1,0)))*1000000*BA$3</f>
        <v>0</v>
      </c>
      <c r="BB32" s="2">
        <f>IF(BB$2=0,0,INDEX('Placebo - Data'!$B:$BA,MATCH($Q32,'Placebo - Data'!$A:$A,0),MATCH(BB$1,'Placebo - Data'!$B$1:$BA$1,0)))*1000000*BB$3</f>
        <v>-18.57164352259133</v>
      </c>
      <c r="BC32" s="2">
        <f>IF(BC$2=0,0,INDEX('Placebo - Data'!$B:$BA,MATCH($Q32,'Placebo - Data'!$A:$A,0),MATCH(BC$1,'Placebo - Data'!$B$1:$BA$1,0)))*1000000*BC$3</f>
        <v>0</v>
      </c>
      <c r="BD32" s="2">
        <f>IF(BD$2=0,0,INDEX('Placebo - Data'!$B:$BA,MATCH($Q32,'Placebo - Data'!$A:$A,0),MATCH(BD$1,'Placebo - Data'!$B$1:$BA$1,0)))*1000000*BD$3</f>
        <v>0</v>
      </c>
      <c r="BE32" s="2">
        <f>IF(BE$2=0,0,INDEX('Placebo - Data'!$B:$BA,MATCH($Q32,'Placebo - Data'!$A:$A,0),MATCH(BE$1,'Placebo - Data'!$B$1:$BA$1,0)))*1000000*BE$3</f>
        <v>0</v>
      </c>
      <c r="BF32" s="2">
        <f>IF(BF$2=0,0,INDEX('Placebo - Data'!$B:$BA,MATCH($Q32,'Placebo - Data'!$A:$A,0),MATCH(BF$1,'Placebo - Data'!$B$1:$BA$1,0)))*1000000*BF$3</f>
        <v>-29.012415325269103</v>
      </c>
      <c r="BG32" s="2">
        <f>IF(BG$2=0,0,INDEX('Placebo - Data'!$B:$BA,MATCH($Q32,'Placebo - Data'!$A:$A,0),MATCH(BG$1,'Placebo - Data'!$B$1:$BA$1,0)))*1000000*BG$3</f>
        <v>6.288618351391051</v>
      </c>
      <c r="BH32" s="2">
        <f>IF(BH$2=0,0,INDEX('Placebo - Data'!$B:$BA,MATCH($Q32,'Placebo - Data'!$A:$A,0),MATCH(BH$1,'Placebo - Data'!$B$1:$BA$1,0)))*1000000*BH$3</f>
        <v>10.384200322732795</v>
      </c>
      <c r="BI32" s="2">
        <f>IF(BI$2=0,0,INDEX('Placebo - Data'!$B:$BA,MATCH($Q32,'Placebo - Data'!$A:$A,0),MATCH(BI$1,'Placebo - Data'!$B$1:$BA$1,0)))*1000000*BI$3</f>
        <v>5.0478056436986662</v>
      </c>
      <c r="BJ32" s="2">
        <f>IF(BJ$2=0,0,INDEX('Placebo - Data'!$B:$BA,MATCH($Q32,'Placebo - Data'!$A:$A,0),MATCH(BJ$1,'Placebo - Data'!$B$1:$BA$1,0)))*1000000*BJ$3</f>
        <v>0</v>
      </c>
      <c r="BK32" s="2">
        <f>IF(BK$2=0,0,INDEX('Placebo - Data'!$B:$BA,MATCH($Q32,'Placebo - Data'!$A:$A,0),MATCH(BK$1,'Placebo - Data'!$B$1:$BA$1,0)))*1000000*BK$3</f>
        <v>0</v>
      </c>
      <c r="BL32" s="2">
        <f>IF(BL$2=0,0,INDEX('Placebo - Data'!$B:$BA,MATCH($Q32,'Placebo - Data'!$A:$A,0),MATCH(BL$1,'Placebo - Data'!$B$1:$BA$1,0)))*1000000*BL$3</f>
        <v>0</v>
      </c>
      <c r="BM32" s="2">
        <f>IF(BM$2=0,0,INDEX('Placebo - Data'!$B:$BA,MATCH($Q32,'Placebo - Data'!$A:$A,0),MATCH(BM$1,'Placebo - Data'!$B$1:$BA$1,0)))*1000000*BM$3</f>
        <v>0</v>
      </c>
      <c r="BN32" s="2">
        <f>IF(BN$2=0,0,INDEX('Placebo - Data'!$B:$BA,MATCH($Q32,'Placebo - Data'!$A:$A,0),MATCH(BN$1,'Placebo - Data'!$B$1:$BA$1,0)))*1000000*BN$3</f>
        <v>0</v>
      </c>
      <c r="BO32" s="2">
        <f>IF(BO$2=0,0,INDEX('Placebo - Data'!$B:$BA,MATCH($Q32,'Placebo - Data'!$A:$A,0),MATCH(BO$1,'Placebo - Data'!$B$1:$BA$1,0)))*1000000*BO$3</f>
        <v>10.218046554655302</v>
      </c>
      <c r="BP32" s="2">
        <f>IF(BP$2=0,0,INDEX('Placebo - Data'!$B:$BA,MATCH($Q32,'Placebo - Data'!$A:$A,0),MATCH(BP$1,'Placebo - Data'!$B$1:$BA$1,0)))*1000000*BP$3</f>
        <v>0</v>
      </c>
      <c r="BQ32" s="2"/>
      <c r="BR32" s="2"/>
    </row>
    <row r="33" spans="1:70" x14ac:dyDescent="0.25">
      <c r="A33" t="s">
        <v>74</v>
      </c>
      <c r="B33" s="2">
        <f t="shared" si="0"/>
        <v>0</v>
      </c>
      <c r="Q33">
        <f>'Placebo - Data'!A30</f>
        <v>2010</v>
      </c>
      <c r="R33" s="2">
        <f>IF(R$2=0,0,INDEX('Placebo - Data'!$B:$BA,MATCH($Q33,'Placebo - Data'!$A:$A,0),MATCH(R$1,'Placebo - Data'!$B$1:$BA$1,0)))*1000000*R$3</f>
        <v>2.9095747322571697</v>
      </c>
      <c r="S33" s="2">
        <f>IF(S$2=0,0,INDEX('Placebo - Data'!$B:$BA,MATCH($Q33,'Placebo - Data'!$A:$A,0),MATCH(S$1,'Placebo - Data'!$B$1:$BA$1,0)))*1000000*S$3</f>
        <v>0</v>
      </c>
      <c r="T33" s="2">
        <f>IF(T$2=0,0,INDEX('Placebo - Data'!$B:$BA,MATCH($Q33,'Placebo - Data'!$A:$A,0),MATCH(T$1,'Placebo - Data'!$B$1:$BA$1,0)))*1000000*T$3</f>
        <v>0</v>
      </c>
      <c r="U33" s="2">
        <f>IF(U$2=0,0,INDEX('Placebo - Data'!$B:$BA,MATCH($Q33,'Placebo - Data'!$A:$A,0),MATCH(U$1,'Placebo - Data'!$B$1:$BA$1,0)))*1000000*U$3</f>
        <v>27.22121644183062</v>
      </c>
      <c r="V33" s="2">
        <f>IF(V$2=0,0,INDEX('Placebo - Data'!$B:$BA,MATCH($Q33,'Placebo - Data'!$A:$A,0),MATCH(V$1,'Placebo - Data'!$B$1:$BA$1,0)))*1000000*V$3</f>
        <v>-27.090107323601842</v>
      </c>
      <c r="W33" s="2">
        <f>IF(W$2=0,0,INDEX('Placebo - Data'!$B:$BA,MATCH($Q33,'Placebo - Data'!$A:$A,0),MATCH(W$1,'Placebo - Data'!$B$1:$BA$1,0)))*1000000*W$3</f>
        <v>0</v>
      </c>
      <c r="X33" s="2">
        <f>IF(X$2=0,0,INDEX('Placebo - Data'!$B:$BA,MATCH($Q33,'Placebo - Data'!$A:$A,0),MATCH(X$1,'Placebo - Data'!$B$1:$BA$1,0)))*1000000*X$3</f>
        <v>10.282766197633464</v>
      </c>
      <c r="Y33" s="2">
        <f>IF(Y$2=0,0,INDEX('Placebo - Data'!$B:$BA,MATCH($Q33,'Placebo - Data'!$A:$A,0),MATCH(Y$1,'Placebo - Data'!$B$1:$BA$1,0)))*1000000*Y$3</f>
        <v>-4.6217733142839279</v>
      </c>
      <c r="Z33" s="2">
        <f>IF(Z$2=0,0,INDEX('Placebo - Data'!$B:$BA,MATCH($Q33,'Placebo - Data'!$A:$A,0),MATCH(Z$1,'Placebo - Data'!$B$1:$BA$1,0)))*1000000*Z$3</f>
        <v>0</v>
      </c>
      <c r="AA33" s="2">
        <f>IF(AA$2=0,0,INDEX('Placebo - Data'!$B:$BA,MATCH($Q33,'Placebo - Data'!$A:$A,0),MATCH(AA$1,'Placebo - Data'!$B$1:$BA$1,0)))*1000000*AA$3</f>
        <v>0</v>
      </c>
      <c r="AB33" s="2">
        <f>IF(AB$2=0,0,INDEX('Placebo - Data'!$B:$BA,MATCH($Q33,'Placebo - Data'!$A:$A,0),MATCH(AB$1,'Placebo - Data'!$B$1:$BA$1,0)))*1000000*AB$3</f>
        <v>8.2900514826178551</v>
      </c>
      <c r="AC33" s="2">
        <f>IF(AC$2=0,0,INDEX('Placebo - Data'!$B:$BA,MATCH($Q33,'Placebo - Data'!$A:$A,0),MATCH(AC$1,'Placebo - Data'!$B$1:$BA$1,0)))*1000000*AC$3</f>
        <v>4.7704511416668538</v>
      </c>
      <c r="AD33" s="2">
        <f>IF(AD$2=0,0,INDEX('Placebo - Data'!$B:$BA,MATCH($Q33,'Placebo - Data'!$A:$A,0),MATCH(AD$1,'Placebo - Data'!$B$1:$BA$1,0)))*1000000*AD$3</f>
        <v>0</v>
      </c>
      <c r="AE33" s="2">
        <f>IF(AE$2=0,0,INDEX('Placebo - Data'!$B:$BA,MATCH($Q33,'Placebo - Data'!$A:$A,0),MATCH(AE$1,'Placebo - Data'!$B$1:$BA$1,0)))*1000000*AE$3</f>
        <v>7.0099094955367036</v>
      </c>
      <c r="AF33" s="2">
        <f>IF(AF$2=0,0,INDEX('Placebo - Data'!$B:$BA,MATCH($Q33,'Placebo - Data'!$A:$A,0),MATCH(AF$1,'Placebo - Data'!$B$1:$BA$1,0)))*1000000*AF$3</f>
        <v>14.486757208942436</v>
      </c>
      <c r="AG33" s="2">
        <f>IF(AG$2=0,0,INDEX('Placebo - Data'!$B:$BA,MATCH($Q33,'Placebo - Data'!$A:$A,0),MATCH(AG$1,'Placebo - Data'!$B$1:$BA$1,0)))*1000000*AG$3</f>
        <v>0</v>
      </c>
      <c r="AH33" s="2">
        <f>IF(AH$2=0,0,INDEX('Placebo - Data'!$B:$BA,MATCH($Q33,'Placebo - Data'!$A:$A,0),MATCH(AH$1,'Placebo - Data'!$B$1:$BA$1,0)))*1000000*AH$3</f>
        <v>-12.082062312401831</v>
      </c>
      <c r="AI33" s="2">
        <f>IF(AI$2=0,0,INDEX('Placebo - Data'!$B:$BA,MATCH($Q33,'Placebo - Data'!$A:$A,0),MATCH(AI$1,'Placebo - Data'!$B$1:$BA$1,0)))*1000000*AI$3</f>
        <v>12.549387065519113</v>
      </c>
      <c r="AJ33" s="2">
        <f>IF(AJ$2=0,0,INDEX('Placebo - Data'!$B:$BA,MATCH($Q33,'Placebo - Data'!$A:$A,0),MATCH(AJ$1,'Placebo - Data'!$B$1:$BA$1,0)))*1000000*AJ$3</f>
        <v>-0.85522498238788103</v>
      </c>
      <c r="AK33" s="2">
        <f>IF(AK$2=0,0,INDEX('Placebo - Data'!$B:$BA,MATCH($Q33,'Placebo - Data'!$A:$A,0),MATCH(AK$1,'Placebo - Data'!$B$1:$BA$1,0)))*1000000*AK$3</f>
        <v>0</v>
      </c>
      <c r="AL33" s="2">
        <f>IF(AL$2=0,0,INDEX('Placebo - Data'!$B:$BA,MATCH($Q33,'Placebo - Data'!$A:$A,0),MATCH(AL$1,'Placebo - Data'!$B$1:$BA$1,0)))*1000000*AL$3</f>
        <v>2.2783747226640116</v>
      </c>
      <c r="AM33" s="2">
        <f>IF(AM$2=0,0,INDEX('Placebo - Data'!$B:$BA,MATCH($Q33,'Placebo - Data'!$A:$A,0),MATCH(AM$1,'Placebo - Data'!$B$1:$BA$1,0)))*1000000*AM$3</f>
        <v>8.3712839114014059</v>
      </c>
      <c r="AN33" s="2">
        <f>IF(AN$2=0,0,INDEX('Placebo - Data'!$B:$BA,MATCH($Q33,'Placebo - Data'!$A:$A,0),MATCH(AN$1,'Placebo - Data'!$B$1:$BA$1,0)))*1000000*AN$3</f>
        <v>0</v>
      </c>
      <c r="AO33" s="2">
        <f>IF(AO$2=0,0,INDEX('Placebo - Data'!$B:$BA,MATCH($Q33,'Placebo - Data'!$A:$A,0),MATCH(AO$1,'Placebo - Data'!$B$1:$BA$1,0)))*1000000*AO$3</f>
        <v>3.7127367704670178</v>
      </c>
      <c r="AP33" s="2">
        <f>IF(AP$2=0,0,INDEX('Placebo - Data'!$B:$BA,MATCH($Q33,'Placebo - Data'!$A:$A,0),MATCH(AP$1,'Placebo - Data'!$B$1:$BA$1,0)))*1000000*AP$3</f>
        <v>0</v>
      </c>
      <c r="AQ33" s="2">
        <f>IF(AQ$2=0,0,INDEX('Placebo - Data'!$B:$BA,MATCH($Q33,'Placebo - Data'!$A:$A,0),MATCH(AQ$1,'Placebo - Data'!$B$1:$BA$1,0)))*1000000*AQ$3</f>
        <v>-2.9436171189445304</v>
      </c>
      <c r="AR33" s="2">
        <f>IF(AR$2=0,0,INDEX('Placebo - Data'!$B:$BA,MATCH($Q33,'Placebo - Data'!$A:$A,0),MATCH(AR$1,'Placebo - Data'!$B$1:$BA$1,0)))*1000000*AR$3</f>
        <v>0</v>
      </c>
      <c r="AS33" s="2">
        <f>IF(AS$2=0,0,INDEX('Placebo - Data'!$B:$BA,MATCH($Q33,'Placebo - Data'!$A:$A,0),MATCH(AS$1,'Placebo - Data'!$B$1:$BA$1,0)))*1000000*AS$3</f>
        <v>10.856752851395868</v>
      </c>
      <c r="AT33" s="2">
        <f>IF(AT$2=0,0,INDEX('Placebo - Data'!$B:$BA,MATCH($Q33,'Placebo - Data'!$A:$A,0),MATCH(AT$1,'Placebo - Data'!$B$1:$BA$1,0)))*1000000*AT$3</f>
        <v>10.57212648447603</v>
      </c>
      <c r="AU33" s="2">
        <f>IF(AU$2=0,0,INDEX('Placebo - Data'!$B:$BA,MATCH($Q33,'Placebo - Data'!$A:$A,0),MATCH(AU$1,'Placebo - Data'!$B$1:$BA$1,0)))*1000000*AU$3</f>
        <v>0</v>
      </c>
      <c r="AV33" s="2">
        <f>IF(AV$2=0,0,INDEX('Placebo - Data'!$B:$BA,MATCH($Q33,'Placebo - Data'!$A:$A,0),MATCH(AV$1,'Placebo - Data'!$B$1:$BA$1,0)))*1000000*AV$3</f>
        <v>-2.1735995687777176</v>
      </c>
      <c r="AW33" s="2">
        <f>IF(AW$2=0,0,INDEX('Placebo - Data'!$B:$BA,MATCH($Q33,'Placebo - Data'!$A:$A,0),MATCH(AW$1,'Placebo - Data'!$B$1:$BA$1,0)))*1000000*AW$3</f>
        <v>0</v>
      </c>
      <c r="AX33" s="2">
        <f>IF(AX$2=0,0,INDEX('Placebo - Data'!$B:$BA,MATCH($Q33,'Placebo - Data'!$A:$A,0),MATCH(AX$1,'Placebo - Data'!$B$1:$BA$1,0)))*1000000*AX$3</f>
        <v>0</v>
      </c>
      <c r="AY33" s="2">
        <f>IF(AY$2=0,0,INDEX('Placebo - Data'!$B:$BA,MATCH($Q33,'Placebo - Data'!$A:$A,0),MATCH(AY$1,'Placebo - Data'!$B$1:$BA$1,0)))*1000000*AY$3</f>
        <v>0</v>
      </c>
      <c r="AZ33" s="2">
        <f>IF(AZ$2=0,0,INDEX('Placebo - Data'!$B:$BA,MATCH($Q33,'Placebo - Data'!$A:$A,0),MATCH(AZ$1,'Placebo - Data'!$B$1:$BA$1,0)))*1000000*AZ$3</f>
        <v>-13.002163541386835</v>
      </c>
      <c r="BA33" s="2">
        <f>IF(BA$2=0,0,INDEX('Placebo - Data'!$B:$BA,MATCH($Q33,'Placebo - Data'!$A:$A,0),MATCH(BA$1,'Placebo - Data'!$B$1:$BA$1,0)))*1000000*BA$3</f>
        <v>0</v>
      </c>
      <c r="BB33" s="2">
        <f>IF(BB$2=0,0,INDEX('Placebo - Data'!$B:$BA,MATCH($Q33,'Placebo - Data'!$A:$A,0),MATCH(BB$1,'Placebo - Data'!$B$1:$BA$1,0)))*1000000*BB$3</f>
        <v>-19.426093786023557</v>
      </c>
      <c r="BC33" s="2">
        <f>IF(BC$2=0,0,INDEX('Placebo - Data'!$B:$BA,MATCH($Q33,'Placebo - Data'!$A:$A,0),MATCH(BC$1,'Placebo - Data'!$B$1:$BA$1,0)))*1000000*BC$3</f>
        <v>0</v>
      </c>
      <c r="BD33" s="2">
        <f>IF(BD$2=0,0,INDEX('Placebo - Data'!$B:$BA,MATCH($Q33,'Placebo - Data'!$A:$A,0),MATCH(BD$1,'Placebo - Data'!$B$1:$BA$1,0)))*1000000*BD$3</f>
        <v>0</v>
      </c>
      <c r="BE33" s="2">
        <f>IF(BE$2=0,0,INDEX('Placebo - Data'!$B:$BA,MATCH($Q33,'Placebo - Data'!$A:$A,0),MATCH(BE$1,'Placebo - Data'!$B$1:$BA$1,0)))*1000000*BE$3</f>
        <v>0</v>
      </c>
      <c r="BF33" s="2">
        <f>IF(BF$2=0,0,INDEX('Placebo - Data'!$B:$BA,MATCH($Q33,'Placebo - Data'!$A:$A,0),MATCH(BF$1,'Placebo - Data'!$B$1:$BA$1,0)))*1000000*BF$3</f>
        <v>-20.660787413362414</v>
      </c>
      <c r="BG33" s="2">
        <f>IF(BG$2=0,0,INDEX('Placebo - Data'!$B:$BA,MATCH($Q33,'Placebo - Data'!$A:$A,0),MATCH(BG$1,'Placebo - Data'!$B$1:$BA$1,0)))*1000000*BG$3</f>
        <v>17.706033759168349</v>
      </c>
      <c r="BH33" s="2">
        <f>IF(BH$2=0,0,INDEX('Placebo - Data'!$B:$BA,MATCH($Q33,'Placebo - Data'!$A:$A,0),MATCH(BH$1,'Placebo - Data'!$B$1:$BA$1,0)))*1000000*BH$3</f>
        <v>6.0151000980113167</v>
      </c>
      <c r="BI33" s="2">
        <f>IF(BI$2=0,0,INDEX('Placebo - Data'!$B:$BA,MATCH($Q33,'Placebo - Data'!$A:$A,0),MATCH(BI$1,'Placebo - Data'!$B$1:$BA$1,0)))*1000000*BI$3</f>
        <v>2.2637782421952579</v>
      </c>
      <c r="BJ33" s="2">
        <f>IF(BJ$2=0,0,INDEX('Placebo - Data'!$B:$BA,MATCH($Q33,'Placebo - Data'!$A:$A,0),MATCH(BJ$1,'Placebo - Data'!$B$1:$BA$1,0)))*1000000*BJ$3</f>
        <v>0</v>
      </c>
      <c r="BK33" s="2">
        <f>IF(BK$2=0,0,INDEX('Placebo - Data'!$B:$BA,MATCH($Q33,'Placebo - Data'!$A:$A,0),MATCH(BK$1,'Placebo - Data'!$B$1:$BA$1,0)))*1000000*BK$3</f>
        <v>0</v>
      </c>
      <c r="BL33" s="2">
        <f>IF(BL$2=0,0,INDEX('Placebo - Data'!$B:$BA,MATCH($Q33,'Placebo - Data'!$A:$A,0),MATCH(BL$1,'Placebo - Data'!$B$1:$BA$1,0)))*1000000*BL$3</f>
        <v>0</v>
      </c>
      <c r="BM33" s="2">
        <f>IF(BM$2=0,0,INDEX('Placebo - Data'!$B:$BA,MATCH($Q33,'Placebo - Data'!$A:$A,0),MATCH(BM$1,'Placebo - Data'!$B$1:$BA$1,0)))*1000000*BM$3</f>
        <v>0</v>
      </c>
      <c r="BN33" s="2">
        <f>IF(BN$2=0,0,INDEX('Placebo - Data'!$B:$BA,MATCH($Q33,'Placebo - Data'!$A:$A,0),MATCH(BN$1,'Placebo - Data'!$B$1:$BA$1,0)))*1000000*BN$3</f>
        <v>0</v>
      </c>
      <c r="BO33" s="2">
        <f>IF(BO$2=0,0,INDEX('Placebo - Data'!$B:$BA,MATCH($Q33,'Placebo - Data'!$A:$A,0),MATCH(BO$1,'Placebo - Data'!$B$1:$BA$1,0)))*1000000*BO$3</f>
        <v>7.2093071139534004</v>
      </c>
      <c r="BP33" s="2">
        <f>IF(BP$2=0,0,INDEX('Placebo - Data'!$B:$BA,MATCH($Q33,'Placebo - Data'!$A:$A,0),MATCH(BP$1,'Placebo - Data'!$B$1:$BA$1,0)))*1000000*BP$3</f>
        <v>0</v>
      </c>
      <c r="BQ33" s="2"/>
      <c r="BR33" s="2"/>
    </row>
    <row r="34" spans="1:70" x14ac:dyDescent="0.25">
      <c r="A34" t="s">
        <v>79</v>
      </c>
      <c r="B34" s="2">
        <f t="shared" si="0"/>
        <v>0</v>
      </c>
      <c r="Q34">
        <f>'Placebo - Data'!A31</f>
        <v>2011</v>
      </c>
      <c r="R34" s="2">
        <f>IF(R$2=0,0,INDEX('Placebo - Data'!$B:$BA,MATCH($Q34,'Placebo - Data'!$A:$A,0),MATCH(R$1,'Placebo - Data'!$B$1:$BA$1,0)))*1000000*R$3</f>
        <v>5.8463501773076132</v>
      </c>
      <c r="S34" s="2">
        <f>IF(S$2=0,0,INDEX('Placebo - Data'!$B:$BA,MATCH($Q34,'Placebo - Data'!$A:$A,0),MATCH(S$1,'Placebo - Data'!$B$1:$BA$1,0)))*1000000*S$3</f>
        <v>0</v>
      </c>
      <c r="T34" s="2">
        <f>IF(T$2=0,0,INDEX('Placebo - Data'!$B:$BA,MATCH($Q34,'Placebo - Data'!$A:$A,0),MATCH(T$1,'Placebo - Data'!$B$1:$BA$1,0)))*1000000*T$3</f>
        <v>0</v>
      </c>
      <c r="U34" s="2">
        <f>IF(U$2=0,0,INDEX('Placebo - Data'!$B:$BA,MATCH($Q34,'Placebo - Data'!$A:$A,0),MATCH(U$1,'Placebo - Data'!$B$1:$BA$1,0)))*1000000*U$3</f>
        <v>21.131698304088786</v>
      </c>
      <c r="V34" s="2">
        <f>IF(V$2=0,0,INDEX('Placebo - Data'!$B:$BA,MATCH($Q34,'Placebo - Data'!$A:$A,0),MATCH(V$1,'Placebo - Data'!$B$1:$BA$1,0)))*1000000*V$3</f>
        <v>-29.477019779733382</v>
      </c>
      <c r="W34" s="2">
        <f>IF(W$2=0,0,INDEX('Placebo - Data'!$B:$BA,MATCH($Q34,'Placebo - Data'!$A:$A,0),MATCH(W$1,'Placebo - Data'!$B$1:$BA$1,0)))*1000000*W$3</f>
        <v>0</v>
      </c>
      <c r="X34" s="2">
        <f>IF(X$2=0,0,INDEX('Placebo - Data'!$B:$BA,MATCH($Q34,'Placebo - Data'!$A:$A,0),MATCH(X$1,'Placebo - Data'!$B$1:$BA$1,0)))*1000000*X$3</f>
        <v>-5.0454577831260394</v>
      </c>
      <c r="Y34" s="2">
        <f>IF(Y$2=0,0,INDEX('Placebo - Data'!$B:$BA,MATCH($Q34,'Placebo - Data'!$A:$A,0),MATCH(Y$1,'Placebo - Data'!$B$1:$BA$1,0)))*1000000*Y$3</f>
        <v>3.7149161471461412</v>
      </c>
      <c r="Z34" s="2">
        <f>IF(Z$2=0,0,INDEX('Placebo - Data'!$B:$BA,MATCH($Q34,'Placebo - Data'!$A:$A,0),MATCH(Z$1,'Placebo - Data'!$B$1:$BA$1,0)))*1000000*Z$3</f>
        <v>0</v>
      </c>
      <c r="AA34" s="2">
        <f>IF(AA$2=0,0,INDEX('Placebo - Data'!$B:$BA,MATCH($Q34,'Placebo - Data'!$A:$A,0),MATCH(AA$1,'Placebo - Data'!$B$1:$BA$1,0)))*1000000*AA$3</f>
        <v>0</v>
      </c>
      <c r="AB34" s="2">
        <f>IF(AB$2=0,0,INDEX('Placebo - Data'!$B:$BA,MATCH($Q34,'Placebo - Data'!$A:$A,0),MATCH(AB$1,'Placebo - Data'!$B$1:$BA$1,0)))*1000000*AB$3</f>
        <v>1.0136609489563853</v>
      </c>
      <c r="AC34" s="2">
        <f>IF(AC$2=0,0,INDEX('Placebo - Data'!$B:$BA,MATCH($Q34,'Placebo - Data'!$A:$A,0),MATCH(AC$1,'Placebo - Data'!$B$1:$BA$1,0)))*1000000*AC$3</f>
        <v>6.456028586399043</v>
      </c>
      <c r="AD34" s="2">
        <f>IF(AD$2=0,0,INDEX('Placebo - Data'!$B:$BA,MATCH($Q34,'Placebo - Data'!$A:$A,0),MATCH(AD$1,'Placebo - Data'!$B$1:$BA$1,0)))*1000000*AD$3</f>
        <v>0</v>
      </c>
      <c r="AE34" s="2">
        <f>IF(AE$2=0,0,INDEX('Placebo - Data'!$B:$BA,MATCH($Q34,'Placebo - Data'!$A:$A,0),MATCH(AE$1,'Placebo - Data'!$B$1:$BA$1,0)))*1000000*AE$3</f>
        <v>23.194963432615623</v>
      </c>
      <c r="AF34" s="2">
        <f>IF(AF$2=0,0,INDEX('Placebo - Data'!$B:$BA,MATCH($Q34,'Placebo - Data'!$A:$A,0),MATCH(AF$1,'Placebo - Data'!$B$1:$BA$1,0)))*1000000*AF$3</f>
        <v>16.126316040754318</v>
      </c>
      <c r="AG34" s="2">
        <f>IF(AG$2=0,0,INDEX('Placebo - Data'!$B:$BA,MATCH($Q34,'Placebo - Data'!$A:$A,0),MATCH(AG$1,'Placebo - Data'!$B$1:$BA$1,0)))*1000000*AG$3</f>
        <v>0</v>
      </c>
      <c r="AH34" s="2">
        <f>IF(AH$2=0,0,INDEX('Placebo - Data'!$B:$BA,MATCH($Q34,'Placebo - Data'!$A:$A,0),MATCH(AH$1,'Placebo - Data'!$B$1:$BA$1,0)))*1000000*AH$3</f>
        <v>-3.6043511499883607</v>
      </c>
      <c r="AI34" s="2">
        <f>IF(AI$2=0,0,INDEX('Placebo - Data'!$B:$BA,MATCH($Q34,'Placebo - Data'!$A:$A,0),MATCH(AI$1,'Placebo - Data'!$B$1:$BA$1,0)))*1000000*AI$3</f>
        <v>10.829669008671772</v>
      </c>
      <c r="AJ34" s="2">
        <f>IF(AJ$2=0,0,INDEX('Placebo - Data'!$B:$BA,MATCH($Q34,'Placebo - Data'!$A:$A,0),MATCH(AJ$1,'Placebo - Data'!$B$1:$BA$1,0)))*1000000*AJ$3</f>
        <v>-5.3966482482792344</v>
      </c>
      <c r="AK34" s="2">
        <f>IF(AK$2=0,0,INDEX('Placebo - Data'!$B:$BA,MATCH($Q34,'Placebo - Data'!$A:$A,0),MATCH(AK$1,'Placebo - Data'!$B$1:$BA$1,0)))*1000000*AK$3</f>
        <v>0</v>
      </c>
      <c r="AL34" s="2">
        <f>IF(AL$2=0,0,INDEX('Placebo - Data'!$B:$BA,MATCH($Q34,'Placebo - Data'!$A:$A,0),MATCH(AL$1,'Placebo - Data'!$B$1:$BA$1,0)))*1000000*AL$3</f>
        <v>-1.2197916703371448</v>
      </c>
      <c r="AM34" s="2">
        <f>IF(AM$2=0,0,INDEX('Placebo - Data'!$B:$BA,MATCH($Q34,'Placebo - Data'!$A:$A,0),MATCH(AM$1,'Placebo - Data'!$B$1:$BA$1,0)))*1000000*AM$3</f>
        <v>9.2095178843010217</v>
      </c>
      <c r="AN34" s="2">
        <f>IF(AN$2=0,0,INDEX('Placebo - Data'!$B:$BA,MATCH($Q34,'Placebo - Data'!$A:$A,0),MATCH(AN$1,'Placebo - Data'!$B$1:$BA$1,0)))*1000000*AN$3</f>
        <v>0</v>
      </c>
      <c r="AO34" s="2">
        <f>IF(AO$2=0,0,INDEX('Placebo - Data'!$B:$BA,MATCH($Q34,'Placebo - Data'!$A:$A,0),MATCH(AO$1,'Placebo - Data'!$B$1:$BA$1,0)))*1000000*AO$3</f>
        <v>7.1686017690808512</v>
      </c>
      <c r="AP34" s="2">
        <f>IF(AP$2=0,0,INDEX('Placebo - Data'!$B:$BA,MATCH($Q34,'Placebo - Data'!$A:$A,0),MATCH(AP$1,'Placebo - Data'!$B$1:$BA$1,0)))*1000000*AP$3</f>
        <v>0</v>
      </c>
      <c r="AQ34" s="2">
        <f>IF(AQ$2=0,0,INDEX('Placebo - Data'!$B:$BA,MATCH($Q34,'Placebo - Data'!$A:$A,0),MATCH(AQ$1,'Placebo - Data'!$B$1:$BA$1,0)))*1000000*AQ$3</f>
        <v>-1.9932574559788918</v>
      </c>
      <c r="AR34" s="2">
        <f>IF(AR$2=0,0,INDEX('Placebo - Data'!$B:$BA,MATCH($Q34,'Placebo - Data'!$A:$A,0),MATCH(AR$1,'Placebo - Data'!$B$1:$BA$1,0)))*1000000*AR$3</f>
        <v>0</v>
      </c>
      <c r="AS34" s="2">
        <f>IF(AS$2=0,0,INDEX('Placebo - Data'!$B:$BA,MATCH($Q34,'Placebo - Data'!$A:$A,0),MATCH(AS$1,'Placebo - Data'!$B$1:$BA$1,0)))*1000000*AS$3</f>
        <v>14.319106412585825</v>
      </c>
      <c r="AT34" s="2">
        <f>IF(AT$2=0,0,INDEX('Placebo - Data'!$B:$BA,MATCH($Q34,'Placebo - Data'!$A:$A,0),MATCH(AT$1,'Placebo - Data'!$B$1:$BA$1,0)))*1000000*AT$3</f>
        <v>14.383277630258817</v>
      </c>
      <c r="AU34" s="2">
        <f>IF(AU$2=0,0,INDEX('Placebo - Data'!$B:$BA,MATCH($Q34,'Placebo - Data'!$A:$A,0),MATCH(AU$1,'Placebo - Data'!$B$1:$BA$1,0)))*1000000*AU$3</f>
        <v>0</v>
      </c>
      <c r="AV34" s="2">
        <f>IF(AV$2=0,0,INDEX('Placebo - Data'!$B:$BA,MATCH($Q34,'Placebo - Data'!$A:$A,0),MATCH(AV$1,'Placebo - Data'!$B$1:$BA$1,0)))*1000000*AV$3</f>
        <v>-5.5711752793285996</v>
      </c>
      <c r="AW34" s="2">
        <f>IF(AW$2=0,0,INDEX('Placebo - Data'!$B:$BA,MATCH($Q34,'Placebo - Data'!$A:$A,0),MATCH(AW$1,'Placebo - Data'!$B$1:$BA$1,0)))*1000000*AW$3</f>
        <v>0</v>
      </c>
      <c r="AX34" s="2">
        <f>IF(AX$2=0,0,INDEX('Placebo - Data'!$B:$BA,MATCH($Q34,'Placebo - Data'!$A:$A,0),MATCH(AX$1,'Placebo - Data'!$B$1:$BA$1,0)))*1000000*AX$3</f>
        <v>0</v>
      </c>
      <c r="AY34" s="2">
        <f>IF(AY$2=0,0,INDEX('Placebo - Data'!$B:$BA,MATCH($Q34,'Placebo - Data'!$A:$A,0),MATCH(AY$1,'Placebo - Data'!$B$1:$BA$1,0)))*1000000*AY$3</f>
        <v>0</v>
      </c>
      <c r="AZ34" s="2">
        <f>IF(AZ$2=0,0,INDEX('Placebo - Data'!$B:$BA,MATCH($Q34,'Placebo - Data'!$A:$A,0),MATCH(AZ$1,'Placebo - Data'!$B$1:$BA$1,0)))*1000000*AZ$3</f>
        <v>-36.948258639313281</v>
      </c>
      <c r="BA34" s="2">
        <f>IF(BA$2=0,0,INDEX('Placebo - Data'!$B:$BA,MATCH($Q34,'Placebo - Data'!$A:$A,0),MATCH(BA$1,'Placebo - Data'!$B$1:$BA$1,0)))*1000000*BA$3</f>
        <v>0</v>
      </c>
      <c r="BB34" s="2">
        <f>IF(BB$2=0,0,INDEX('Placebo - Data'!$B:$BA,MATCH($Q34,'Placebo - Data'!$A:$A,0),MATCH(BB$1,'Placebo - Data'!$B$1:$BA$1,0)))*1000000*BB$3</f>
        <v>-10.71501992555568</v>
      </c>
      <c r="BC34" s="2">
        <f>IF(BC$2=0,0,INDEX('Placebo - Data'!$B:$BA,MATCH($Q34,'Placebo - Data'!$A:$A,0),MATCH(BC$1,'Placebo - Data'!$B$1:$BA$1,0)))*1000000*BC$3</f>
        <v>0</v>
      </c>
      <c r="BD34" s="2">
        <f>IF(BD$2=0,0,INDEX('Placebo - Data'!$B:$BA,MATCH($Q34,'Placebo - Data'!$A:$A,0),MATCH(BD$1,'Placebo - Data'!$B$1:$BA$1,0)))*1000000*BD$3</f>
        <v>0</v>
      </c>
      <c r="BE34" s="2">
        <f>IF(BE$2=0,0,INDEX('Placebo - Data'!$B:$BA,MATCH($Q34,'Placebo - Data'!$A:$A,0),MATCH(BE$1,'Placebo - Data'!$B$1:$BA$1,0)))*1000000*BE$3</f>
        <v>0</v>
      </c>
      <c r="BF34" s="2">
        <f>IF(BF$2=0,0,INDEX('Placebo - Data'!$B:$BA,MATCH($Q34,'Placebo - Data'!$A:$A,0),MATCH(BF$1,'Placebo - Data'!$B$1:$BA$1,0)))*1000000*BF$3</f>
        <v>-9.8145610536448658</v>
      </c>
      <c r="BG34" s="2">
        <f>IF(BG$2=0,0,INDEX('Placebo - Data'!$B:$BA,MATCH($Q34,'Placebo - Data'!$A:$A,0),MATCH(BG$1,'Placebo - Data'!$B$1:$BA$1,0)))*1000000*BG$3</f>
        <v>24.799621314741671</v>
      </c>
      <c r="BH34" s="2">
        <f>IF(BH$2=0,0,INDEX('Placebo - Data'!$B:$BA,MATCH($Q34,'Placebo - Data'!$A:$A,0),MATCH(BH$1,'Placebo - Data'!$B$1:$BA$1,0)))*1000000*BH$3</f>
        <v>16.232532288995571</v>
      </c>
      <c r="BI34" s="2">
        <f>IF(BI$2=0,0,INDEX('Placebo - Data'!$B:$BA,MATCH($Q34,'Placebo - Data'!$A:$A,0),MATCH(BI$1,'Placebo - Data'!$B$1:$BA$1,0)))*1000000*BI$3</f>
        <v>-9.5919867817428894</v>
      </c>
      <c r="BJ34" s="2">
        <f>IF(BJ$2=0,0,INDEX('Placebo - Data'!$B:$BA,MATCH($Q34,'Placebo - Data'!$A:$A,0),MATCH(BJ$1,'Placebo - Data'!$B$1:$BA$1,0)))*1000000*BJ$3</f>
        <v>0</v>
      </c>
      <c r="BK34" s="2">
        <f>IF(BK$2=0,0,INDEX('Placebo - Data'!$B:$BA,MATCH($Q34,'Placebo - Data'!$A:$A,0),MATCH(BK$1,'Placebo - Data'!$B$1:$BA$1,0)))*1000000*BK$3</f>
        <v>0</v>
      </c>
      <c r="BL34" s="2">
        <f>IF(BL$2=0,0,INDEX('Placebo - Data'!$B:$BA,MATCH($Q34,'Placebo - Data'!$A:$A,0),MATCH(BL$1,'Placebo - Data'!$B$1:$BA$1,0)))*1000000*BL$3</f>
        <v>0</v>
      </c>
      <c r="BM34" s="2">
        <f>IF(BM$2=0,0,INDEX('Placebo - Data'!$B:$BA,MATCH($Q34,'Placebo - Data'!$A:$A,0),MATCH(BM$1,'Placebo - Data'!$B$1:$BA$1,0)))*1000000*BM$3</f>
        <v>0</v>
      </c>
      <c r="BN34" s="2">
        <f>IF(BN$2=0,0,INDEX('Placebo - Data'!$B:$BA,MATCH($Q34,'Placebo - Data'!$A:$A,0),MATCH(BN$1,'Placebo - Data'!$B$1:$BA$1,0)))*1000000*BN$3</f>
        <v>0</v>
      </c>
      <c r="BO34" s="2">
        <f>IF(BO$2=0,0,INDEX('Placebo - Data'!$B:$BA,MATCH($Q34,'Placebo - Data'!$A:$A,0),MATCH(BO$1,'Placebo - Data'!$B$1:$BA$1,0)))*1000000*BO$3</f>
        <v>7.4861086432065349</v>
      </c>
      <c r="BP34" s="2">
        <f>IF(BP$2=0,0,INDEX('Placebo - Data'!$B:$BA,MATCH($Q34,'Placebo - Data'!$A:$A,0),MATCH(BP$1,'Placebo - Data'!$B$1:$BA$1,0)))*1000000*BP$3</f>
        <v>0</v>
      </c>
      <c r="BQ34" s="2"/>
      <c r="BR34" s="2"/>
    </row>
    <row r="35" spans="1:70" x14ac:dyDescent="0.25">
      <c r="A35" t="s">
        <v>84</v>
      </c>
      <c r="B35" s="2">
        <f t="shared" si="0"/>
        <v>0</v>
      </c>
      <c r="Q35">
        <f>'Placebo - Data'!A32</f>
        <v>2012</v>
      </c>
      <c r="R35" s="2">
        <f>IF(R$2=0,0,INDEX('Placebo - Data'!$B:$BA,MATCH($Q35,'Placebo - Data'!$A:$A,0),MATCH(R$1,'Placebo - Data'!$B$1:$BA$1,0)))*1000000*R$3</f>
        <v>-0.89201881792178028</v>
      </c>
      <c r="S35" s="2">
        <f>IF(S$2=0,0,INDEX('Placebo - Data'!$B:$BA,MATCH($Q35,'Placebo - Data'!$A:$A,0),MATCH(S$1,'Placebo - Data'!$B$1:$BA$1,0)))*1000000*S$3</f>
        <v>0</v>
      </c>
      <c r="T35" s="2">
        <f>IF(T$2=0,0,INDEX('Placebo - Data'!$B:$BA,MATCH($Q35,'Placebo - Data'!$A:$A,0),MATCH(T$1,'Placebo - Data'!$B$1:$BA$1,0)))*1000000*T$3</f>
        <v>0</v>
      </c>
      <c r="U35" s="2">
        <f>IF(U$2=0,0,INDEX('Placebo - Data'!$B:$BA,MATCH($Q35,'Placebo - Data'!$A:$A,0),MATCH(U$1,'Placebo - Data'!$B$1:$BA$1,0)))*1000000*U$3</f>
        <v>19.958928533014841</v>
      </c>
      <c r="V35" s="2">
        <f>IF(V$2=0,0,INDEX('Placebo - Data'!$B:$BA,MATCH($Q35,'Placebo - Data'!$A:$A,0),MATCH(V$1,'Placebo - Data'!$B$1:$BA$1,0)))*1000000*V$3</f>
        <v>-12.603015420609154</v>
      </c>
      <c r="W35" s="2">
        <f>IF(W$2=0,0,INDEX('Placebo - Data'!$B:$BA,MATCH($Q35,'Placebo - Data'!$A:$A,0),MATCH(W$1,'Placebo - Data'!$B$1:$BA$1,0)))*1000000*W$3</f>
        <v>0</v>
      </c>
      <c r="X35" s="2">
        <f>IF(X$2=0,0,INDEX('Placebo - Data'!$B:$BA,MATCH($Q35,'Placebo - Data'!$A:$A,0),MATCH(X$1,'Placebo - Data'!$B$1:$BA$1,0)))*1000000*X$3</f>
        <v>5.2623249757743906</v>
      </c>
      <c r="Y35" s="2">
        <f>IF(Y$2=0,0,INDEX('Placebo - Data'!$B:$BA,MATCH($Q35,'Placebo - Data'!$A:$A,0),MATCH(Y$1,'Placebo - Data'!$B$1:$BA$1,0)))*1000000*Y$3</f>
        <v>-3.9974834180611651</v>
      </c>
      <c r="Z35" s="2">
        <f>IF(Z$2=0,0,INDEX('Placebo - Data'!$B:$BA,MATCH($Q35,'Placebo - Data'!$A:$A,0),MATCH(Z$1,'Placebo - Data'!$B$1:$BA$1,0)))*1000000*Z$3</f>
        <v>0</v>
      </c>
      <c r="AA35" s="2">
        <f>IF(AA$2=0,0,INDEX('Placebo - Data'!$B:$BA,MATCH($Q35,'Placebo - Data'!$A:$A,0),MATCH(AA$1,'Placebo - Data'!$B$1:$BA$1,0)))*1000000*AA$3</f>
        <v>0</v>
      </c>
      <c r="AB35" s="2">
        <f>IF(AB$2=0,0,INDEX('Placebo - Data'!$B:$BA,MATCH($Q35,'Placebo - Data'!$A:$A,0),MATCH(AB$1,'Placebo - Data'!$B$1:$BA$1,0)))*1000000*AB$3</f>
        <v>6.4028822635009419</v>
      </c>
      <c r="AC35" s="2">
        <f>IF(AC$2=0,0,INDEX('Placebo - Data'!$B:$BA,MATCH($Q35,'Placebo - Data'!$A:$A,0),MATCH(AC$1,'Placebo - Data'!$B$1:$BA$1,0)))*1000000*AC$3</f>
        <v>4.3384575292293448</v>
      </c>
      <c r="AD35" s="2">
        <f>IF(AD$2=0,0,INDEX('Placebo - Data'!$B:$BA,MATCH($Q35,'Placebo - Data'!$A:$A,0),MATCH(AD$1,'Placebo - Data'!$B$1:$BA$1,0)))*1000000*AD$3</f>
        <v>0</v>
      </c>
      <c r="AE35" s="2">
        <f>IF(AE$2=0,0,INDEX('Placebo - Data'!$B:$BA,MATCH($Q35,'Placebo - Data'!$A:$A,0),MATCH(AE$1,'Placebo - Data'!$B$1:$BA$1,0)))*1000000*AE$3</f>
        <v>14.920763533154968</v>
      </c>
      <c r="AF35" s="2">
        <f>IF(AF$2=0,0,INDEX('Placebo - Data'!$B:$BA,MATCH($Q35,'Placebo - Data'!$A:$A,0),MATCH(AF$1,'Placebo - Data'!$B$1:$BA$1,0)))*1000000*AF$3</f>
        <v>10.9291522676358</v>
      </c>
      <c r="AG35" s="2">
        <f>IF(AG$2=0,0,INDEX('Placebo - Data'!$B:$BA,MATCH($Q35,'Placebo - Data'!$A:$A,0),MATCH(AG$1,'Placebo - Data'!$B$1:$BA$1,0)))*1000000*AG$3</f>
        <v>0</v>
      </c>
      <c r="AH35" s="2">
        <f>IF(AH$2=0,0,INDEX('Placebo - Data'!$B:$BA,MATCH($Q35,'Placebo - Data'!$A:$A,0),MATCH(AH$1,'Placebo - Data'!$B$1:$BA$1,0)))*1000000*AH$3</f>
        <v>4.8946858441922814</v>
      </c>
      <c r="AI35" s="2">
        <f>IF(AI$2=0,0,INDEX('Placebo - Data'!$B:$BA,MATCH($Q35,'Placebo - Data'!$A:$A,0),MATCH(AI$1,'Placebo - Data'!$B$1:$BA$1,0)))*1000000*AI$3</f>
        <v>20.712172045023181</v>
      </c>
      <c r="AJ35" s="2">
        <f>IF(AJ$2=0,0,INDEX('Placebo - Data'!$B:$BA,MATCH($Q35,'Placebo - Data'!$A:$A,0),MATCH(AJ$1,'Placebo - Data'!$B$1:$BA$1,0)))*1000000*AJ$3</f>
        <v>-3.1102808861760423</v>
      </c>
      <c r="AK35" s="2">
        <f>IF(AK$2=0,0,INDEX('Placebo - Data'!$B:$BA,MATCH($Q35,'Placebo - Data'!$A:$A,0),MATCH(AK$1,'Placebo - Data'!$B$1:$BA$1,0)))*1000000*AK$3</f>
        <v>0</v>
      </c>
      <c r="AL35" s="2">
        <f>IF(AL$2=0,0,INDEX('Placebo - Data'!$B:$BA,MATCH($Q35,'Placebo - Data'!$A:$A,0),MATCH(AL$1,'Placebo - Data'!$B$1:$BA$1,0)))*1000000*AL$3</f>
        <v>1.2613463695743121</v>
      </c>
      <c r="AM35" s="2">
        <f>IF(AM$2=0,0,INDEX('Placebo - Data'!$B:$BA,MATCH($Q35,'Placebo - Data'!$A:$A,0),MATCH(AM$1,'Placebo - Data'!$B$1:$BA$1,0)))*1000000*AM$3</f>
        <v>8.6246182036120445</v>
      </c>
      <c r="AN35" s="2">
        <f>IF(AN$2=0,0,INDEX('Placebo - Data'!$B:$BA,MATCH($Q35,'Placebo - Data'!$A:$A,0),MATCH(AN$1,'Placebo - Data'!$B$1:$BA$1,0)))*1000000*AN$3</f>
        <v>0</v>
      </c>
      <c r="AO35" s="2">
        <f>IF(AO$2=0,0,INDEX('Placebo - Data'!$B:$BA,MATCH($Q35,'Placebo - Data'!$A:$A,0),MATCH(AO$1,'Placebo - Data'!$B$1:$BA$1,0)))*1000000*AO$3</f>
        <v>10.589663361315615</v>
      </c>
      <c r="AP35" s="2">
        <f>IF(AP$2=0,0,INDEX('Placebo - Data'!$B:$BA,MATCH($Q35,'Placebo - Data'!$A:$A,0),MATCH(AP$1,'Placebo - Data'!$B$1:$BA$1,0)))*1000000*AP$3</f>
        <v>0</v>
      </c>
      <c r="AQ35" s="2">
        <f>IF(AQ$2=0,0,INDEX('Placebo - Data'!$B:$BA,MATCH($Q35,'Placebo - Data'!$A:$A,0),MATCH(AQ$1,'Placebo - Data'!$B$1:$BA$1,0)))*1000000*AQ$3</f>
        <v>-7.7251834227354266</v>
      </c>
      <c r="AR35" s="2">
        <f>IF(AR$2=0,0,INDEX('Placebo - Data'!$B:$BA,MATCH($Q35,'Placebo - Data'!$A:$A,0),MATCH(AR$1,'Placebo - Data'!$B$1:$BA$1,0)))*1000000*AR$3</f>
        <v>0</v>
      </c>
      <c r="AS35" s="2">
        <f>IF(AS$2=0,0,INDEX('Placebo - Data'!$B:$BA,MATCH($Q35,'Placebo - Data'!$A:$A,0),MATCH(AS$1,'Placebo - Data'!$B$1:$BA$1,0)))*1000000*AS$3</f>
        <v>-0.47422810212083277</v>
      </c>
      <c r="AT35" s="2">
        <f>IF(AT$2=0,0,INDEX('Placebo - Data'!$B:$BA,MATCH($Q35,'Placebo - Data'!$A:$A,0),MATCH(AT$1,'Placebo - Data'!$B$1:$BA$1,0)))*1000000*AT$3</f>
        <v>6.2417843764706049</v>
      </c>
      <c r="AU35" s="2">
        <f>IF(AU$2=0,0,INDEX('Placebo - Data'!$B:$BA,MATCH($Q35,'Placebo - Data'!$A:$A,0),MATCH(AU$1,'Placebo - Data'!$B$1:$BA$1,0)))*1000000*AU$3</f>
        <v>0</v>
      </c>
      <c r="AV35" s="2">
        <f>IF(AV$2=0,0,INDEX('Placebo - Data'!$B:$BA,MATCH($Q35,'Placebo - Data'!$A:$A,0),MATCH(AV$1,'Placebo - Data'!$B$1:$BA$1,0)))*1000000*AV$3</f>
        <v>-1.9133294699713588</v>
      </c>
      <c r="AW35" s="2">
        <f>IF(AW$2=0,0,INDEX('Placebo - Data'!$B:$BA,MATCH($Q35,'Placebo - Data'!$A:$A,0),MATCH(AW$1,'Placebo - Data'!$B$1:$BA$1,0)))*1000000*AW$3</f>
        <v>0</v>
      </c>
      <c r="AX35" s="2">
        <f>IF(AX$2=0,0,INDEX('Placebo - Data'!$B:$BA,MATCH($Q35,'Placebo - Data'!$A:$A,0),MATCH(AX$1,'Placebo - Data'!$B$1:$BA$1,0)))*1000000*AX$3</f>
        <v>0</v>
      </c>
      <c r="AY35" s="2">
        <f>IF(AY$2=0,0,INDEX('Placebo - Data'!$B:$BA,MATCH($Q35,'Placebo - Data'!$A:$A,0),MATCH(AY$1,'Placebo - Data'!$B$1:$BA$1,0)))*1000000*AY$3</f>
        <v>0</v>
      </c>
      <c r="AZ35" s="2">
        <f>IF(AZ$2=0,0,INDEX('Placebo - Data'!$B:$BA,MATCH($Q35,'Placebo - Data'!$A:$A,0),MATCH(AZ$1,'Placebo - Data'!$B$1:$BA$1,0)))*1000000*AZ$3</f>
        <v>-53.990574087947607</v>
      </c>
      <c r="BA35" s="2">
        <f>IF(BA$2=0,0,INDEX('Placebo - Data'!$B:$BA,MATCH($Q35,'Placebo - Data'!$A:$A,0),MATCH(BA$1,'Placebo - Data'!$B$1:$BA$1,0)))*1000000*BA$3</f>
        <v>0</v>
      </c>
      <c r="BB35" s="2">
        <f>IF(BB$2=0,0,INDEX('Placebo - Data'!$B:$BA,MATCH($Q35,'Placebo - Data'!$A:$A,0),MATCH(BB$1,'Placebo - Data'!$B$1:$BA$1,0)))*1000000*BB$3</f>
        <v>1.8402789692117949</v>
      </c>
      <c r="BC35" s="2">
        <f>IF(BC$2=0,0,INDEX('Placebo - Data'!$B:$BA,MATCH($Q35,'Placebo - Data'!$A:$A,0),MATCH(BC$1,'Placebo - Data'!$B$1:$BA$1,0)))*1000000*BC$3</f>
        <v>0</v>
      </c>
      <c r="BD35" s="2">
        <f>IF(BD$2=0,0,INDEX('Placebo - Data'!$B:$BA,MATCH($Q35,'Placebo - Data'!$A:$A,0),MATCH(BD$1,'Placebo - Data'!$B$1:$BA$1,0)))*1000000*BD$3</f>
        <v>0</v>
      </c>
      <c r="BE35" s="2">
        <f>IF(BE$2=0,0,INDEX('Placebo - Data'!$B:$BA,MATCH($Q35,'Placebo - Data'!$A:$A,0),MATCH(BE$1,'Placebo - Data'!$B$1:$BA$1,0)))*1000000*BE$3</f>
        <v>0</v>
      </c>
      <c r="BF35" s="2">
        <f>IF(BF$2=0,0,INDEX('Placebo - Data'!$B:$BA,MATCH($Q35,'Placebo - Data'!$A:$A,0),MATCH(BF$1,'Placebo - Data'!$B$1:$BA$1,0)))*1000000*BF$3</f>
        <v>-21.157269657123834</v>
      </c>
      <c r="BG35" s="2">
        <f>IF(BG$2=0,0,INDEX('Placebo - Data'!$B:$BA,MATCH($Q35,'Placebo - Data'!$A:$A,0),MATCH(BG$1,'Placebo - Data'!$B$1:$BA$1,0)))*1000000*BG$3</f>
        <v>15.031199836812448</v>
      </c>
      <c r="BH35" s="2">
        <f>IF(BH$2=0,0,INDEX('Placebo - Data'!$B:$BA,MATCH($Q35,'Placebo - Data'!$A:$A,0),MATCH(BH$1,'Placebo - Data'!$B$1:$BA$1,0)))*1000000*BH$3</f>
        <v>8.0384324974147603</v>
      </c>
      <c r="BI35" s="2">
        <f>IF(BI$2=0,0,INDEX('Placebo - Data'!$B:$BA,MATCH($Q35,'Placebo - Data'!$A:$A,0),MATCH(BI$1,'Placebo - Data'!$B$1:$BA$1,0)))*1000000*BI$3</f>
        <v>-2.2086555873102043</v>
      </c>
      <c r="BJ35" s="2">
        <f>IF(BJ$2=0,0,INDEX('Placebo - Data'!$B:$BA,MATCH($Q35,'Placebo - Data'!$A:$A,0),MATCH(BJ$1,'Placebo - Data'!$B$1:$BA$1,0)))*1000000*BJ$3</f>
        <v>0</v>
      </c>
      <c r="BK35" s="2">
        <f>IF(BK$2=0,0,INDEX('Placebo - Data'!$B:$BA,MATCH($Q35,'Placebo - Data'!$A:$A,0),MATCH(BK$1,'Placebo - Data'!$B$1:$BA$1,0)))*1000000*BK$3</f>
        <v>0</v>
      </c>
      <c r="BL35" s="2">
        <f>IF(BL$2=0,0,INDEX('Placebo - Data'!$B:$BA,MATCH($Q35,'Placebo - Data'!$A:$A,0),MATCH(BL$1,'Placebo - Data'!$B$1:$BA$1,0)))*1000000*BL$3</f>
        <v>0</v>
      </c>
      <c r="BM35" s="2">
        <f>IF(BM$2=0,0,INDEX('Placebo - Data'!$B:$BA,MATCH($Q35,'Placebo - Data'!$A:$A,0),MATCH(BM$1,'Placebo - Data'!$B$1:$BA$1,0)))*1000000*BM$3</f>
        <v>0</v>
      </c>
      <c r="BN35" s="2">
        <f>IF(BN$2=0,0,INDEX('Placebo - Data'!$B:$BA,MATCH($Q35,'Placebo - Data'!$A:$A,0),MATCH(BN$1,'Placebo - Data'!$B$1:$BA$1,0)))*1000000*BN$3</f>
        <v>0</v>
      </c>
      <c r="BO35" s="2">
        <f>IF(BO$2=0,0,INDEX('Placebo - Data'!$B:$BA,MATCH($Q35,'Placebo - Data'!$A:$A,0),MATCH(BO$1,'Placebo - Data'!$B$1:$BA$1,0)))*1000000*BO$3</f>
        <v>8.1821854109875858</v>
      </c>
      <c r="BP35" s="2">
        <f>IF(BP$2=0,0,INDEX('Placebo - Data'!$B:$BA,MATCH($Q35,'Placebo - Data'!$A:$A,0),MATCH(BP$1,'Placebo - Data'!$B$1:$BA$1,0)))*1000000*BP$3</f>
        <v>0</v>
      </c>
      <c r="BQ35" s="2"/>
      <c r="BR35" s="2"/>
    </row>
    <row r="36" spans="1:70" x14ac:dyDescent="0.25">
      <c r="A36" t="s">
        <v>88</v>
      </c>
      <c r="B36" s="2">
        <f t="shared" si="0"/>
        <v>0</v>
      </c>
      <c r="Q36">
        <f>'Placebo - Data'!A33</f>
        <v>2013</v>
      </c>
      <c r="R36" s="2">
        <f>IF(R$2=0,0,INDEX('Placebo - Data'!$B:$BA,MATCH($Q36,'Placebo - Data'!$A:$A,0),MATCH(R$1,'Placebo - Data'!$B$1:$BA$1,0)))*1000000*R$3</f>
        <v>-1.5227572021103697</v>
      </c>
      <c r="S36" s="2">
        <f>IF(S$2=0,0,INDEX('Placebo - Data'!$B:$BA,MATCH($Q36,'Placebo - Data'!$A:$A,0),MATCH(S$1,'Placebo - Data'!$B$1:$BA$1,0)))*1000000*S$3</f>
        <v>0</v>
      </c>
      <c r="T36" s="2">
        <f>IF(T$2=0,0,INDEX('Placebo - Data'!$B:$BA,MATCH($Q36,'Placebo - Data'!$A:$A,0),MATCH(T$1,'Placebo - Data'!$B$1:$BA$1,0)))*1000000*T$3</f>
        <v>0</v>
      </c>
      <c r="U36" s="2">
        <f>IF(U$2=0,0,INDEX('Placebo - Data'!$B:$BA,MATCH($Q36,'Placebo - Data'!$A:$A,0),MATCH(U$1,'Placebo - Data'!$B$1:$BA$1,0)))*1000000*U$3</f>
        <v>15.549645468126982</v>
      </c>
      <c r="V36" s="2">
        <f>IF(V$2=0,0,INDEX('Placebo - Data'!$B:$BA,MATCH($Q36,'Placebo - Data'!$A:$A,0),MATCH(V$1,'Placebo - Data'!$B$1:$BA$1,0)))*1000000*V$3</f>
        <v>-7.0248211159196217</v>
      </c>
      <c r="W36" s="2">
        <f>IF(W$2=0,0,INDEX('Placebo - Data'!$B:$BA,MATCH($Q36,'Placebo - Data'!$A:$A,0),MATCH(W$1,'Placebo - Data'!$B$1:$BA$1,0)))*1000000*W$3</f>
        <v>0</v>
      </c>
      <c r="X36" s="2">
        <f>IF(X$2=0,0,INDEX('Placebo - Data'!$B:$BA,MATCH($Q36,'Placebo - Data'!$A:$A,0),MATCH(X$1,'Placebo - Data'!$B$1:$BA$1,0)))*1000000*X$3</f>
        <v>4.7439643822144717</v>
      </c>
      <c r="Y36" s="2">
        <f>IF(Y$2=0,0,INDEX('Placebo - Data'!$B:$BA,MATCH($Q36,'Placebo - Data'!$A:$A,0),MATCH(Y$1,'Placebo - Data'!$B$1:$BA$1,0)))*1000000*Y$3</f>
        <v>-12.888227502116933</v>
      </c>
      <c r="Z36" s="2">
        <f>IF(Z$2=0,0,INDEX('Placebo - Data'!$B:$BA,MATCH($Q36,'Placebo - Data'!$A:$A,0),MATCH(Z$1,'Placebo - Data'!$B$1:$BA$1,0)))*1000000*Z$3</f>
        <v>0</v>
      </c>
      <c r="AA36" s="2">
        <f>IF(AA$2=0,0,INDEX('Placebo - Data'!$B:$BA,MATCH($Q36,'Placebo - Data'!$A:$A,0),MATCH(AA$1,'Placebo - Data'!$B$1:$BA$1,0)))*1000000*AA$3</f>
        <v>0</v>
      </c>
      <c r="AB36" s="2">
        <f>IF(AB$2=0,0,INDEX('Placebo - Data'!$B:$BA,MATCH($Q36,'Placebo - Data'!$A:$A,0),MATCH(AB$1,'Placebo - Data'!$B$1:$BA$1,0)))*1000000*AB$3</f>
        <v>4.0199352042691316</v>
      </c>
      <c r="AC36" s="2">
        <f>IF(AC$2=0,0,INDEX('Placebo - Data'!$B:$BA,MATCH($Q36,'Placebo - Data'!$A:$A,0),MATCH(AC$1,'Placebo - Data'!$B$1:$BA$1,0)))*1000000*AC$3</f>
        <v>10.93283026420977</v>
      </c>
      <c r="AD36" s="2">
        <f>IF(AD$2=0,0,INDEX('Placebo - Data'!$B:$BA,MATCH($Q36,'Placebo - Data'!$A:$A,0),MATCH(AD$1,'Placebo - Data'!$B$1:$BA$1,0)))*1000000*AD$3</f>
        <v>0</v>
      </c>
      <c r="AE36" s="2">
        <f>IF(AE$2=0,0,INDEX('Placebo - Data'!$B:$BA,MATCH($Q36,'Placebo - Data'!$A:$A,0),MATCH(AE$1,'Placebo - Data'!$B$1:$BA$1,0)))*1000000*AE$3</f>
        <v>6.2827089095662814</v>
      </c>
      <c r="AF36" s="2">
        <f>IF(AF$2=0,0,INDEX('Placebo - Data'!$B:$BA,MATCH($Q36,'Placebo - Data'!$A:$A,0),MATCH(AF$1,'Placebo - Data'!$B$1:$BA$1,0)))*1000000*AF$3</f>
        <v>2.2672734303341713</v>
      </c>
      <c r="AG36" s="2">
        <f>IF(AG$2=0,0,INDEX('Placebo - Data'!$B:$BA,MATCH($Q36,'Placebo - Data'!$A:$A,0),MATCH(AG$1,'Placebo - Data'!$B$1:$BA$1,0)))*1000000*AG$3</f>
        <v>0</v>
      </c>
      <c r="AH36" s="2">
        <f>IF(AH$2=0,0,INDEX('Placebo - Data'!$B:$BA,MATCH($Q36,'Placebo - Data'!$A:$A,0),MATCH(AH$1,'Placebo - Data'!$B$1:$BA$1,0)))*1000000*AH$3</f>
        <v>-2.882000671888818</v>
      </c>
      <c r="AI36" s="2">
        <f>IF(AI$2=0,0,INDEX('Placebo - Data'!$B:$BA,MATCH($Q36,'Placebo - Data'!$A:$A,0),MATCH(AI$1,'Placebo - Data'!$B$1:$BA$1,0)))*1000000*AI$3</f>
        <v>16.520476492587477</v>
      </c>
      <c r="AJ36" s="2">
        <f>IF(AJ$2=0,0,INDEX('Placebo - Data'!$B:$BA,MATCH($Q36,'Placebo - Data'!$A:$A,0),MATCH(AJ$1,'Placebo - Data'!$B$1:$BA$1,0)))*1000000*AJ$3</f>
        <v>-5.3542994464805815</v>
      </c>
      <c r="AK36" s="2">
        <f>IF(AK$2=0,0,INDEX('Placebo - Data'!$B:$BA,MATCH($Q36,'Placebo - Data'!$A:$A,0),MATCH(AK$1,'Placebo - Data'!$B$1:$BA$1,0)))*1000000*AK$3</f>
        <v>0</v>
      </c>
      <c r="AL36" s="2">
        <f>IF(AL$2=0,0,INDEX('Placebo - Data'!$B:$BA,MATCH($Q36,'Placebo - Data'!$A:$A,0),MATCH(AL$1,'Placebo - Data'!$B$1:$BA$1,0)))*1000000*AL$3</f>
        <v>6.0975889937253669</v>
      </c>
      <c r="AM36" s="2">
        <f>IF(AM$2=0,0,INDEX('Placebo - Data'!$B:$BA,MATCH($Q36,'Placebo - Data'!$A:$A,0),MATCH(AM$1,'Placebo - Data'!$B$1:$BA$1,0)))*1000000*AM$3</f>
        <v>2.6317366064176895</v>
      </c>
      <c r="AN36" s="2">
        <f>IF(AN$2=0,0,INDEX('Placebo - Data'!$B:$BA,MATCH($Q36,'Placebo - Data'!$A:$A,0),MATCH(AN$1,'Placebo - Data'!$B$1:$BA$1,0)))*1000000*AN$3</f>
        <v>0</v>
      </c>
      <c r="AO36" s="2">
        <f>IF(AO$2=0,0,INDEX('Placebo - Data'!$B:$BA,MATCH($Q36,'Placebo - Data'!$A:$A,0),MATCH(AO$1,'Placebo - Data'!$B$1:$BA$1,0)))*1000000*AO$3</f>
        <v>13.414464774541557</v>
      </c>
      <c r="AP36" s="2">
        <f>IF(AP$2=0,0,INDEX('Placebo - Data'!$B:$BA,MATCH($Q36,'Placebo - Data'!$A:$A,0),MATCH(AP$1,'Placebo - Data'!$B$1:$BA$1,0)))*1000000*AP$3</f>
        <v>0</v>
      </c>
      <c r="AQ36" s="2">
        <f>IF(AQ$2=0,0,INDEX('Placebo - Data'!$B:$BA,MATCH($Q36,'Placebo - Data'!$A:$A,0),MATCH(AQ$1,'Placebo - Data'!$B$1:$BA$1,0)))*1000000*AQ$3</f>
        <v>-1.6258067034868873</v>
      </c>
      <c r="AR36" s="2">
        <f>IF(AR$2=0,0,INDEX('Placebo - Data'!$B:$BA,MATCH($Q36,'Placebo - Data'!$A:$A,0),MATCH(AR$1,'Placebo - Data'!$B$1:$BA$1,0)))*1000000*AR$3</f>
        <v>0</v>
      </c>
      <c r="AS36" s="2">
        <f>IF(AS$2=0,0,INDEX('Placebo - Data'!$B:$BA,MATCH($Q36,'Placebo - Data'!$A:$A,0),MATCH(AS$1,'Placebo - Data'!$B$1:$BA$1,0)))*1000000*AS$3</f>
        <v>6.4053069763758685</v>
      </c>
      <c r="AT36" s="2">
        <f>IF(AT$2=0,0,INDEX('Placebo - Data'!$B:$BA,MATCH($Q36,'Placebo - Data'!$A:$A,0),MATCH(AT$1,'Placebo - Data'!$B$1:$BA$1,0)))*1000000*AT$3</f>
        <v>8.4049625002080575</v>
      </c>
      <c r="AU36" s="2">
        <f>IF(AU$2=0,0,INDEX('Placebo - Data'!$B:$BA,MATCH($Q36,'Placebo - Data'!$A:$A,0),MATCH(AU$1,'Placebo - Data'!$B$1:$BA$1,0)))*1000000*AU$3</f>
        <v>0</v>
      </c>
      <c r="AV36" s="2">
        <f>IF(AV$2=0,0,INDEX('Placebo - Data'!$B:$BA,MATCH($Q36,'Placebo - Data'!$A:$A,0),MATCH(AV$1,'Placebo - Data'!$B$1:$BA$1,0)))*1000000*AV$3</f>
        <v>4.7953981265891343</v>
      </c>
      <c r="AW36" s="2">
        <f>IF(AW$2=0,0,INDEX('Placebo - Data'!$B:$BA,MATCH($Q36,'Placebo - Data'!$A:$A,0),MATCH(AW$1,'Placebo - Data'!$B$1:$BA$1,0)))*1000000*AW$3</f>
        <v>0</v>
      </c>
      <c r="AX36" s="2">
        <f>IF(AX$2=0,0,INDEX('Placebo - Data'!$B:$BA,MATCH($Q36,'Placebo - Data'!$A:$A,0),MATCH(AX$1,'Placebo - Data'!$B$1:$BA$1,0)))*1000000*AX$3</f>
        <v>0</v>
      </c>
      <c r="AY36" s="2">
        <f>IF(AY$2=0,0,INDEX('Placebo - Data'!$B:$BA,MATCH($Q36,'Placebo - Data'!$A:$A,0),MATCH(AY$1,'Placebo - Data'!$B$1:$BA$1,0)))*1000000*AY$3</f>
        <v>0</v>
      </c>
      <c r="AZ36" s="2">
        <f>IF(AZ$2=0,0,INDEX('Placebo - Data'!$B:$BA,MATCH($Q36,'Placebo - Data'!$A:$A,0),MATCH(AZ$1,'Placebo - Data'!$B$1:$BA$1,0)))*1000000*AZ$3</f>
        <v>-50.239443226018921</v>
      </c>
      <c r="BA36" s="2">
        <f>IF(BA$2=0,0,INDEX('Placebo - Data'!$B:$BA,MATCH($Q36,'Placebo - Data'!$A:$A,0),MATCH(BA$1,'Placebo - Data'!$B$1:$BA$1,0)))*1000000*BA$3</f>
        <v>0</v>
      </c>
      <c r="BB36" s="2">
        <f>IF(BB$2=0,0,INDEX('Placebo - Data'!$B:$BA,MATCH($Q36,'Placebo - Data'!$A:$A,0),MATCH(BB$1,'Placebo - Data'!$B$1:$BA$1,0)))*1000000*BB$3</f>
        <v>12.407544090820011</v>
      </c>
      <c r="BC36" s="2">
        <f>IF(BC$2=0,0,INDEX('Placebo - Data'!$B:$BA,MATCH($Q36,'Placebo - Data'!$A:$A,0),MATCH(BC$1,'Placebo - Data'!$B$1:$BA$1,0)))*1000000*BC$3</f>
        <v>0</v>
      </c>
      <c r="BD36" s="2">
        <f>IF(BD$2=0,0,INDEX('Placebo - Data'!$B:$BA,MATCH($Q36,'Placebo - Data'!$A:$A,0),MATCH(BD$1,'Placebo - Data'!$B$1:$BA$1,0)))*1000000*BD$3</f>
        <v>0</v>
      </c>
      <c r="BE36" s="2">
        <f>IF(BE$2=0,0,INDEX('Placebo - Data'!$B:$BA,MATCH($Q36,'Placebo - Data'!$A:$A,0),MATCH(BE$1,'Placebo - Data'!$B$1:$BA$1,0)))*1000000*BE$3</f>
        <v>0</v>
      </c>
      <c r="BF36" s="2">
        <f>IF(BF$2=0,0,INDEX('Placebo - Data'!$B:$BA,MATCH($Q36,'Placebo - Data'!$A:$A,0),MATCH(BF$1,'Placebo - Data'!$B$1:$BA$1,0)))*1000000*BF$3</f>
        <v>-11.302210623398423</v>
      </c>
      <c r="BG36" s="2">
        <f>IF(BG$2=0,0,INDEX('Placebo - Data'!$B:$BA,MATCH($Q36,'Placebo - Data'!$A:$A,0),MATCH(BG$1,'Placebo - Data'!$B$1:$BA$1,0)))*1000000*BG$3</f>
        <v>12.133325981267262</v>
      </c>
      <c r="BH36" s="2">
        <f>IF(BH$2=0,0,INDEX('Placebo - Data'!$B:$BA,MATCH($Q36,'Placebo - Data'!$A:$A,0),MATCH(BH$1,'Placebo - Data'!$B$1:$BA$1,0)))*1000000*BH$3</f>
        <v>10.993380783475004</v>
      </c>
      <c r="BI36" s="2">
        <f>IF(BI$2=0,0,INDEX('Placebo - Data'!$B:$BA,MATCH($Q36,'Placebo - Data'!$A:$A,0),MATCH(BI$1,'Placebo - Data'!$B$1:$BA$1,0)))*1000000*BI$3</f>
        <v>-5.7085562730208039</v>
      </c>
      <c r="BJ36" s="2">
        <f>IF(BJ$2=0,0,INDEX('Placebo - Data'!$B:$BA,MATCH($Q36,'Placebo - Data'!$A:$A,0),MATCH(BJ$1,'Placebo - Data'!$B$1:$BA$1,0)))*1000000*BJ$3</f>
        <v>0</v>
      </c>
      <c r="BK36" s="2">
        <f>IF(BK$2=0,0,INDEX('Placebo - Data'!$B:$BA,MATCH($Q36,'Placebo - Data'!$A:$A,0),MATCH(BK$1,'Placebo - Data'!$B$1:$BA$1,0)))*1000000*BK$3</f>
        <v>0</v>
      </c>
      <c r="BL36" s="2">
        <f>IF(BL$2=0,0,INDEX('Placebo - Data'!$B:$BA,MATCH($Q36,'Placebo - Data'!$A:$A,0),MATCH(BL$1,'Placebo - Data'!$B$1:$BA$1,0)))*1000000*BL$3</f>
        <v>0</v>
      </c>
      <c r="BM36" s="2">
        <f>IF(BM$2=0,0,INDEX('Placebo - Data'!$B:$BA,MATCH($Q36,'Placebo - Data'!$A:$A,0),MATCH(BM$1,'Placebo - Data'!$B$1:$BA$1,0)))*1000000*BM$3</f>
        <v>0</v>
      </c>
      <c r="BN36" s="2">
        <f>IF(BN$2=0,0,INDEX('Placebo - Data'!$B:$BA,MATCH($Q36,'Placebo - Data'!$A:$A,0),MATCH(BN$1,'Placebo - Data'!$B$1:$BA$1,0)))*1000000*BN$3</f>
        <v>0</v>
      </c>
      <c r="BO36" s="2">
        <f>IF(BO$2=0,0,INDEX('Placebo - Data'!$B:$BA,MATCH($Q36,'Placebo - Data'!$A:$A,0),MATCH(BO$1,'Placebo - Data'!$B$1:$BA$1,0)))*1000000*BO$3</f>
        <v>7.3787782639556099</v>
      </c>
      <c r="BP36" s="2">
        <f>IF(BP$2=0,0,INDEX('Placebo - Data'!$B:$BA,MATCH($Q36,'Placebo - Data'!$A:$A,0),MATCH(BP$1,'Placebo - Data'!$B$1:$BA$1,0)))*1000000*BP$3</f>
        <v>0</v>
      </c>
      <c r="BQ36" s="2"/>
      <c r="BR36" s="2"/>
    </row>
    <row r="37" spans="1:70" x14ac:dyDescent="0.25">
      <c r="A37" t="s">
        <v>91</v>
      </c>
      <c r="B37" s="2">
        <f t="shared" si="0"/>
        <v>0</v>
      </c>
      <c r="Q37">
        <f>'Placebo - Data'!A34</f>
        <v>2014</v>
      </c>
      <c r="R37" s="2">
        <f>IF(R$2=0,0,INDEX('Placebo - Data'!$B:$BA,MATCH($Q37,'Placebo - Data'!$A:$A,0),MATCH(R$1,'Placebo - Data'!$B$1:$BA$1,0)))*1000000*R$3</f>
        <v>4.3488298615557142</v>
      </c>
      <c r="S37" s="2">
        <f>IF(S$2=0,0,INDEX('Placebo - Data'!$B:$BA,MATCH($Q37,'Placebo - Data'!$A:$A,0),MATCH(S$1,'Placebo - Data'!$B$1:$BA$1,0)))*1000000*S$3</f>
        <v>0</v>
      </c>
      <c r="T37" s="2">
        <f>IF(T$2=0,0,INDEX('Placebo - Data'!$B:$BA,MATCH($Q37,'Placebo - Data'!$A:$A,0),MATCH(T$1,'Placebo - Data'!$B$1:$BA$1,0)))*1000000*T$3</f>
        <v>0</v>
      </c>
      <c r="U37" s="2">
        <f>IF(U$2=0,0,INDEX('Placebo - Data'!$B:$BA,MATCH($Q37,'Placebo - Data'!$A:$A,0),MATCH(U$1,'Placebo - Data'!$B$1:$BA$1,0)))*1000000*U$3</f>
        <v>22.343134332913905</v>
      </c>
      <c r="V37" s="2">
        <f>IF(V$2=0,0,INDEX('Placebo - Data'!$B:$BA,MATCH($Q37,'Placebo - Data'!$A:$A,0),MATCH(V$1,'Placebo - Data'!$B$1:$BA$1,0)))*1000000*V$3</f>
        <v>-19.135126422042958</v>
      </c>
      <c r="W37" s="2">
        <f>IF(W$2=0,0,INDEX('Placebo - Data'!$B:$BA,MATCH($Q37,'Placebo - Data'!$A:$A,0),MATCH(W$1,'Placebo - Data'!$B$1:$BA$1,0)))*1000000*W$3</f>
        <v>0</v>
      </c>
      <c r="X37" s="2">
        <f>IF(X$2=0,0,INDEX('Placebo - Data'!$B:$BA,MATCH($Q37,'Placebo - Data'!$A:$A,0),MATCH(X$1,'Placebo - Data'!$B$1:$BA$1,0)))*1000000*X$3</f>
        <v>1.625842742214445</v>
      </c>
      <c r="Y37" s="2">
        <f>IF(Y$2=0,0,INDEX('Placebo - Data'!$B:$BA,MATCH($Q37,'Placebo - Data'!$A:$A,0),MATCH(Y$1,'Placebo - Data'!$B$1:$BA$1,0)))*1000000*Y$3</f>
        <v>-3.0250994313973933</v>
      </c>
      <c r="Z37" s="2">
        <f>IF(Z$2=0,0,INDEX('Placebo - Data'!$B:$BA,MATCH($Q37,'Placebo - Data'!$A:$A,0),MATCH(Z$1,'Placebo - Data'!$B$1:$BA$1,0)))*1000000*Z$3</f>
        <v>0</v>
      </c>
      <c r="AA37" s="2">
        <f>IF(AA$2=0,0,INDEX('Placebo - Data'!$B:$BA,MATCH($Q37,'Placebo - Data'!$A:$A,0),MATCH(AA$1,'Placebo - Data'!$B$1:$BA$1,0)))*1000000*AA$3</f>
        <v>0</v>
      </c>
      <c r="AB37" s="2">
        <f>IF(AB$2=0,0,INDEX('Placebo - Data'!$B:$BA,MATCH($Q37,'Placebo - Data'!$A:$A,0),MATCH(AB$1,'Placebo - Data'!$B$1:$BA$1,0)))*1000000*AB$3</f>
        <v>0.35602741377260827</v>
      </c>
      <c r="AC37" s="2">
        <f>IF(AC$2=0,0,INDEX('Placebo - Data'!$B:$BA,MATCH($Q37,'Placebo - Data'!$A:$A,0),MATCH(AC$1,'Placebo - Data'!$B$1:$BA$1,0)))*1000000*AC$3</f>
        <v>9.9448134278645739</v>
      </c>
      <c r="AD37" s="2">
        <f>IF(AD$2=0,0,INDEX('Placebo - Data'!$B:$BA,MATCH($Q37,'Placebo - Data'!$A:$A,0),MATCH(AD$1,'Placebo - Data'!$B$1:$BA$1,0)))*1000000*AD$3</f>
        <v>0</v>
      </c>
      <c r="AE37" s="2">
        <f>IF(AE$2=0,0,INDEX('Placebo - Data'!$B:$BA,MATCH($Q37,'Placebo - Data'!$A:$A,0),MATCH(AE$1,'Placebo - Data'!$B$1:$BA$1,0)))*1000000*AE$3</f>
        <v>16.263269571936689</v>
      </c>
      <c r="AF37" s="2">
        <f>IF(AF$2=0,0,INDEX('Placebo - Data'!$B:$BA,MATCH($Q37,'Placebo - Data'!$A:$A,0),MATCH(AF$1,'Placebo - Data'!$B$1:$BA$1,0)))*1000000*AF$3</f>
        <v>15.399136827909388</v>
      </c>
      <c r="AG37" s="2">
        <f>IF(AG$2=0,0,INDEX('Placebo - Data'!$B:$BA,MATCH($Q37,'Placebo - Data'!$A:$A,0),MATCH(AG$1,'Placebo - Data'!$B$1:$BA$1,0)))*1000000*AG$3</f>
        <v>0</v>
      </c>
      <c r="AH37" s="2">
        <f>IF(AH$2=0,0,INDEX('Placebo - Data'!$B:$BA,MATCH($Q37,'Placebo - Data'!$A:$A,0),MATCH(AH$1,'Placebo - Data'!$B$1:$BA$1,0)))*1000000*AH$3</f>
        <v>4.0014783735387027</v>
      </c>
      <c r="AI37" s="2">
        <f>IF(AI$2=0,0,INDEX('Placebo - Data'!$B:$BA,MATCH($Q37,'Placebo - Data'!$A:$A,0),MATCH(AI$1,'Placebo - Data'!$B$1:$BA$1,0)))*1000000*AI$3</f>
        <v>10.127965651918203</v>
      </c>
      <c r="AJ37" s="2">
        <f>IF(AJ$2=0,0,INDEX('Placebo - Data'!$B:$BA,MATCH($Q37,'Placebo - Data'!$A:$A,0),MATCH(AJ$1,'Placebo - Data'!$B$1:$BA$1,0)))*1000000*AJ$3</f>
        <v>-9.5653012976981699</v>
      </c>
      <c r="AK37" s="2">
        <f>IF(AK$2=0,0,INDEX('Placebo - Data'!$B:$BA,MATCH($Q37,'Placebo - Data'!$A:$A,0),MATCH(AK$1,'Placebo - Data'!$B$1:$BA$1,0)))*1000000*AK$3</f>
        <v>0</v>
      </c>
      <c r="AL37" s="2">
        <f>IF(AL$2=0,0,INDEX('Placebo - Data'!$B:$BA,MATCH($Q37,'Placebo - Data'!$A:$A,0),MATCH(AL$1,'Placebo - Data'!$B$1:$BA$1,0)))*1000000*AL$3</f>
        <v>7.5052212196169421</v>
      </c>
      <c r="AM37" s="2">
        <f>IF(AM$2=0,0,INDEX('Placebo - Data'!$B:$BA,MATCH($Q37,'Placebo - Data'!$A:$A,0),MATCH(AM$1,'Placebo - Data'!$B$1:$BA$1,0)))*1000000*AM$3</f>
        <v>-2.0774575659743277</v>
      </c>
      <c r="AN37" s="2">
        <f>IF(AN$2=0,0,INDEX('Placebo - Data'!$B:$BA,MATCH($Q37,'Placebo - Data'!$A:$A,0),MATCH(AN$1,'Placebo - Data'!$B$1:$BA$1,0)))*1000000*AN$3</f>
        <v>0</v>
      </c>
      <c r="AO37" s="2">
        <f>IF(AO$2=0,0,INDEX('Placebo - Data'!$B:$BA,MATCH($Q37,'Placebo - Data'!$A:$A,0),MATCH(AO$1,'Placebo - Data'!$B$1:$BA$1,0)))*1000000*AO$3</f>
        <v>11.674366760416888</v>
      </c>
      <c r="AP37" s="2">
        <f>IF(AP$2=0,0,INDEX('Placebo - Data'!$B:$BA,MATCH($Q37,'Placebo - Data'!$A:$A,0),MATCH(AP$1,'Placebo - Data'!$B$1:$BA$1,0)))*1000000*AP$3</f>
        <v>0</v>
      </c>
      <c r="AQ37" s="2">
        <f>IF(AQ$2=0,0,INDEX('Placebo - Data'!$B:$BA,MATCH($Q37,'Placebo - Data'!$A:$A,0),MATCH(AQ$1,'Placebo - Data'!$B$1:$BA$1,0)))*1000000*AQ$3</f>
        <v>9.1484052973100916</v>
      </c>
      <c r="AR37" s="2">
        <f>IF(AR$2=0,0,INDEX('Placebo - Data'!$B:$BA,MATCH($Q37,'Placebo - Data'!$A:$A,0),MATCH(AR$1,'Placebo - Data'!$B$1:$BA$1,0)))*1000000*AR$3</f>
        <v>0</v>
      </c>
      <c r="AS37" s="2">
        <f>IF(AS$2=0,0,INDEX('Placebo - Data'!$B:$BA,MATCH($Q37,'Placebo - Data'!$A:$A,0),MATCH(AS$1,'Placebo - Data'!$B$1:$BA$1,0)))*1000000*AS$3</f>
        <v>-2.1291461962391622</v>
      </c>
      <c r="AT37" s="2">
        <f>IF(AT$2=0,0,INDEX('Placebo - Data'!$B:$BA,MATCH($Q37,'Placebo - Data'!$A:$A,0),MATCH(AT$1,'Placebo - Data'!$B$1:$BA$1,0)))*1000000*AT$3</f>
        <v>4.1992752812802792</v>
      </c>
      <c r="AU37" s="2">
        <f>IF(AU$2=0,0,INDEX('Placebo - Data'!$B:$BA,MATCH($Q37,'Placebo - Data'!$A:$A,0),MATCH(AU$1,'Placebo - Data'!$B$1:$BA$1,0)))*1000000*AU$3</f>
        <v>0</v>
      </c>
      <c r="AV37" s="2">
        <f>IF(AV$2=0,0,INDEX('Placebo - Data'!$B:$BA,MATCH($Q37,'Placebo - Data'!$A:$A,0),MATCH(AV$1,'Placebo - Data'!$B$1:$BA$1,0)))*1000000*AV$3</f>
        <v>6.2589006120106205</v>
      </c>
      <c r="AW37" s="2">
        <f>IF(AW$2=0,0,INDEX('Placebo - Data'!$B:$BA,MATCH($Q37,'Placebo - Data'!$A:$A,0),MATCH(AW$1,'Placebo - Data'!$B$1:$BA$1,0)))*1000000*AW$3</f>
        <v>0</v>
      </c>
      <c r="AX37" s="2">
        <f>IF(AX$2=0,0,INDEX('Placebo - Data'!$B:$BA,MATCH($Q37,'Placebo - Data'!$A:$A,0),MATCH(AX$1,'Placebo - Data'!$B$1:$BA$1,0)))*1000000*AX$3</f>
        <v>0</v>
      </c>
      <c r="AY37" s="2">
        <f>IF(AY$2=0,0,INDEX('Placebo - Data'!$B:$BA,MATCH($Q37,'Placebo - Data'!$A:$A,0),MATCH(AY$1,'Placebo - Data'!$B$1:$BA$1,0)))*1000000*AY$3</f>
        <v>0</v>
      </c>
      <c r="AZ37" s="2">
        <f>IF(AZ$2=0,0,INDEX('Placebo - Data'!$B:$BA,MATCH($Q37,'Placebo - Data'!$A:$A,0),MATCH(AZ$1,'Placebo - Data'!$B$1:$BA$1,0)))*1000000*AZ$3</f>
        <v>-37.686459108954296</v>
      </c>
      <c r="BA37" s="2">
        <f>IF(BA$2=0,0,INDEX('Placebo - Data'!$B:$BA,MATCH($Q37,'Placebo - Data'!$A:$A,0),MATCH(BA$1,'Placebo - Data'!$B$1:$BA$1,0)))*1000000*BA$3</f>
        <v>0</v>
      </c>
      <c r="BB37" s="2">
        <f>IF(BB$2=0,0,INDEX('Placebo - Data'!$B:$BA,MATCH($Q37,'Placebo - Data'!$A:$A,0),MATCH(BB$1,'Placebo - Data'!$B$1:$BA$1,0)))*1000000*BB$3</f>
        <v>14.696528523927554</v>
      </c>
      <c r="BC37" s="2">
        <f>IF(BC$2=0,0,INDEX('Placebo - Data'!$B:$BA,MATCH($Q37,'Placebo - Data'!$A:$A,0),MATCH(BC$1,'Placebo - Data'!$B$1:$BA$1,0)))*1000000*BC$3</f>
        <v>0</v>
      </c>
      <c r="BD37" s="2">
        <f>IF(BD$2=0,0,INDEX('Placebo - Data'!$B:$BA,MATCH($Q37,'Placebo - Data'!$A:$A,0),MATCH(BD$1,'Placebo - Data'!$B$1:$BA$1,0)))*1000000*BD$3</f>
        <v>0</v>
      </c>
      <c r="BE37" s="2">
        <f>IF(BE$2=0,0,INDEX('Placebo - Data'!$B:$BA,MATCH($Q37,'Placebo - Data'!$A:$A,0),MATCH(BE$1,'Placebo - Data'!$B$1:$BA$1,0)))*1000000*BE$3</f>
        <v>0</v>
      </c>
      <c r="BF37" s="2">
        <f>IF(BF$2=0,0,INDEX('Placebo - Data'!$B:$BA,MATCH($Q37,'Placebo - Data'!$A:$A,0),MATCH(BF$1,'Placebo - Data'!$B$1:$BA$1,0)))*1000000*BF$3</f>
        <v>-7.3437768151052296</v>
      </c>
      <c r="BG37" s="2">
        <f>IF(BG$2=0,0,INDEX('Placebo - Data'!$B:$BA,MATCH($Q37,'Placebo - Data'!$A:$A,0),MATCH(BG$1,'Placebo - Data'!$B$1:$BA$1,0)))*1000000*BG$3</f>
        <v>-2.9481984711310361</v>
      </c>
      <c r="BH37" s="2">
        <f>IF(BH$2=0,0,INDEX('Placebo - Data'!$B:$BA,MATCH($Q37,'Placebo - Data'!$A:$A,0),MATCH(BH$1,'Placebo - Data'!$B$1:$BA$1,0)))*1000000*BH$3</f>
        <v>14.995157471275888</v>
      </c>
      <c r="BI37" s="2">
        <f>IF(BI$2=0,0,INDEX('Placebo - Data'!$B:$BA,MATCH($Q37,'Placebo - Data'!$A:$A,0),MATCH(BI$1,'Placebo - Data'!$B$1:$BA$1,0)))*1000000*BI$3</f>
        <v>-12.163251085439697</v>
      </c>
      <c r="BJ37" s="2">
        <f>IF(BJ$2=0,0,INDEX('Placebo - Data'!$B:$BA,MATCH($Q37,'Placebo - Data'!$A:$A,0),MATCH(BJ$1,'Placebo - Data'!$B$1:$BA$1,0)))*1000000*BJ$3</f>
        <v>0</v>
      </c>
      <c r="BK37" s="2">
        <f>IF(BK$2=0,0,INDEX('Placebo - Data'!$B:$BA,MATCH($Q37,'Placebo - Data'!$A:$A,0),MATCH(BK$1,'Placebo - Data'!$B$1:$BA$1,0)))*1000000*BK$3</f>
        <v>0</v>
      </c>
      <c r="BL37" s="2">
        <f>IF(BL$2=0,0,INDEX('Placebo - Data'!$B:$BA,MATCH($Q37,'Placebo - Data'!$A:$A,0),MATCH(BL$1,'Placebo - Data'!$B$1:$BA$1,0)))*1000000*BL$3</f>
        <v>0</v>
      </c>
      <c r="BM37" s="2">
        <f>IF(BM$2=0,0,INDEX('Placebo - Data'!$B:$BA,MATCH($Q37,'Placebo - Data'!$A:$A,0),MATCH(BM$1,'Placebo - Data'!$B$1:$BA$1,0)))*1000000*BM$3</f>
        <v>0</v>
      </c>
      <c r="BN37" s="2">
        <f>IF(BN$2=0,0,INDEX('Placebo - Data'!$B:$BA,MATCH($Q37,'Placebo - Data'!$A:$A,0),MATCH(BN$1,'Placebo - Data'!$B$1:$BA$1,0)))*1000000*BN$3</f>
        <v>0</v>
      </c>
      <c r="BO37" s="2">
        <f>IF(BO$2=0,0,INDEX('Placebo - Data'!$B:$BA,MATCH($Q37,'Placebo - Data'!$A:$A,0),MATCH(BO$1,'Placebo - Data'!$B$1:$BA$1,0)))*1000000*BO$3</f>
        <v>8.9159011622541584</v>
      </c>
      <c r="BP37" s="2">
        <f>IF(BP$2=0,0,INDEX('Placebo - Data'!$B:$BA,MATCH($Q37,'Placebo - Data'!$A:$A,0),MATCH(BP$1,'Placebo - Data'!$B$1:$BA$1,0)))*1000000*BP$3</f>
        <v>0</v>
      </c>
      <c r="BQ37" s="2"/>
      <c r="BR37" s="2"/>
    </row>
    <row r="38" spans="1:70" x14ac:dyDescent="0.25">
      <c r="A38" t="s">
        <v>94</v>
      </c>
      <c r="B38" s="2">
        <f t="shared" si="0"/>
        <v>0</v>
      </c>
      <c r="Q38">
        <f>'Placebo - Data'!A35</f>
        <v>2015</v>
      </c>
      <c r="R38" s="2">
        <f>IF(R$2=0,0,INDEX('Placebo - Data'!$B:$BA,MATCH($Q38,'Placebo - Data'!$A:$A,0),MATCH(R$1,'Placebo - Data'!$B$1:$BA$1,0)))*1000000*R$3</f>
        <v>-1.2176092241134029</v>
      </c>
      <c r="S38" s="2">
        <f>IF(S$2=0,0,INDEX('Placebo - Data'!$B:$BA,MATCH($Q38,'Placebo - Data'!$A:$A,0),MATCH(S$1,'Placebo - Data'!$B$1:$BA$1,0)))*1000000*S$3</f>
        <v>0</v>
      </c>
      <c r="T38" s="2">
        <f>IF(T$2=0,0,INDEX('Placebo - Data'!$B:$BA,MATCH($Q38,'Placebo - Data'!$A:$A,0),MATCH(T$1,'Placebo - Data'!$B$1:$BA$1,0)))*1000000*T$3</f>
        <v>0</v>
      </c>
      <c r="U38" s="2">
        <f>IF(U$2=0,0,INDEX('Placebo - Data'!$B:$BA,MATCH($Q38,'Placebo - Data'!$A:$A,0),MATCH(U$1,'Placebo - Data'!$B$1:$BA$1,0)))*1000000*U$3</f>
        <v>7.8934435805422254</v>
      </c>
      <c r="V38" s="2">
        <f>IF(V$2=0,0,INDEX('Placebo - Data'!$B:$BA,MATCH($Q38,'Placebo - Data'!$A:$A,0),MATCH(V$1,'Placebo - Data'!$B$1:$BA$1,0)))*1000000*V$3</f>
        <v>-5.3405583457788453</v>
      </c>
      <c r="W38" s="2">
        <f>IF(W$2=0,0,INDEX('Placebo - Data'!$B:$BA,MATCH($Q38,'Placebo - Data'!$A:$A,0),MATCH(W$1,'Placebo - Data'!$B$1:$BA$1,0)))*1000000*W$3</f>
        <v>0</v>
      </c>
      <c r="X38" s="2">
        <f>IF(X$2=0,0,INDEX('Placebo - Data'!$B:$BA,MATCH($Q38,'Placebo - Data'!$A:$A,0),MATCH(X$1,'Placebo - Data'!$B$1:$BA$1,0)))*1000000*X$3</f>
        <v>7.0165961005841382</v>
      </c>
      <c r="Y38" s="2">
        <f>IF(Y$2=0,0,INDEX('Placebo - Data'!$B:$BA,MATCH($Q38,'Placebo - Data'!$A:$A,0),MATCH(Y$1,'Placebo - Data'!$B$1:$BA$1,0)))*1000000*Y$3</f>
        <v>-5.9410240282886662</v>
      </c>
      <c r="Z38" s="2">
        <f>IF(Z$2=0,0,INDEX('Placebo - Data'!$B:$BA,MATCH($Q38,'Placebo - Data'!$A:$A,0),MATCH(Z$1,'Placebo - Data'!$B$1:$BA$1,0)))*1000000*Z$3</f>
        <v>0</v>
      </c>
      <c r="AA38" s="2">
        <f>IF(AA$2=0,0,INDEX('Placebo - Data'!$B:$BA,MATCH($Q38,'Placebo - Data'!$A:$A,0),MATCH(AA$1,'Placebo - Data'!$B$1:$BA$1,0)))*1000000*AA$3</f>
        <v>0</v>
      </c>
      <c r="AB38" s="2">
        <f>IF(AB$2=0,0,INDEX('Placebo - Data'!$B:$BA,MATCH($Q38,'Placebo - Data'!$A:$A,0),MATCH(AB$1,'Placebo - Data'!$B$1:$BA$1,0)))*1000000*AB$3</f>
        <v>0.23230919055095001</v>
      </c>
      <c r="AC38" s="2">
        <f>IF(AC$2=0,0,INDEX('Placebo - Data'!$B:$BA,MATCH($Q38,'Placebo - Data'!$A:$A,0),MATCH(AC$1,'Placebo - Data'!$B$1:$BA$1,0)))*1000000*AC$3</f>
        <v>-0.65383164837840013</v>
      </c>
      <c r="AD38" s="2">
        <f>IF(AD$2=0,0,INDEX('Placebo - Data'!$B:$BA,MATCH($Q38,'Placebo - Data'!$A:$A,0),MATCH(AD$1,'Placebo - Data'!$B$1:$BA$1,0)))*1000000*AD$3</f>
        <v>0</v>
      </c>
      <c r="AE38" s="2">
        <f>IF(AE$2=0,0,INDEX('Placebo - Data'!$B:$BA,MATCH($Q38,'Placebo - Data'!$A:$A,0),MATCH(AE$1,'Placebo - Data'!$B$1:$BA$1,0)))*1000000*AE$3</f>
        <v>4.2297983782191295</v>
      </c>
      <c r="AF38" s="2">
        <f>IF(AF$2=0,0,INDEX('Placebo - Data'!$B:$BA,MATCH($Q38,'Placebo - Data'!$A:$A,0),MATCH(AF$1,'Placebo - Data'!$B$1:$BA$1,0)))*1000000*AF$3</f>
        <v>10.897770152951125</v>
      </c>
      <c r="AG38" s="2">
        <f>IF(AG$2=0,0,INDEX('Placebo - Data'!$B:$BA,MATCH($Q38,'Placebo - Data'!$A:$A,0),MATCH(AG$1,'Placebo - Data'!$B$1:$BA$1,0)))*1000000*AG$3</f>
        <v>0</v>
      </c>
      <c r="AH38" s="2">
        <f>IF(AH$2=0,0,INDEX('Placebo - Data'!$B:$BA,MATCH($Q38,'Placebo - Data'!$A:$A,0),MATCH(AH$1,'Placebo - Data'!$B$1:$BA$1,0)))*1000000*AH$3</f>
        <v>6.9253460424079094</v>
      </c>
      <c r="AI38" s="2">
        <f>IF(AI$2=0,0,INDEX('Placebo - Data'!$B:$BA,MATCH($Q38,'Placebo - Data'!$A:$A,0),MATCH(AI$1,'Placebo - Data'!$B$1:$BA$1,0)))*1000000*AI$3</f>
        <v>3.5514638057065895</v>
      </c>
      <c r="AJ38" s="2">
        <f>IF(AJ$2=0,0,INDEX('Placebo - Data'!$B:$BA,MATCH($Q38,'Placebo - Data'!$A:$A,0),MATCH(AJ$1,'Placebo - Data'!$B$1:$BA$1,0)))*1000000*AJ$3</f>
        <v>-11.398822607588954</v>
      </c>
      <c r="AK38" s="2">
        <f>IF(AK$2=0,0,INDEX('Placebo - Data'!$B:$BA,MATCH($Q38,'Placebo - Data'!$A:$A,0),MATCH(AK$1,'Placebo - Data'!$B$1:$BA$1,0)))*1000000*AK$3</f>
        <v>0</v>
      </c>
      <c r="AL38" s="2">
        <f>IF(AL$2=0,0,INDEX('Placebo - Data'!$B:$BA,MATCH($Q38,'Placebo - Data'!$A:$A,0),MATCH(AL$1,'Placebo - Data'!$B$1:$BA$1,0)))*1000000*AL$3</f>
        <v>-1.97120562006603</v>
      </c>
      <c r="AM38" s="2">
        <f>IF(AM$2=0,0,INDEX('Placebo - Data'!$B:$BA,MATCH($Q38,'Placebo - Data'!$A:$A,0),MATCH(AM$1,'Placebo - Data'!$B$1:$BA$1,0)))*1000000*AM$3</f>
        <v>9.7677884696167894</v>
      </c>
      <c r="AN38" s="2">
        <f>IF(AN$2=0,0,INDEX('Placebo - Data'!$B:$BA,MATCH($Q38,'Placebo - Data'!$A:$A,0),MATCH(AN$1,'Placebo - Data'!$B$1:$BA$1,0)))*1000000*AN$3</f>
        <v>0</v>
      </c>
      <c r="AO38" s="2">
        <f>IF(AO$2=0,0,INDEX('Placebo - Data'!$B:$BA,MATCH($Q38,'Placebo - Data'!$A:$A,0),MATCH(AO$1,'Placebo - Data'!$B$1:$BA$1,0)))*1000000*AO$3</f>
        <v>9.7101756182382815</v>
      </c>
      <c r="AP38" s="2">
        <f>IF(AP$2=0,0,INDEX('Placebo - Data'!$B:$BA,MATCH($Q38,'Placebo - Data'!$A:$A,0),MATCH(AP$1,'Placebo - Data'!$B$1:$BA$1,0)))*1000000*AP$3</f>
        <v>0</v>
      </c>
      <c r="AQ38" s="2">
        <f>IF(AQ$2=0,0,INDEX('Placebo - Data'!$B:$BA,MATCH($Q38,'Placebo - Data'!$A:$A,0),MATCH(AQ$1,'Placebo - Data'!$B$1:$BA$1,0)))*1000000*AQ$3</f>
        <v>0.80191449569610995</v>
      </c>
      <c r="AR38" s="2">
        <f>IF(AR$2=0,0,INDEX('Placebo - Data'!$B:$BA,MATCH($Q38,'Placebo - Data'!$A:$A,0),MATCH(AR$1,'Placebo - Data'!$B$1:$BA$1,0)))*1000000*AR$3</f>
        <v>0</v>
      </c>
      <c r="AS38" s="2">
        <f>IF(AS$2=0,0,INDEX('Placebo - Data'!$B:$BA,MATCH($Q38,'Placebo - Data'!$A:$A,0),MATCH(AS$1,'Placebo - Data'!$B$1:$BA$1,0)))*1000000*AS$3</f>
        <v>-4.6893023863958661</v>
      </c>
      <c r="AT38" s="2">
        <f>IF(AT$2=0,0,INDEX('Placebo - Data'!$B:$BA,MATCH($Q38,'Placebo - Data'!$A:$A,0),MATCH(AT$1,'Placebo - Data'!$B$1:$BA$1,0)))*1000000*AT$3</f>
        <v>0.84460731386570842</v>
      </c>
      <c r="AU38" s="2">
        <f>IF(AU$2=0,0,INDEX('Placebo - Data'!$B:$BA,MATCH($Q38,'Placebo - Data'!$A:$A,0),MATCH(AU$1,'Placebo - Data'!$B$1:$BA$1,0)))*1000000*AU$3</f>
        <v>0</v>
      </c>
      <c r="AV38" s="2">
        <f>IF(AV$2=0,0,INDEX('Placebo - Data'!$B:$BA,MATCH($Q38,'Placebo - Data'!$A:$A,0),MATCH(AV$1,'Placebo - Data'!$B$1:$BA$1,0)))*1000000*AV$3</f>
        <v>-0.58893238019663841</v>
      </c>
      <c r="AW38" s="2">
        <f>IF(AW$2=0,0,INDEX('Placebo - Data'!$B:$BA,MATCH($Q38,'Placebo - Data'!$A:$A,0),MATCH(AW$1,'Placebo - Data'!$B$1:$BA$1,0)))*1000000*AW$3</f>
        <v>0</v>
      </c>
      <c r="AX38" s="2">
        <f>IF(AX$2=0,0,INDEX('Placebo - Data'!$B:$BA,MATCH($Q38,'Placebo - Data'!$A:$A,0),MATCH(AX$1,'Placebo - Data'!$B$1:$BA$1,0)))*1000000*AX$3</f>
        <v>0</v>
      </c>
      <c r="AY38" s="2">
        <f>IF(AY$2=0,0,INDEX('Placebo - Data'!$B:$BA,MATCH($Q38,'Placebo - Data'!$A:$A,0),MATCH(AY$1,'Placebo - Data'!$B$1:$BA$1,0)))*1000000*AY$3</f>
        <v>0</v>
      </c>
      <c r="AZ38" s="2">
        <f>IF(AZ$2=0,0,INDEX('Placebo - Data'!$B:$BA,MATCH($Q38,'Placebo - Data'!$A:$A,0),MATCH(AZ$1,'Placebo - Data'!$B$1:$BA$1,0)))*1000000*AZ$3</f>
        <v>-26.009745852206834</v>
      </c>
      <c r="BA38" s="2">
        <f>IF(BA$2=0,0,INDEX('Placebo - Data'!$B:$BA,MATCH($Q38,'Placebo - Data'!$A:$A,0),MATCH(BA$1,'Placebo - Data'!$B$1:$BA$1,0)))*1000000*BA$3</f>
        <v>0</v>
      </c>
      <c r="BB38" s="2">
        <f>IF(BB$2=0,0,INDEX('Placebo - Data'!$B:$BA,MATCH($Q38,'Placebo - Data'!$A:$A,0),MATCH(BB$1,'Placebo - Data'!$B$1:$BA$1,0)))*1000000*BB$3</f>
        <v>8.4836055975756608</v>
      </c>
      <c r="BC38" s="2">
        <f>IF(BC$2=0,0,INDEX('Placebo - Data'!$B:$BA,MATCH($Q38,'Placebo - Data'!$A:$A,0),MATCH(BC$1,'Placebo - Data'!$B$1:$BA$1,0)))*1000000*BC$3</f>
        <v>0</v>
      </c>
      <c r="BD38" s="2">
        <f>IF(BD$2=0,0,INDEX('Placebo - Data'!$B:$BA,MATCH($Q38,'Placebo - Data'!$A:$A,0),MATCH(BD$1,'Placebo - Data'!$B$1:$BA$1,0)))*1000000*BD$3</f>
        <v>0</v>
      </c>
      <c r="BE38" s="2">
        <f>IF(BE$2=0,0,INDEX('Placebo - Data'!$B:$BA,MATCH($Q38,'Placebo - Data'!$A:$A,0),MATCH(BE$1,'Placebo - Data'!$B$1:$BA$1,0)))*1000000*BE$3</f>
        <v>0</v>
      </c>
      <c r="BF38" s="2">
        <f>IF(BF$2=0,0,INDEX('Placebo - Data'!$B:$BA,MATCH($Q38,'Placebo - Data'!$A:$A,0),MATCH(BF$1,'Placebo - Data'!$B$1:$BA$1,0)))*1000000*BF$3</f>
        <v>-8.0511381383985281</v>
      </c>
      <c r="BG38" s="2">
        <f>IF(BG$2=0,0,INDEX('Placebo - Data'!$B:$BA,MATCH($Q38,'Placebo - Data'!$A:$A,0),MATCH(BG$1,'Placebo - Data'!$B$1:$BA$1,0)))*1000000*BG$3</f>
        <v>2.4014871087274514</v>
      </c>
      <c r="BH38" s="2">
        <f>IF(BH$2=0,0,INDEX('Placebo - Data'!$B:$BA,MATCH($Q38,'Placebo - Data'!$A:$A,0),MATCH(BH$1,'Placebo - Data'!$B$1:$BA$1,0)))*1000000*BH$3</f>
        <v>13.316003787622321</v>
      </c>
      <c r="BI38" s="2">
        <f>IF(BI$2=0,0,INDEX('Placebo - Data'!$B:$BA,MATCH($Q38,'Placebo - Data'!$A:$A,0),MATCH(BI$1,'Placebo - Data'!$B$1:$BA$1,0)))*1000000*BI$3</f>
        <v>-4.5265828703122679</v>
      </c>
      <c r="BJ38" s="2">
        <f>IF(BJ$2=0,0,INDEX('Placebo - Data'!$B:$BA,MATCH($Q38,'Placebo - Data'!$A:$A,0),MATCH(BJ$1,'Placebo - Data'!$B$1:$BA$1,0)))*1000000*BJ$3</f>
        <v>0</v>
      </c>
      <c r="BK38" s="2">
        <f>IF(BK$2=0,0,INDEX('Placebo - Data'!$B:$BA,MATCH($Q38,'Placebo - Data'!$A:$A,0),MATCH(BK$1,'Placebo - Data'!$B$1:$BA$1,0)))*1000000*BK$3</f>
        <v>0</v>
      </c>
      <c r="BL38" s="2">
        <f>IF(BL$2=0,0,INDEX('Placebo - Data'!$B:$BA,MATCH($Q38,'Placebo - Data'!$A:$A,0),MATCH(BL$1,'Placebo - Data'!$B$1:$BA$1,0)))*1000000*BL$3</f>
        <v>0</v>
      </c>
      <c r="BM38" s="2">
        <f>IF(BM$2=0,0,INDEX('Placebo - Data'!$B:$BA,MATCH($Q38,'Placebo - Data'!$A:$A,0),MATCH(BM$1,'Placebo - Data'!$B$1:$BA$1,0)))*1000000*BM$3</f>
        <v>0</v>
      </c>
      <c r="BN38" s="2">
        <f>IF(BN$2=0,0,INDEX('Placebo - Data'!$B:$BA,MATCH($Q38,'Placebo - Data'!$A:$A,0),MATCH(BN$1,'Placebo - Data'!$B$1:$BA$1,0)))*1000000*BN$3</f>
        <v>0</v>
      </c>
      <c r="BO38" s="2">
        <f>IF(BO$2=0,0,INDEX('Placebo - Data'!$B:$BA,MATCH($Q38,'Placebo - Data'!$A:$A,0),MATCH(BO$1,'Placebo - Data'!$B$1:$BA$1,0)))*1000000*BO$3</f>
        <v>3.610073690651916</v>
      </c>
      <c r="BP38" s="2">
        <f>IF(BP$2=0,0,INDEX('Placebo - Data'!$B:$BA,MATCH($Q38,'Placebo - Data'!$A:$A,0),MATCH(BP$1,'Placebo - Data'!$B$1:$BA$1,0)))*1000000*BP$3</f>
        <v>0</v>
      </c>
      <c r="BQ38" s="2"/>
      <c r="BR38" s="2"/>
    </row>
    <row r="39" spans="1:70" x14ac:dyDescent="0.25">
      <c r="A39" t="s">
        <v>98</v>
      </c>
      <c r="B39" s="2">
        <f t="shared" si="0"/>
        <v>0</v>
      </c>
    </row>
    <row r="40" spans="1:70" x14ac:dyDescent="0.25">
      <c r="A40" t="s">
        <v>101</v>
      </c>
      <c r="B40" s="2">
        <f t="shared" si="0"/>
        <v>0</v>
      </c>
    </row>
    <row r="41" spans="1:70" x14ac:dyDescent="0.25">
      <c r="A41" t="s">
        <v>103</v>
      </c>
      <c r="B41" s="2">
        <f t="shared" si="0"/>
        <v>0</v>
      </c>
    </row>
    <row r="42" spans="1:70" x14ac:dyDescent="0.25">
      <c r="A42" t="s">
        <v>105</v>
      </c>
      <c r="B42" s="2">
        <f t="shared" si="0"/>
        <v>0</v>
      </c>
    </row>
    <row r="43" spans="1:70" x14ac:dyDescent="0.25">
      <c r="A43" t="s">
        <v>108</v>
      </c>
      <c r="B43" s="2">
        <f t="shared" si="0"/>
        <v>0</v>
      </c>
    </row>
    <row r="44" spans="1:70" x14ac:dyDescent="0.25">
      <c r="A44" t="s">
        <v>111</v>
      </c>
      <c r="B44" s="2">
        <f t="shared" si="0"/>
        <v>0</v>
      </c>
    </row>
    <row r="45" spans="1:70" x14ac:dyDescent="0.25">
      <c r="A45" t="s">
        <v>113</v>
      </c>
      <c r="B45" s="2">
        <f t="shared" si="0"/>
        <v>0</v>
      </c>
    </row>
    <row r="46" spans="1:70" x14ac:dyDescent="0.25">
      <c r="A46" t="s">
        <v>115</v>
      </c>
      <c r="B46" s="2">
        <f t="shared" si="0"/>
        <v>0</v>
      </c>
    </row>
    <row r="47" spans="1:70" x14ac:dyDescent="0.25">
      <c r="A47" t="s">
        <v>121</v>
      </c>
      <c r="B47" s="2">
        <f t="shared" si="0"/>
        <v>0</v>
      </c>
    </row>
    <row r="48" spans="1:70" x14ac:dyDescent="0.25">
      <c r="A48" t="s">
        <v>123</v>
      </c>
      <c r="B48" s="2">
        <f t="shared" si="0"/>
        <v>0</v>
      </c>
    </row>
    <row r="49" spans="1:2" x14ac:dyDescent="0.25">
      <c r="A49" t="s">
        <v>125</v>
      </c>
      <c r="B49" s="2">
        <f t="shared" si="0"/>
        <v>0</v>
      </c>
    </row>
    <row r="50" spans="1:2" x14ac:dyDescent="0.25">
      <c r="A50" t="s">
        <v>127</v>
      </c>
      <c r="B50" s="2">
        <f t="shared" si="0"/>
        <v>0</v>
      </c>
    </row>
    <row r="51" spans="1:2" x14ac:dyDescent="0.25">
      <c r="A51" t="s">
        <v>129</v>
      </c>
      <c r="B51" s="2">
        <f t="shared" si="0"/>
        <v>0</v>
      </c>
    </row>
    <row r="52" spans="1:2" x14ac:dyDescent="0.25">
      <c r="A52" t="s">
        <v>132</v>
      </c>
      <c r="B52" s="2">
        <f t="shared" si="0"/>
        <v>0</v>
      </c>
    </row>
  </sheetData>
  <sortState ref="A2:B52">
    <sortCondition descending="1" ref="B2:B52"/>
  </sortState>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topLeftCell="B1" workbookViewId="0">
      <selection activeCell="Q13" sqref="Q13"/>
    </sheetView>
  </sheetViews>
  <sheetFormatPr defaultColWidth="8.85546875" defaultRowHeight="15" x14ac:dyDescent="0.25"/>
  <cols>
    <col min="14" max="15" width="9.140625" customWidth="1"/>
    <col min="19" max="19" width="12.42578125" bestFit="1" customWidth="1"/>
  </cols>
  <sheetData>
    <row r="1" spans="1:71" x14ac:dyDescent="0.25">
      <c r="A1" t="s">
        <v>157</v>
      </c>
      <c r="B1" t="s">
        <v>269</v>
      </c>
      <c r="Q1" t="str">
        <f>'Placebo Lags - Data'!A1</f>
        <v>_time</v>
      </c>
      <c r="R1" t="s">
        <v>26</v>
      </c>
      <c r="S1" s="2" t="s">
        <v>169</v>
      </c>
      <c r="T1" s="2" t="s">
        <v>170</v>
      </c>
      <c r="U1" s="2" t="s">
        <v>1</v>
      </c>
      <c r="V1" s="2" t="s">
        <v>2</v>
      </c>
      <c r="W1" s="2" t="s">
        <v>171</v>
      </c>
      <c r="X1" s="2" t="s">
        <v>3</v>
      </c>
      <c r="Y1" s="2" t="s">
        <v>4</v>
      </c>
      <c r="Z1" s="2" t="s">
        <v>172</v>
      </c>
      <c r="AA1" s="2" t="s">
        <v>173</v>
      </c>
      <c r="AB1" s="2" t="s">
        <v>5</v>
      </c>
      <c r="AC1" s="2" t="s">
        <v>6</v>
      </c>
      <c r="AD1" s="2" t="s">
        <v>174</v>
      </c>
      <c r="AE1" s="2" t="s">
        <v>7</v>
      </c>
      <c r="AF1" s="2" t="s">
        <v>8</v>
      </c>
      <c r="AG1" s="2" t="s">
        <v>175</v>
      </c>
      <c r="AH1" s="2" t="s">
        <v>9</v>
      </c>
      <c r="AI1" s="2" t="s">
        <v>10</v>
      </c>
      <c r="AJ1" s="2" t="s">
        <v>11</v>
      </c>
      <c r="AK1" s="2" t="s">
        <v>176</v>
      </c>
      <c r="AL1" s="2" t="s">
        <v>12</v>
      </c>
      <c r="AM1" s="2" t="s">
        <v>13</v>
      </c>
      <c r="AN1" s="2" t="s">
        <v>177</v>
      </c>
      <c r="AO1" s="2" t="s">
        <v>14</v>
      </c>
      <c r="AP1" s="2" t="s">
        <v>178</v>
      </c>
      <c r="AQ1" s="2" t="s">
        <v>15</v>
      </c>
      <c r="AR1" s="2" t="s">
        <v>179</v>
      </c>
      <c r="AS1" s="2" t="s">
        <v>16</v>
      </c>
      <c r="AT1" s="2" t="s">
        <v>17</v>
      </c>
      <c r="AU1" s="2" t="s">
        <v>180</v>
      </c>
      <c r="AV1" s="2" t="s">
        <v>18</v>
      </c>
      <c r="AW1" s="2" t="s">
        <v>181</v>
      </c>
      <c r="AX1" s="2" t="s">
        <v>182</v>
      </c>
      <c r="AY1" s="2" t="s">
        <v>183</v>
      </c>
      <c r="AZ1" s="2" t="s">
        <v>19</v>
      </c>
      <c r="BA1" s="2" t="s">
        <v>184</v>
      </c>
      <c r="BB1" s="2" t="s">
        <v>20</v>
      </c>
      <c r="BC1" s="2" t="s">
        <v>185</v>
      </c>
      <c r="BD1" s="2" t="s">
        <v>186</v>
      </c>
      <c r="BE1" s="2" t="s">
        <v>187</v>
      </c>
      <c r="BF1" s="2" t="s">
        <v>21</v>
      </c>
      <c r="BG1" s="2" t="s">
        <v>22</v>
      </c>
      <c r="BH1" s="2" t="s">
        <v>23</v>
      </c>
      <c r="BI1" s="2" t="s">
        <v>24</v>
      </c>
      <c r="BJ1" s="2" t="s">
        <v>188</v>
      </c>
      <c r="BK1" s="2" t="s">
        <v>189</v>
      </c>
      <c r="BL1" s="2" t="s">
        <v>190</v>
      </c>
      <c r="BM1" s="2" t="s">
        <v>191</v>
      </c>
      <c r="BN1" s="2" t="s">
        <v>192</v>
      </c>
      <c r="BO1" s="2" t="s">
        <v>25</v>
      </c>
      <c r="BP1" s="2" t="s">
        <v>193</v>
      </c>
      <c r="BQ1" s="2"/>
      <c r="BR1" s="2"/>
      <c r="BS1" s="2"/>
    </row>
    <row r="2" spans="1:71" x14ac:dyDescent="0.25">
      <c r="A2" t="s">
        <v>53</v>
      </c>
      <c r="B2" s="2">
        <f>INDEX($R$2:$BP$2,1,MATCH($A2,$R$4:$BP$4,0))/INDEX($R$2:$BP$2,1,MATCH("IL",$R$4:$BP$4,0))</f>
        <v>5.2571434935983206</v>
      </c>
      <c r="Q2" s="4" t="s">
        <v>133</v>
      </c>
      <c r="R2" s="3">
        <f>IF(R1=0,0,SQRT(SUMSQ(INDEX('Placebo Lags - Data'!$B$2:$BA$19,0,MATCH(R$1,'Placebo Lags - Data'!$B$1:$BA$1,0)))/COUNT(INDEX('Placebo Lags - Data'!$B$2:$BA$19,0,MATCH(R$1,'Placebo Lags - Data'!$B$1:$BA$1,0)))))</f>
        <v>5.460748980393481E-6</v>
      </c>
      <c r="S2" s="3">
        <f>IFERROR(IF(S1=0,0,SQRT(SUMSQ(INDEX('Placebo Lags - Data'!$B$2:$BA$19,0,MATCH(S$1,'Placebo Lags - Data'!$B$1:$BA$1,0)))/COUNT(INDEX('Placebo Lags - Data'!$B$2:$BA$19,0,MATCH(S$1,'Placebo Lags - Data'!$B$1:$BA$1,0))))),0)</f>
        <v>0</v>
      </c>
      <c r="T2" s="3">
        <f>IFERROR(IF(T1=0,0,SQRT(SUMSQ(INDEX('Placebo Lags - Data'!$B$2:$BA$19,0,MATCH(T$1,'Placebo Lags - Data'!$B$1:$BA$1,0)))/COUNT(INDEX('Placebo Lags - Data'!$B$2:$BA$19,0,MATCH(T$1,'Placebo Lags - Data'!$B$1:$BA$1,0))))),0)</f>
        <v>0</v>
      </c>
      <c r="U2" s="3">
        <f>IFERROR(IF(U1=0,0,SQRT(SUMSQ(INDEX('Placebo Lags - Data'!$B$2:$BA$19,0,MATCH(U$1,'Placebo Lags - Data'!$B$1:$BA$1,0)))/COUNT(INDEX('Placebo Lags - Data'!$B$2:$BA$19,0,MATCH(U$1,'Placebo Lags - Data'!$B$1:$BA$1,0))))),0)</f>
        <v>1.2078856556509371E-5</v>
      </c>
      <c r="V2" s="3">
        <f>IFERROR(IF(V1=0,0,SQRT(SUMSQ(INDEX('Placebo Lags - Data'!$B$2:$BA$19,0,MATCH(V$1,'Placebo Lags - Data'!$B$1:$BA$1,0)))/COUNT(INDEX('Placebo Lags - Data'!$B$2:$BA$19,0,MATCH(V$1,'Placebo Lags - Data'!$B$1:$BA$1,0))))),0)</f>
        <v>1.8571625441881925E-5</v>
      </c>
      <c r="W2" s="3">
        <f>IFERROR(IF(W1=0,0,SQRT(SUMSQ(INDEX('Placebo Lags - Data'!$B$2:$BA$19,0,MATCH(W$1,'Placebo Lags - Data'!$B$1:$BA$1,0)))/COUNT(INDEX('Placebo Lags - Data'!$B$2:$BA$19,0,MATCH(W$1,'Placebo Lags - Data'!$B$1:$BA$1,0))))),0)</f>
        <v>0</v>
      </c>
      <c r="X2" s="3">
        <f>IFERROR(IF(X1=0,0,SQRT(SUMSQ(INDEX('Placebo Lags - Data'!$B$2:$BA$19,0,MATCH(X$1,'Placebo Lags - Data'!$B$1:$BA$1,0)))/COUNT(INDEX('Placebo Lags - Data'!$B$2:$BA$19,0,MATCH(X$1,'Placebo Lags - Data'!$B$1:$BA$1,0))))),0)</f>
        <v>1.3600618774513368E-5</v>
      </c>
      <c r="Y2" s="3">
        <f>IFERROR(IF(Y1=0,0,SQRT(SUMSQ(INDEX('Placebo Lags - Data'!$B$2:$BA$19,0,MATCH(Y$1,'Placebo Lags - Data'!$B$1:$BA$1,0)))/COUNT(INDEX('Placebo Lags - Data'!$B$2:$BA$19,0,MATCH(Y$1,'Placebo Lags - Data'!$B$1:$BA$1,0))))),0)</f>
        <v>7.1411138491456751E-6</v>
      </c>
      <c r="Z2" s="3">
        <f>IFERROR(IF(Z1=0,0,SQRT(SUMSQ(INDEX('Placebo Lags - Data'!$B$2:$BA$19,0,MATCH(Z$1,'Placebo Lags - Data'!$B$1:$BA$1,0)))/COUNT(INDEX('Placebo Lags - Data'!$B$2:$BA$19,0,MATCH(Z$1,'Placebo Lags - Data'!$B$1:$BA$1,0))))),0)</f>
        <v>0</v>
      </c>
      <c r="AA2" s="3">
        <f>IFERROR(IF(AA1=0,0,SQRT(SUMSQ(INDEX('Placebo Lags - Data'!$B$2:$BA$19,0,MATCH(AA$1,'Placebo Lags - Data'!$B$1:$BA$1,0)))/COUNT(INDEX('Placebo Lags - Data'!$B$2:$BA$19,0,MATCH(AA$1,'Placebo Lags - Data'!$B$1:$BA$1,0))))),0)</f>
        <v>0</v>
      </c>
      <c r="AB2" s="3">
        <f>IFERROR(IF(AB1=0,0,SQRT(SUMSQ(INDEX('Placebo Lags - Data'!$B$2:$BA$19,0,MATCH(AB$1,'Placebo Lags - Data'!$B$1:$BA$1,0)))/COUNT(INDEX('Placebo Lags - Data'!$B$2:$BA$19,0,MATCH(AB$1,'Placebo Lags - Data'!$B$1:$BA$1,0))))),0)</f>
        <v>1.5323682577950717E-5</v>
      </c>
      <c r="AC2" s="3">
        <f>IFERROR(IF(AC1=0,0,SQRT(SUMSQ(INDEX('Placebo Lags - Data'!$B$2:$BA$19,0,MATCH(AC$1,'Placebo Lags - Data'!$B$1:$BA$1,0)))/COUNT(INDEX('Placebo Lags - Data'!$B$2:$BA$19,0,MATCH(AC$1,'Placebo Lags - Data'!$B$1:$BA$1,0))))),0)</f>
        <v>1.0141732924773532E-5</v>
      </c>
      <c r="AD2" s="3">
        <f>IFERROR(IF(AD1=0,0,SQRT(SUMSQ(INDEX('Placebo Lags - Data'!$B$2:$BA$19,0,MATCH(AD$1,'Placebo Lags - Data'!$B$1:$BA$1,0)))/COUNT(INDEX('Placebo Lags - Data'!$B$2:$BA$19,0,MATCH(AD$1,'Placebo Lags - Data'!$B$1:$BA$1,0))))),0)</f>
        <v>0</v>
      </c>
      <c r="AE2" s="3">
        <f>IFERROR(IF(AE1=0,0,SQRT(SUMSQ(INDEX('Placebo Lags - Data'!$B$2:$BA$19,0,MATCH(AE$1,'Placebo Lags - Data'!$B$1:$BA$1,0)))/COUNT(INDEX('Placebo Lags - Data'!$B$2:$BA$19,0,MATCH(AE$1,'Placebo Lags - Data'!$B$1:$BA$1,0))))),0)</f>
        <v>1.5055046210968131E-5</v>
      </c>
      <c r="AF2" s="3">
        <f>IFERROR(IF(AF1=0,0,SQRT(SUMSQ(INDEX('Placebo Lags - Data'!$B$2:$BA$19,0,MATCH(AF$1,'Placebo Lags - Data'!$B$1:$BA$1,0)))/COUNT(INDEX('Placebo Lags - Data'!$B$2:$BA$19,0,MATCH(AF$1,'Placebo Lags - Data'!$B$1:$BA$1,0))))),0)</f>
        <v>7.853786085236818E-6</v>
      </c>
      <c r="AG2" s="3">
        <f>IFERROR(IF(AG1=0,0,SQRT(SUMSQ(INDEX('Placebo Lags - Data'!$B$2:$BA$19,0,MATCH(AG$1,'Placebo Lags - Data'!$B$1:$BA$1,0)))/COUNT(INDEX('Placebo Lags - Data'!$B$2:$BA$19,0,MATCH(AG$1,'Placebo Lags - Data'!$B$1:$BA$1,0))))),0)</f>
        <v>0</v>
      </c>
      <c r="AH2" s="3">
        <f>IFERROR(IF(AH1=0,0,SQRT(SUMSQ(INDEX('Placebo Lags - Data'!$B$2:$BA$19,0,MATCH(AH$1,'Placebo Lags - Data'!$B$1:$BA$1,0)))/COUNT(INDEX('Placebo Lags - Data'!$B$2:$BA$19,0,MATCH(AH$1,'Placebo Lags - Data'!$B$1:$BA$1,0))))),0)</f>
        <v>8.9651729307517697E-6</v>
      </c>
      <c r="AI2" s="3">
        <f>IFERROR(IF(AI1=0,0,SQRT(SUMSQ(INDEX('Placebo Lags - Data'!$B$2:$BA$19,0,MATCH(AI$1,'Placebo Lags - Data'!$B$1:$BA$1,0)))/COUNT(INDEX('Placebo Lags - Data'!$B$2:$BA$19,0,MATCH(AI$1,'Placebo Lags - Data'!$B$1:$BA$1,0))))),0)</f>
        <v>5.677959741131258E-6</v>
      </c>
      <c r="AJ2" s="3">
        <f>IFERROR(IF(AJ1=0,0,SQRT(SUMSQ(INDEX('Placebo Lags - Data'!$B$2:$BA$19,0,MATCH(AJ$1,'Placebo Lags - Data'!$B$1:$BA$1,0)))/COUNT(INDEX('Placebo Lags - Data'!$B$2:$BA$19,0,MATCH(AJ$1,'Placebo Lags - Data'!$B$1:$BA$1,0))))),0)</f>
        <v>1.3942528241180518E-5</v>
      </c>
      <c r="AK2" s="3">
        <f>IFERROR(IF(AK1=0,0,SQRT(SUMSQ(INDEX('Placebo Lags - Data'!$B$2:$BA$19,0,MATCH(AK$1,'Placebo Lags - Data'!$B$1:$BA$1,0)))/COUNT(INDEX('Placebo Lags - Data'!$B$2:$BA$19,0,MATCH(AK$1,'Placebo Lags - Data'!$B$1:$BA$1,0))))),0)</f>
        <v>0</v>
      </c>
      <c r="AL2" s="3">
        <f>IFERROR(IF(AL1=0,0,SQRT(SUMSQ(INDEX('Placebo Lags - Data'!$B$2:$BA$19,0,MATCH(AL$1,'Placebo Lags - Data'!$B$1:$BA$1,0)))/COUNT(INDEX('Placebo Lags - Data'!$B$2:$BA$19,0,MATCH(AL$1,'Placebo Lags - Data'!$B$1:$BA$1,0))))),0)</f>
        <v>5.5282337011737129E-6</v>
      </c>
      <c r="AM2" s="3">
        <f>IFERROR(IF(AM1=0,0,SQRT(SUMSQ(INDEX('Placebo Lags - Data'!$B$2:$BA$19,0,MATCH(AM$1,'Placebo Lags - Data'!$B$1:$BA$1,0)))/COUNT(INDEX('Placebo Lags - Data'!$B$2:$BA$19,0,MATCH(AM$1,'Placebo Lags - Data'!$B$1:$BA$1,0))))),0)</f>
        <v>5.3731234270391869E-6</v>
      </c>
      <c r="AN2" s="3">
        <f>IFERROR(IF(AN1=0,0,SQRT(SUMSQ(INDEX('Placebo Lags - Data'!$B$2:$BA$19,0,MATCH(AN$1,'Placebo Lags - Data'!$B$1:$BA$1,0)))/COUNT(INDEX('Placebo Lags - Data'!$B$2:$BA$19,0,MATCH(AN$1,'Placebo Lags - Data'!$B$1:$BA$1,0))))),0)</f>
        <v>0</v>
      </c>
      <c r="AO2" s="3">
        <f>IFERROR(IF(AO1=0,0,SQRT(SUMSQ(INDEX('Placebo Lags - Data'!$B$2:$BA$19,0,MATCH(AO$1,'Placebo Lags - Data'!$B$1:$BA$1,0)))/COUNT(INDEX('Placebo Lags - Data'!$B$2:$BA$19,0,MATCH(AO$1,'Placebo Lags - Data'!$B$1:$BA$1,0))))),0)</f>
        <v>8.8382099670207877E-6</v>
      </c>
      <c r="AP2" s="3">
        <f>IFERROR(IF(AP1=0,0,SQRT(SUMSQ(INDEX('Placebo Lags - Data'!$B$2:$BA$19,0,MATCH(AP$1,'Placebo Lags - Data'!$B$1:$BA$1,0)))/COUNT(INDEX('Placebo Lags - Data'!$B$2:$BA$19,0,MATCH(AP$1,'Placebo Lags - Data'!$B$1:$BA$1,0))))),0)</f>
        <v>0</v>
      </c>
      <c r="AQ2" s="3">
        <f>IFERROR(IF(AQ1=0,0,SQRT(SUMSQ(INDEX('Placebo Lags - Data'!$B$2:$BA$19,0,MATCH(AQ$1,'Placebo Lags - Data'!$B$1:$BA$1,0)))/COUNT(INDEX('Placebo Lags - Data'!$B$2:$BA$19,0,MATCH(AQ$1,'Placebo Lags - Data'!$B$1:$BA$1,0))))),0)</f>
        <v>1.5816108527919191E-5</v>
      </c>
      <c r="AR2" s="3">
        <f>IFERROR(IF(AR1=0,0,SQRT(SUMSQ(INDEX('Placebo Lags - Data'!$B$2:$BA$19,0,MATCH(AR$1,'Placebo Lags - Data'!$B$1:$BA$1,0)))/COUNT(INDEX('Placebo Lags - Data'!$B$2:$BA$19,0,MATCH(AR$1,'Placebo Lags - Data'!$B$1:$BA$1,0))))),0)</f>
        <v>0</v>
      </c>
      <c r="AS2" s="3">
        <f>IFERROR(IF(AS1=0,0,SQRT(SUMSQ(INDEX('Placebo Lags - Data'!$B$2:$BA$19,0,MATCH(AS$1,'Placebo Lags - Data'!$B$1:$BA$1,0)))/COUNT(INDEX('Placebo Lags - Data'!$B$2:$BA$19,0,MATCH(AS$1,'Placebo Lags - Data'!$B$1:$BA$1,0))))),0)</f>
        <v>1.0778460721165953E-5</v>
      </c>
      <c r="AT2" s="3">
        <f>IFERROR(IF(AT1=0,0,SQRT(SUMSQ(INDEX('Placebo Lags - Data'!$B$2:$BA$19,0,MATCH(AT$1,'Placebo Lags - Data'!$B$1:$BA$1,0)))/COUNT(INDEX('Placebo Lags - Data'!$B$2:$BA$19,0,MATCH(AT$1,'Placebo Lags - Data'!$B$1:$BA$1,0))))),0)</f>
        <v>2.0547762718425109E-5</v>
      </c>
      <c r="AU2" s="3">
        <f>IFERROR(IF(AU1=0,0,SQRT(SUMSQ(INDEX('Placebo Lags - Data'!$B$2:$BA$19,0,MATCH(AU$1,'Placebo Lags - Data'!$B$1:$BA$1,0)))/COUNT(INDEX('Placebo Lags - Data'!$B$2:$BA$19,0,MATCH(AU$1,'Placebo Lags - Data'!$B$1:$BA$1,0))))),0)</f>
        <v>0</v>
      </c>
      <c r="AV2" s="3">
        <f>IFERROR(IF(AV1=0,0,SQRT(SUMSQ(INDEX('Placebo Lags - Data'!$B$2:$BA$19,0,MATCH(AV$1,'Placebo Lags - Data'!$B$1:$BA$1,0)))/COUNT(INDEX('Placebo Lags - Data'!$B$2:$BA$19,0,MATCH(AV$1,'Placebo Lags - Data'!$B$1:$BA$1,0))))),0)</f>
        <v>1.5695076090149333E-5</v>
      </c>
      <c r="AW2" s="3">
        <f>IFERROR(IF(AW1=0,0,SQRT(SUMSQ(INDEX('Placebo Lags - Data'!$B$2:$BA$19,0,MATCH(AW$1,'Placebo Lags - Data'!$B$1:$BA$1,0)))/COUNT(INDEX('Placebo Lags - Data'!$B$2:$BA$19,0,MATCH(AW$1,'Placebo Lags - Data'!$B$1:$BA$1,0))))),0)</f>
        <v>0</v>
      </c>
      <c r="AX2" s="3">
        <f>IFERROR(IF(AX1=0,0,SQRT(SUMSQ(INDEX('Placebo Lags - Data'!$B$2:$BA$19,0,MATCH(AX$1,'Placebo Lags - Data'!$B$1:$BA$1,0)))/COUNT(INDEX('Placebo Lags - Data'!$B$2:$BA$19,0,MATCH(AX$1,'Placebo Lags - Data'!$B$1:$BA$1,0))))),0)</f>
        <v>0</v>
      </c>
      <c r="AY2" s="3">
        <f>IFERROR(IF(AY1=0,0,SQRT(SUMSQ(INDEX('Placebo Lags - Data'!$B$2:$BA$19,0,MATCH(AY$1,'Placebo Lags - Data'!$B$1:$BA$1,0)))/COUNT(INDEX('Placebo Lags - Data'!$B$2:$BA$19,0,MATCH(AY$1,'Placebo Lags - Data'!$B$1:$BA$1,0))))),0)</f>
        <v>0</v>
      </c>
      <c r="AZ2" s="3">
        <f>IFERROR(IF(AZ1=0,0,SQRT(SUMSQ(INDEX('Placebo Lags - Data'!$B$2:$BA$19,0,MATCH(AZ$1,'Placebo Lags - Data'!$B$1:$BA$1,0)))/COUNT(INDEX('Placebo Lags - Data'!$B$2:$BA$19,0,MATCH(AZ$1,'Placebo Lags - Data'!$B$1:$BA$1,0))))),0)</f>
        <v>1.4848651725892848E-5</v>
      </c>
      <c r="BA2" s="3">
        <f>IFERROR(IF(BA1=0,0,SQRT(SUMSQ(INDEX('Placebo Lags - Data'!$B$2:$BA$19,0,MATCH(BA$1,'Placebo Lags - Data'!$B$1:$BA$1,0)))/COUNT(INDEX('Placebo Lags - Data'!$B$2:$BA$19,0,MATCH(BA$1,'Placebo Lags - Data'!$B$1:$BA$1,0))))),0)</f>
        <v>0</v>
      </c>
      <c r="BB2" s="3">
        <f>IFERROR(IF(BB1=0,0,SQRT(SUMSQ(INDEX('Placebo Lags - Data'!$B$2:$BA$19,0,MATCH(BB$1,'Placebo Lags - Data'!$B$1:$BA$1,0)))/COUNT(INDEX('Placebo Lags - Data'!$B$2:$BA$19,0,MATCH(BB$1,'Placebo Lags - Data'!$B$1:$BA$1,0))))),0)</f>
        <v>1.5747693025189949E-5</v>
      </c>
      <c r="BC2" s="3">
        <f>IFERROR(IF(BC1=0,0,SQRT(SUMSQ(INDEX('Placebo Lags - Data'!$B$2:$BA$19,0,MATCH(BC$1,'Placebo Lags - Data'!$B$1:$BA$1,0)))/COUNT(INDEX('Placebo Lags - Data'!$B$2:$BA$19,0,MATCH(BC$1,'Placebo Lags - Data'!$B$1:$BA$1,0))))),0)</f>
        <v>0</v>
      </c>
      <c r="BD2" s="3">
        <f>IFERROR(IF(BD1=0,0,SQRT(SUMSQ(INDEX('Placebo Lags - Data'!$B$2:$BA$19,0,MATCH(BD$1,'Placebo Lags - Data'!$B$1:$BA$1,0)))/COUNT(INDEX('Placebo Lags - Data'!$B$2:$BA$19,0,MATCH(BD$1,'Placebo Lags - Data'!$B$1:$BA$1,0))))),0)</f>
        <v>0</v>
      </c>
      <c r="BE2" s="3">
        <f>IFERROR(IF(BE1=0,0,SQRT(SUMSQ(INDEX('Placebo Lags - Data'!$B$2:$BA$19,0,MATCH(BE$1,'Placebo Lags - Data'!$B$1:$BA$1,0)))/COUNT(INDEX('Placebo Lags - Data'!$B$2:$BA$19,0,MATCH(BE$1,'Placebo Lags - Data'!$B$1:$BA$1,0))))),0)</f>
        <v>0</v>
      </c>
      <c r="BF2" s="3">
        <f>IFERROR(IF(BF1=0,0,SQRT(SUMSQ(INDEX('Placebo Lags - Data'!$B$2:$BA$19,0,MATCH(BF$1,'Placebo Lags - Data'!$B$1:$BA$1,0)))/COUNT(INDEX('Placebo Lags - Data'!$B$2:$BA$19,0,MATCH(BF$1,'Placebo Lags - Data'!$B$1:$BA$1,0))))),0)</f>
        <v>2.8707940972449253E-5</v>
      </c>
      <c r="BG2" s="3">
        <f>IFERROR(IF(BG1=0,0,SQRT(SUMSQ(INDEX('Placebo Lags - Data'!$B$2:$BA$19,0,MATCH(BG$1,'Placebo Lags - Data'!$B$1:$BA$1,0)))/COUNT(INDEX('Placebo Lags - Data'!$B$2:$BA$19,0,MATCH(BG$1,'Placebo Lags - Data'!$B$1:$BA$1,0))))),0)</f>
        <v>1.9682229722550633E-5</v>
      </c>
      <c r="BH2" s="3">
        <f>IFERROR(IF(BH1=0,0,SQRT(SUMSQ(INDEX('Placebo Lags - Data'!$B$2:$BA$19,0,MATCH(BH$1,'Placebo Lags - Data'!$B$1:$BA$1,0)))/COUNT(INDEX('Placebo Lags - Data'!$B$2:$BA$19,0,MATCH(BH$1,'Placebo Lags - Data'!$B$1:$BA$1,0))))),0)</f>
        <v>8.073537202223559E-6</v>
      </c>
      <c r="BI2" s="3">
        <f>IFERROR(IF(BI1=0,0,SQRT(SUMSQ(INDEX('Placebo Lags - Data'!$B$2:$BA$19,0,MATCH(BI$1,'Placebo Lags - Data'!$B$1:$BA$1,0)))/COUNT(INDEX('Placebo Lags - Data'!$B$2:$BA$19,0,MATCH(BI$1,'Placebo Lags - Data'!$B$1:$BA$1,0))))),0)</f>
        <v>1.947282023197494E-5</v>
      </c>
      <c r="BJ2" s="3">
        <f>IFERROR(IF(BJ1=0,0,SQRT(SUMSQ(INDEX('Placebo Lags - Data'!$B$2:$BA$19,0,MATCH(BJ$1,'Placebo Lags - Data'!$B$1:$BA$1,0)))/COUNT(INDEX('Placebo Lags - Data'!$B$2:$BA$19,0,MATCH(BJ$1,'Placebo Lags - Data'!$B$1:$BA$1,0))))),0)</f>
        <v>0</v>
      </c>
      <c r="BK2" s="3">
        <f>IFERROR(IF(BK1=0,0,SQRT(SUMSQ(INDEX('Placebo Lags - Data'!$B$2:$BA$19,0,MATCH(BK$1,'Placebo Lags - Data'!$B$1:$BA$1,0)))/COUNT(INDEX('Placebo Lags - Data'!$B$2:$BA$19,0,MATCH(BK$1,'Placebo Lags - Data'!$B$1:$BA$1,0))))),0)</f>
        <v>0</v>
      </c>
      <c r="BL2" s="3">
        <f>IFERROR(IF(BL1=0,0,SQRT(SUMSQ(INDEX('Placebo Lags - Data'!$B$2:$BA$19,0,MATCH(BL$1,'Placebo Lags - Data'!$B$1:$BA$1,0)))/COUNT(INDEX('Placebo Lags - Data'!$B$2:$BA$19,0,MATCH(BL$1,'Placebo Lags - Data'!$B$1:$BA$1,0))))),0)</f>
        <v>0</v>
      </c>
      <c r="BM2" s="3">
        <f>IFERROR(IF(BM1=0,0,SQRT(SUMSQ(INDEX('Placebo Lags - Data'!$B$2:$BA$19,0,MATCH(BM$1,'Placebo Lags - Data'!$B$1:$BA$1,0)))/COUNT(INDEX('Placebo Lags - Data'!$B$2:$BA$19,0,MATCH(BM$1,'Placebo Lags - Data'!$B$1:$BA$1,0))))),0)</f>
        <v>0</v>
      </c>
      <c r="BN2" s="3">
        <f>IFERROR(IF(BN1=0,0,SQRT(SUMSQ(INDEX('Placebo Lags - Data'!$B$2:$BA$19,0,MATCH(BN$1,'Placebo Lags - Data'!$B$1:$BA$1,0)))/COUNT(INDEX('Placebo Lags - Data'!$B$2:$BA$19,0,MATCH(BN$1,'Placebo Lags - Data'!$B$1:$BA$1,0))))),0)</f>
        <v>0</v>
      </c>
      <c r="BO2" s="3">
        <f>IFERROR(IF(BO1=0,0,SQRT(SUMSQ(INDEX('Placebo Lags - Data'!$B$2:$BA$19,0,MATCH(BO$1,'Placebo Lags - Data'!$B$1:$BA$1,0)))/COUNT(INDEX('Placebo Lags - Data'!$B$2:$BA$19,0,MATCH(BO$1,'Placebo Lags - Data'!$B$1:$BA$1,0))))),0)</f>
        <v>6.0258021847007989E-6</v>
      </c>
      <c r="BP2" s="3">
        <f>IFERROR(IF(BP1=0,0,SQRT(SUMSQ(INDEX('Placebo Lags - Data'!$B$2:$BA$19,0,MATCH(BP$1,'Placebo Lags - Data'!$B$1:$BA$1,0)))/COUNT(INDEX('Placebo Lags - Data'!$B$2:$BA$19,0,MATCH(BP$1,'Placebo Lags - Data'!$B$1:$BA$1,0))))),0)</f>
        <v>0</v>
      </c>
      <c r="BQ2" s="3"/>
      <c r="BR2" s="3"/>
    </row>
    <row r="3" spans="1:71" x14ac:dyDescent="0.25">
      <c r="A3" t="s">
        <v>49</v>
      </c>
      <c r="B3" s="2">
        <f t="shared" ref="B3:B52" si="0">INDEX($R$2:$BP$2,1,MATCH($A3,$R$4:$BP$4,0))/INDEX($R$2:$BP$2,1,MATCH("IL",$R$4:$BP$4,0))</f>
        <v>3.7628103383255156</v>
      </c>
      <c r="O3" s="8" t="s">
        <v>138</v>
      </c>
      <c r="Q3" s="6">
        <v>20</v>
      </c>
      <c r="R3" s="5">
        <f>IF(R2&lt;$R$2*$Q$3,1,0)</f>
        <v>1</v>
      </c>
      <c r="S3" s="5">
        <f>IF(S2&lt;$R$2*$Q$3,1,0)</f>
        <v>1</v>
      </c>
      <c r="T3" s="5">
        <f>IF(T2&lt;$R$2*$Q$3,1,0)</f>
        <v>1</v>
      </c>
      <c r="U3" s="5">
        <f>IF(U2&lt;$R$2*$Q$3,1,0)</f>
        <v>1</v>
      </c>
      <c r="V3" s="5">
        <f t="shared" ref="V3:BP3" si="1">IF(V2&lt;$R$2*$Q$3,1,0)</f>
        <v>1</v>
      </c>
      <c r="W3" s="5">
        <f t="shared" si="1"/>
        <v>1</v>
      </c>
      <c r="X3" s="5">
        <f t="shared" si="1"/>
        <v>1</v>
      </c>
      <c r="Y3" s="5">
        <f t="shared" si="1"/>
        <v>1</v>
      </c>
      <c r="Z3" s="5">
        <f t="shared" si="1"/>
        <v>1</v>
      </c>
      <c r="AA3" s="5">
        <f t="shared" si="1"/>
        <v>1</v>
      </c>
      <c r="AB3" s="5">
        <f t="shared" si="1"/>
        <v>1</v>
      </c>
      <c r="AC3" s="5">
        <f t="shared" si="1"/>
        <v>1</v>
      </c>
      <c r="AD3" s="5">
        <f t="shared" si="1"/>
        <v>1</v>
      </c>
      <c r="AE3" s="5">
        <f t="shared" si="1"/>
        <v>1</v>
      </c>
      <c r="AF3" s="5">
        <f t="shared" si="1"/>
        <v>1</v>
      </c>
      <c r="AG3" s="5">
        <f t="shared" si="1"/>
        <v>1</v>
      </c>
      <c r="AH3" s="5">
        <f t="shared" si="1"/>
        <v>1</v>
      </c>
      <c r="AI3" s="5">
        <f t="shared" si="1"/>
        <v>1</v>
      </c>
      <c r="AJ3" s="5">
        <f t="shared" si="1"/>
        <v>1</v>
      </c>
      <c r="AK3" s="5">
        <f t="shared" si="1"/>
        <v>1</v>
      </c>
      <c r="AL3" s="5">
        <f t="shared" si="1"/>
        <v>1</v>
      </c>
      <c r="AM3" s="5">
        <f t="shared" si="1"/>
        <v>1</v>
      </c>
      <c r="AN3" s="5">
        <f t="shared" si="1"/>
        <v>1</v>
      </c>
      <c r="AO3" s="5">
        <f t="shared" si="1"/>
        <v>1</v>
      </c>
      <c r="AP3" s="5">
        <f t="shared" si="1"/>
        <v>1</v>
      </c>
      <c r="AQ3" s="5">
        <f t="shared" si="1"/>
        <v>1</v>
      </c>
      <c r="AR3" s="5">
        <f t="shared" si="1"/>
        <v>1</v>
      </c>
      <c r="AS3" s="5">
        <f t="shared" si="1"/>
        <v>1</v>
      </c>
      <c r="AT3" s="5">
        <f t="shared" si="1"/>
        <v>1</v>
      </c>
      <c r="AU3" s="5">
        <f t="shared" si="1"/>
        <v>1</v>
      </c>
      <c r="AV3" s="5">
        <f t="shared" si="1"/>
        <v>1</v>
      </c>
      <c r="AW3" s="5">
        <f t="shared" si="1"/>
        <v>1</v>
      </c>
      <c r="AX3" s="5">
        <f t="shared" si="1"/>
        <v>1</v>
      </c>
      <c r="AY3" s="5">
        <f t="shared" si="1"/>
        <v>1</v>
      </c>
      <c r="AZ3" s="5">
        <f t="shared" si="1"/>
        <v>1</v>
      </c>
      <c r="BA3" s="5">
        <f t="shared" si="1"/>
        <v>1</v>
      </c>
      <c r="BB3" s="5">
        <f t="shared" si="1"/>
        <v>1</v>
      </c>
      <c r="BC3" s="5">
        <f t="shared" si="1"/>
        <v>1</v>
      </c>
      <c r="BD3" s="5">
        <f t="shared" si="1"/>
        <v>1</v>
      </c>
      <c r="BE3" s="5">
        <f t="shared" si="1"/>
        <v>1</v>
      </c>
      <c r="BF3" s="5">
        <f t="shared" si="1"/>
        <v>1</v>
      </c>
      <c r="BG3" s="5">
        <f t="shared" si="1"/>
        <v>1</v>
      </c>
      <c r="BH3" s="5">
        <f t="shared" si="1"/>
        <v>1</v>
      </c>
      <c r="BI3" s="5">
        <f t="shared" si="1"/>
        <v>1</v>
      </c>
      <c r="BJ3" s="5">
        <f t="shared" si="1"/>
        <v>1</v>
      </c>
      <c r="BK3" s="5">
        <f t="shared" si="1"/>
        <v>1</v>
      </c>
      <c r="BL3" s="5">
        <f t="shared" si="1"/>
        <v>1</v>
      </c>
      <c r="BM3" s="5">
        <f t="shared" si="1"/>
        <v>1</v>
      </c>
      <c r="BN3" s="5">
        <f t="shared" si="1"/>
        <v>1</v>
      </c>
      <c r="BO3" s="5">
        <f t="shared" si="1"/>
        <v>1</v>
      </c>
      <c r="BP3" s="5">
        <f t="shared" si="1"/>
        <v>1</v>
      </c>
      <c r="BQ3" s="5"/>
      <c r="BR3" s="5"/>
    </row>
    <row r="4" spans="1:71" x14ac:dyDescent="0.25">
      <c r="A4" t="s">
        <v>54</v>
      </c>
      <c r="B4" s="2">
        <f t="shared" si="0"/>
        <v>3.6043095540957104</v>
      </c>
      <c r="Q4" s="4" t="s">
        <v>27</v>
      </c>
      <c r="R4" s="1" t="str">
        <f>IF(R1=0,0,IF(R1="IL_diff","IL",INDEX(States!$B$2:$B$52,MATCH(VALUE(MID(R1,6,FIND("_",R1)-6)),States!$C$2:$C$52,0))))</f>
        <v>IL</v>
      </c>
      <c r="S4" s="1" t="str">
        <f>IF(S1=0,0,IF(S1="IL_diff","IL",INDEX(States!$B$2:$B$52,MATCH(VALUE(MID(S1,6,FIND("_",S1)-6)),States!$C$2:$C$52,0))))</f>
        <v>AL</v>
      </c>
      <c r="T4" s="1" t="str">
        <f>IF(T1=0,0,IF(T1="IL_diff","IL",INDEX(States!$B$2:$B$52,MATCH(VALUE(MID(T1,6,FIND("_",T1)-6)),States!$C$2:$C$52,0))))</f>
        <v>AK</v>
      </c>
      <c r="U4" s="1" t="str">
        <f>IF(U1=0,0,IF(U1="IL_diff","IL",INDEX(States!$B$2:$B$52,MATCH(VALUE(MID(U1,6,FIND("_",U1)-6)),States!$C$2:$C$52,0))))</f>
        <v>AZ</v>
      </c>
      <c r="V4" s="1" t="str">
        <f>IF(V1=0,0,IF(V1="IL_diff","IL",INDEX(States!$B$2:$B$52,MATCH(VALUE(MID(V1,6,FIND("_",V1)-6)),States!$C$2:$C$52,0))))</f>
        <v>AR</v>
      </c>
      <c r="W4" s="1" t="str">
        <f>IF(W1=0,0,IF(W1="IL_diff","IL",INDEX(States!$B$2:$B$52,MATCH(VALUE(MID(W1,6,FIND("_",W1)-6)),States!$C$2:$C$52,0))))</f>
        <v>CA</v>
      </c>
      <c r="X4" s="1" t="str">
        <f>IF(X1=0,0,IF(X1="IL_diff","IL",INDEX(States!$B$2:$B$52,MATCH(VALUE(MID(X1,6,FIND("_",X1)-6)),States!$C$2:$C$52,0))))</f>
        <v>CO</v>
      </c>
      <c r="Y4" s="1" t="str">
        <f>IF(Y1=0,0,IF(Y1="IL_diff","IL",INDEX(States!$B$2:$B$52,MATCH(VALUE(MID(Y1,6,FIND("_",Y1)-6)),States!$C$2:$C$52,0))))</f>
        <v>CT</v>
      </c>
      <c r="Z4" s="1" t="str">
        <f>IF(Z1=0,0,IF(Z1="IL_diff","IL",INDEX(States!$B$2:$B$52,MATCH(VALUE(MID(Z1,6,FIND("_",Z1)-6)),States!$C$2:$C$52,0))))</f>
        <v>DE</v>
      </c>
      <c r="AA4" s="1" t="str">
        <f>IF(AA1=0,0,IF(AA1="IL_diff","IL",INDEX(States!$B$2:$B$52,MATCH(VALUE(MID(AA1,6,FIND("_",AA1)-6)),States!$C$2:$C$52,0))))</f>
        <v>DC</v>
      </c>
      <c r="AB4" s="1" t="str">
        <f>IF(AB1=0,0,IF(AB1="IL_diff","IL",INDEX(States!$B$2:$B$52,MATCH(VALUE(MID(AB1,6,FIND("_",AB1)-6)),States!$C$2:$C$52,0))))</f>
        <v>FL</v>
      </c>
      <c r="AC4" s="1" t="str">
        <f>IF(AC1=0,0,IF(AC1="IL_diff","IL",INDEX(States!$B$2:$B$52,MATCH(VALUE(MID(AC1,6,FIND("_",AC1)-6)),States!$C$2:$C$52,0))))</f>
        <v>GA</v>
      </c>
      <c r="AD4" s="1" t="str">
        <f>IF(AD1=0,0,IF(AD1="IL_diff","IL",INDEX(States!$B$2:$B$52,MATCH(VALUE(MID(AD1,6,FIND("_",AD1)-6)),States!$C$2:$C$52,0))))</f>
        <v>HI</v>
      </c>
      <c r="AE4" s="1" t="str">
        <f>IF(AE1=0,0,IF(AE1="IL_diff","IL",INDEX(States!$B$2:$B$52,MATCH(VALUE(MID(AE1,6,FIND("_",AE1)-6)),States!$C$2:$C$52,0))))</f>
        <v>ID</v>
      </c>
      <c r="AF4" s="1" t="str">
        <f>IF(AF1=0,0,IF(AF1="IL_diff","IL",INDEX(States!$B$2:$B$52,MATCH(VALUE(MID(AF1,6,FIND("_",AF1)-6)),States!$C$2:$C$52,0))))</f>
        <v>IN</v>
      </c>
      <c r="AG4" s="1" t="str">
        <f>IF(AG1=0,0,IF(AG1="IL_diff","IL",INDEX(States!$B$2:$B$52,MATCH(VALUE(MID(AG1,6,FIND("_",AG1)-6)),States!$C$2:$C$52,0))))</f>
        <v>IA</v>
      </c>
      <c r="AH4" s="1" t="str">
        <f>IF(AH1=0,0,IF(AH1="IL_diff","IL",INDEX(States!$B$2:$B$52,MATCH(VALUE(MID(AH1,6,FIND("_",AH1)-6)),States!$C$2:$C$52,0))))</f>
        <v>KS</v>
      </c>
      <c r="AI4" s="1" t="str">
        <f>IF(AI1=0,0,IF(AI1="IL_diff","IL",INDEX(States!$B$2:$B$52,MATCH(VALUE(MID(AI1,6,FIND("_",AI1)-6)),States!$C$2:$C$52,0))))</f>
        <v>KY</v>
      </c>
      <c r="AJ4" s="1" t="str">
        <f>IF(AJ1=0,0,IF(AJ1="IL_diff","IL",INDEX(States!$B$2:$B$52,MATCH(VALUE(MID(AJ1,6,FIND("_",AJ1)-6)),States!$C$2:$C$52,0))))</f>
        <v>LA</v>
      </c>
      <c r="AK4" s="1" t="str">
        <f>IF(AK1=0,0,IF(AK1="IL_diff","IL",INDEX(States!$B$2:$B$52,MATCH(VALUE(MID(AK1,6,FIND("_",AK1)-6)),States!$C$2:$C$52,0))))</f>
        <v>ME</v>
      </c>
      <c r="AL4" s="1" t="str">
        <f>IF(AL1=0,0,IF(AL1="IL_diff","IL",INDEX(States!$B$2:$B$52,MATCH(VALUE(MID(AL1,6,FIND("_",AL1)-6)),States!$C$2:$C$52,0))))</f>
        <v>MD</v>
      </c>
      <c r="AM4" s="1" t="str">
        <f>IF(AM1=0,0,IF(AM1="IL_diff","IL",INDEX(States!$B$2:$B$52,MATCH(VALUE(MID(AM1,6,FIND("_",AM1)-6)),States!$C$2:$C$52,0))))</f>
        <v>MA</v>
      </c>
      <c r="AN4" s="1" t="str">
        <f>IF(AN1=0,0,IF(AN1="IL_diff","IL",INDEX(States!$B$2:$B$52,MATCH(VALUE(MID(AN1,6,FIND("_",AN1)-6)),States!$C$2:$C$52,0))))</f>
        <v>MI</v>
      </c>
      <c r="AO4" s="1" t="str">
        <f>IF(AO1=0,0,IF(AO1="IL_diff","IL",INDEX(States!$B$2:$B$52,MATCH(VALUE(MID(AO1,6,FIND("_",AO1)-6)),States!$C$2:$C$52,0))))</f>
        <v>MN</v>
      </c>
      <c r="AP4" s="1" t="str">
        <f>IF(AP1=0,0,IF(AP1="IL_diff","IL",INDEX(States!$B$2:$B$52,MATCH(VALUE(MID(AP1,6,FIND("_",AP1)-6)),States!$C$2:$C$52,0))))</f>
        <v>MS</v>
      </c>
      <c r="AQ4" s="1" t="str">
        <f>IF(AQ1=0,0,IF(AQ1="IL_diff","IL",INDEX(States!$B$2:$B$52,MATCH(VALUE(MID(AQ1,6,FIND("_",AQ1)-6)),States!$C$2:$C$52,0))))</f>
        <v>MO</v>
      </c>
      <c r="AR4" s="1" t="str">
        <f>IF(AR1=0,0,IF(AR1="IL_diff","IL",INDEX(States!$B$2:$B$52,MATCH(VALUE(MID(AR1,6,FIND("_",AR1)-6)),States!$C$2:$C$52,0))))</f>
        <v>MT</v>
      </c>
      <c r="AS4" s="1" t="str">
        <f>IF(AS1=0,0,IF(AS1="IL_diff","IL",INDEX(States!$B$2:$B$52,MATCH(VALUE(MID(AS1,6,FIND("_",AS1)-6)),States!$C$2:$C$52,0))))</f>
        <v>NE</v>
      </c>
      <c r="AT4" s="1" t="str">
        <f>IF(AT1=0,0,IF(AT1="IL_diff","IL",INDEX(States!$B$2:$B$52,MATCH(VALUE(MID(AT1,6,FIND("_",AT1)-6)),States!$C$2:$C$52,0))))</f>
        <v>NV</v>
      </c>
      <c r="AU4" s="1" t="str">
        <f>IF(AU1=0,0,IF(AU1="IL_diff","IL",INDEX(States!$B$2:$B$52,MATCH(VALUE(MID(AU1,6,FIND("_",AU1)-6)),States!$C$2:$C$52,0))))</f>
        <v>NH</v>
      </c>
      <c r="AV4" s="1" t="str">
        <f>IF(AV1=0,0,IF(AV1="IL_diff","IL",INDEX(States!$B$2:$B$52,MATCH(VALUE(MID(AV1,6,FIND("_",AV1)-6)),States!$C$2:$C$52,0))))</f>
        <v>NJ</v>
      </c>
      <c r="AW4" s="1" t="str">
        <f>IF(AW1=0,0,IF(AW1="IL_diff","IL",INDEX(States!$B$2:$B$52,MATCH(VALUE(MID(AW1,6,FIND("_",AW1)-6)),States!$C$2:$C$52,0))))</f>
        <v>NM</v>
      </c>
      <c r="AX4" s="1" t="str">
        <f>IF(AX1=0,0,IF(AX1="IL_diff","IL",INDEX(States!$B$2:$B$52,MATCH(VALUE(MID(AX1,6,FIND("_",AX1)-6)),States!$C$2:$C$52,0))))</f>
        <v>NY</v>
      </c>
      <c r="AY4" s="1" t="str">
        <f>IF(AY1=0,0,IF(AY1="IL_diff","IL",INDEX(States!$B$2:$B$52,MATCH(VALUE(MID(AY1,6,FIND("_",AY1)-6)),States!$C$2:$C$52,0))))</f>
        <v>NC</v>
      </c>
      <c r="AZ4" s="1" t="str">
        <f>IF(AZ1=0,0,IF(AZ1="IL_diff","IL",INDEX(States!$B$2:$B$52,MATCH(VALUE(MID(AZ1,6,FIND("_",AZ1)-6)),States!$C$2:$C$52,0))))</f>
        <v>ND</v>
      </c>
      <c r="BA4" s="1" t="str">
        <f>IF(BA1=0,0,IF(BA1="IL_diff","IL",INDEX(States!$B$2:$B$52,MATCH(VALUE(MID(BA1,6,FIND("_",BA1)-6)),States!$C$2:$C$52,0))))</f>
        <v>OH</v>
      </c>
      <c r="BB4" s="1" t="str">
        <f>IF(BB1=0,0,IF(BB1="IL_diff","IL",INDEX(States!$B$2:$B$52,MATCH(VALUE(MID(BB1,6,FIND("_",BB1)-6)),States!$C$2:$C$52,0))))</f>
        <v>OK</v>
      </c>
      <c r="BC4" s="1" t="str">
        <f>IF(BC1=0,0,IF(BC1="IL_diff","IL",INDEX(States!$B$2:$B$52,MATCH(VALUE(MID(BC1,6,FIND("_",BC1)-6)),States!$C$2:$C$52,0))))</f>
        <v>OR</v>
      </c>
      <c r="BD4" s="1" t="str">
        <f>IF(BD1=0,0,IF(BD1="IL_diff","IL",INDEX(States!$B$2:$B$52,MATCH(VALUE(MID(BD1,6,FIND("_",BD1)-6)),States!$C$2:$C$52,0))))</f>
        <v>PA</v>
      </c>
      <c r="BE4" s="1" t="str">
        <f>IF(BE1=0,0,IF(BE1="IL_diff","IL",INDEX(States!$B$2:$B$52,MATCH(VALUE(MID(BE1,6,FIND("_",BE1)-6)),States!$C$2:$C$52,0))))</f>
        <v>RI</v>
      </c>
      <c r="BF4" s="1" t="str">
        <f>IF(BF1=0,0,IF(BF1="IL_diff","IL",INDEX(States!$B$2:$B$52,MATCH(VALUE(MID(BF1,6,FIND("_",BF1)-6)),States!$C$2:$C$52,0))))</f>
        <v>SC</v>
      </c>
      <c r="BG4" s="1" t="str">
        <f>IF(BG1=0,0,IF(BG1="IL_diff","IL",INDEX(States!$B$2:$B$52,MATCH(VALUE(MID(BG1,6,FIND("_",BG1)-6)),States!$C$2:$C$52,0))))</f>
        <v>SD</v>
      </c>
      <c r="BH4" s="1" t="str">
        <f>IF(BH1=0,0,IF(BH1="IL_diff","IL",INDEX(States!$B$2:$B$52,MATCH(VALUE(MID(BH1,6,FIND("_",BH1)-6)),States!$C$2:$C$52,0))))</f>
        <v>TN</v>
      </c>
      <c r="BI4" s="1" t="str">
        <f>IF(BI1=0,0,IF(BI1="IL_diff","IL",INDEX(States!$B$2:$B$52,MATCH(VALUE(MID(BI1,6,FIND("_",BI1)-6)),States!$C$2:$C$52,0))))</f>
        <v>TX</v>
      </c>
      <c r="BJ4" s="1" t="str">
        <f>IF(BJ1=0,0,IF(BJ1="IL_diff","IL",INDEX(States!$B$2:$B$52,MATCH(VALUE(MID(BJ1,6,FIND("_",BJ1)-6)),States!$C$2:$C$52,0))))</f>
        <v>UT</v>
      </c>
      <c r="BK4" s="1" t="str">
        <f>IF(BK1=0,0,IF(BK1="IL_diff","IL",INDEX(States!$B$2:$B$52,MATCH(VALUE(MID(BK1,6,FIND("_",BK1)-6)),States!$C$2:$C$52,0))))</f>
        <v>VT</v>
      </c>
      <c r="BL4" s="1" t="str">
        <f>IF(BL1=0,0,IF(BL1="IL_diff","IL",INDEX(States!$B$2:$B$52,MATCH(VALUE(MID(BL1,6,FIND("_",BL1)-6)),States!$C$2:$C$52,0))))</f>
        <v>VA</v>
      </c>
      <c r="BM4" s="1" t="str">
        <f>IF(BM1=0,0,IF(BM1="IL_diff","IL",INDEX(States!$B$2:$B$52,MATCH(VALUE(MID(BM1,6,FIND("_",BM1)-6)),States!$C$2:$C$52,0))))</f>
        <v>WA</v>
      </c>
      <c r="BN4" s="1" t="str">
        <f>IF(BN1=0,0,IF(BN1="IL_diff","IL",INDEX(States!$B$2:$B$52,MATCH(VALUE(MID(BN1,6,FIND("_",BN1)-6)),States!$C$2:$C$52,0))))</f>
        <v>WV</v>
      </c>
      <c r="BO4" s="1" t="str">
        <f>IF(BO1=0,0,IF(BO1="IL_diff","IL",INDEX(States!$B$2:$B$52,MATCH(VALUE(MID(BO1,6,FIND("_",BO1)-6)),States!$C$2:$C$52,0))))</f>
        <v>WI</v>
      </c>
      <c r="BP4" s="1" t="str">
        <f>IF(BP1=0,0,IF(BP1="IL_diff","IL",INDEX(States!$B$2:$B$52,MATCH(VALUE(MID(BP1,6,FIND("_",BP1)-6)),States!$C$2:$C$52,0))))</f>
        <v>WY</v>
      </c>
      <c r="BQ4" s="1"/>
      <c r="BR4" s="1"/>
    </row>
    <row r="5" spans="1:71" x14ac:dyDescent="0.25">
      <c r="A5" t="s">
        <v>56</v>
      </c>
      <c r="B5" s="2">
        <f t="shared" si="0"/>
        <v>3.5659614279819545</v>
      </c>
      <c r="Q5">
        <f>'Placebo Lags - Data'!A2</f>
        <v>1982</v>
      </c>
      <c r="R5" s="2">
        <f>IF(R$2=0,0,INDEX('Placebo Lags - Data'!$B:$BA,MATCH($Q5,'Placebo Lags - Data'!$A:$A,0),MATCH(R$1,'Placebo Lags - Data'!$B$1:$BA$1,0)))*1000000*R$3</f>
        <v>6.8341087171575055</v>
      </c>
      <c r="S5" s="2">
        <f>IF(S$2=0,0,INDEX('Placebo Lags - Data'!$B:$BA,MATCH($Q5,'Placebo Lags - Data'!$A:$A,0),MATCH(S$1,'Placebo Lags - Data'!$B$1:$BA$1,0)))*1000000*S$3</f>
        <v>0</v>
      </c>
      <c r="T5" s="2">
        <f>IF(T$2=0,0,INDEX('Placebo Lags - Data'!$B:$BA,MATCH($Q5,'Placebo Lags - Data'!$A:$A,0),MATCH(T$1,'Placebo Lags - Data'!$B$1:$BA$1,0)))*1000000*T$3</f>
        <v>0</v>
      </c>
      <c r="U5" s="2">
        <f>IF(U$2=0,0,INDEX('Placebo Lags - Data'!$B:$BA,MATCH($Q5,'Placebo Lags - Data'!$A:$A,0),MATCH(U$1,'Placebo Lags - Data'!$B$1:$BA$1,0)))*1000000*U$3</f>
        <v>13.43841813650215</v>
      </c>
      <c r="V5" s="2">
        <f>IF(V$2=0,0,INDEX('Placebo Lags - Data'!$B:$BA,MATCH($Q5,'Placebo Lags - Data'!$A:$A,0),MATCH(V$1,'Placebo Lags - Data'!$B$1:$BA$1,0)))*1000000*V$3</f>
        <v>-14.275534340413287</v>
      </c>
      <c r="W5" s="2">
        <f>IF(W$2=0,0,INDEX('Placebo Lags - Data'!$B:$BA,MATCH($Q5,'Placebo Lags - Data'!$A:$A,0),MATCH(W$1,'Placebo Lags - Data'!$B$1:$BA$1,0)))*1000000*W$3</f>
        <v>0</v>
      </c>
      <c r="X5" s="2">
        <f>IF(X$2=0,0,INDEX('Placebo Lags - Data'!$B:$BA,MATCH($Q5,'Placebo Lags - Data'!$A:$A,0),MATCH(X$1,'Placebo Lags - Data'!$B$1:$BA$1,0)))*1000000*X$3</f>
        <v>-5.3148842198424973</v>
      </c>
      <c r="Y5" s="2">
        <f>IF(Y$2=0,0,INDEX('Placebo Lags - Data'!$B:$BA,MATCH($Q5,'Placebo Lags - Data'!$A:$A,0),MATCH(Y$1,'Placebo Lags - Data'!$B$1:$BA$1,0)))*1000000*Y$3</f>
        <v>-20.717581719509326</v>
      </c>
      <c r="Z5" s="2">
        <f>IF(Z$2=0,0,INDEX('Placebo Lags - Data'!$B:$BA,MATCH($Q5,'Placebo Lags - Data'!$A:$A,0),MATCH(Z$1,'Placebo Lags - Data'!$B$1:$BA$1,0)))*1000000*Z$3</f>
        <v>0</v>
      </c>
      <c r="AA5" s="2">
        <f>IF(AA$2=0,0,INDEX('Placebo Lags - Data'!$B:$BA,MATCH($Q5,'Placebo Lags - Data'!$A:$A,0),MATCH(AA$1,'Placebo Lags - Data'!$B$1:$BA$1,0)))*1000000*AA$3</f>
        <v>0</v>
      </c>
      <c r="AB5" s="2">
        <f>IF(AB$2=0,0,INDEX('Placebo Lags - Data'!$B:$BA,MATCH($Q5,'Placebo Lags - Data'!$A:$A,0),MATCH(AB$1,'Placebo Lags - Data'!$B$1:$BA$1,0)))*1000000*AB$3</f>
        <v>45.966400648467243</v>
      </c>
      <c r="AC5" s="2">
        <f>IF(AC$2=0,0,INDEX('Placebo Lags - Data'!$B:$BA,MATCH($Q5,'Placebo Lags - Data'!$A:$A,0),MATCH(AC$1,'Placebo Lags - Data'!$B$1:$BA$1,0)))*1000000*AC$3</f>
        <v>-0.9564233778291964</v>
      </c>
      <c r="AD5" s="2">
        <f>IF(AD$2=0,0,INDEX('Placebo Lags - Data'!$B:$BA,MATCH($Q5,'Placebo Lags - Data'!$A:$A,0),MATCH(AD$1,'Placebo Lags - Data'!$B$1:$BA$1,0)))*1000000*AD$3</f>
        <v>0</v>
      </c>
      <c r="AE5" s="2">
        <f>IF(AE$2=0,0,INDEX('Placebo Lags - Data'!$B:$BA,MATCH($Q5,'Placebo Lags - Data'!$A:$A,0),MATCH(AE$1,'Placebo Lags - Data'!$B$1:$BA$1,0)))*1000000*AE$3</f>
        <v>44.362652261042967</v>
      </c>
      <c r="AF5" s="2">
        <f>IF(AF$2=0,0,INDEX('Placebo Lags - Data'!$B:$BA,MATCH($Q5,'Placebo Lags - Data'!$A:$A,0),MATCH(AF$1,'Placebo Lags - Data'!$B$1:$BA$1,0)))*1000000*AF$3</f>
        <v>6.5783960963017307</v>
      </c>
      <c r="AG5" s="2">
        <f>IF(AG$2=0,0,INDEX('Placebo Lags - Data'!$B:$BA,MATCH($Q5,'Placebo Lags - Data'!$A:$A,0),MATCH(AG$1,'Placebo Lags - Data'!$B$1:$BA$1,0)))*1000000*AG$3</f>
        <v>0</v>
      </c>
      <c r="AH5" s="2">
        <f>IF(AH$2=0,0,INDEX('Placebo Lags - Data'!$B:$BA,MATCH($Q5,'Placebo Lags - Data'!$A:$A,0),MATCH(AH$1,'Placebo Lags - Data'!$B$1:$BA$1,0)))*1000000*AH$3</f>
        <v>-8.3349386841291562</v>
      </c>
      <c r="AI5" s="2">
        <f>IF(AI$2=0,0,INDEX('Placebo Lags - Data'!$B:$BA,MATCH($Q5,'Placebo Lags - Data'!$A:$A,0),MATCH(AI$1,'Placebo Lags - Data'!$B$1:$BA$1,0)))*1000000*AI$3</f>
        <v>1.3463268260238692</v>
      </c>
      <c r="AJ5" s="2">
        <f>IF(AJ$2=0,0,INDEX('Placebo Lags - Data'!$B:$BA,MATCH($Q5,'Placebo Lags - Data'!$A:$A,0),MATCH(AJ$1,'Placebo Lags - Data'!$B$1:$BA$1,0)))*1000000*AJ$3</f>
        <v>-8.3093809735146351</v>
      </c>
      <c r="AK5" s="2">
        <f>IF(AK$2=0,0,INDEX('Placebo Lags - Data'!$B:$BA,MATCH($Q5,'Placebo Lags - Data'!$A:$A,0),MATCH(AK$1,'Placebo Lags - Data'!$B$1:$BA$1,0)))*1000000*AK$3</f>
        <v>0</v>
      </c>
      <c r="AL5" s="2">
        <f>IF(AL$2=0,0,INDEX('Placebo Lags - Data'!$B:$BA,MATCH($Q5,'Placebo Lags - Data'!$A:$A,0),MATCH(AL$1,'Placebo Lags - Data'!$B$1:$BA$1,0)))*1000000*AL$3</f>
        <v>6.6037632677762304</v>
      </c>
      <c r="AM5" s="2">
        <f>IF(AM$2=0,0,INDEX('Placebo Lags - Data'!$B:$BA,MATCH($Q5,'Placebo Lags - Data'!$A:$A,0),MATCH(AM$1,'Placebo Lags - Data'!$B$1:$BA$1,0)))*1000000*AM$3</f>
        <v>2.4506737190677086</v>
      </c>
      <c r="AN5" s="2">
        <f>IF(AN$2=0,0,INDEX('Placebo Lags - Data'!$B:$BA,MATCH($Q5,'Placebo Lags - Data'!$A:$A,0),MATCH(AN$1,'Placebo Lags - Data'!$B$1:$BA$1,0)))*1000000*AN$3</f>
        <v>0</v>
      </c>
      <c r="AO5" s="2">
        <f>IF(AO$2=0,0,INDEX('Placebo Lags - Data'!$B:$BA,MATCH($Q5,'Placebo Lags - Data'!$A:$A,0),MATCH(AO$1,'Placebo Lags - Data'!$B$1:$BA$1,0)))*1000000*AO$3</f>
        <v>5.8908854043693282</v>
      </c>
      <c r="AP5" s="2">
        <f>IF(AP$2=0,0,INDEX('Placebo Lags - Data'!$B:$BA,MATCH($Q5,'Placebo Lags - Data'!$A:$A,0),MATCH(AP$1,'Placebo Lags - Data'!$B$1:$BA$1,0)))*1000000*AP$3</f>
        <v>0</v>
      </c>
      <c r="AQ5" s="2">
        <f>IF(AQ$2=0,0,INDEX('Placebo Lags - Data'!$B:$BA,MATCH($Q5,'Placebo Lags - Data'!$A:$A,0),MATCH(AQ$1,'Placebo Lags - Data'!$B$1:$BA$1,0)))*1000000*AQ$3</f>
        <v>23.05784983036574</v>
      </c>
      <c r="AR5" s="2">
        <f>IF(AR$2=0,0,INDEX('Placebo Lags - Data'!$B:$BA,MATCH($Q5,'Placebo Lags - Data'!$A:$A,0),MATCH(AR$1,'Placebo Lags - Data'!$B$1:$BA$1,0)))*1000000*AR$3</f>
        <v>0</v>
      </c>
      <c r="AS5" s="2">
        <f>IF(AS$2=0,0,INDEX('Placebo Lags - Data'!$B:$BA,MATCH($Q5,'Placebo Lags - Data'!$A:$A,0),MATCH(AS$1,'Placebo Lags - Data'!$B$1:$BA$1,0)))*1000000*AS$3</f>
        <v>26.454281396581791</v>
      </c>
      <c r="AT5" s="2">
        <f>IF(AT$2=0,0,INDEX('Placebo Lags - Data'!$B:$BA,MATCH($Q5,'Placebo Lags - Data'!$A:$A,0),MATCH(AT$1,'Placebo Lags - Data'!$B$1:$BA$1,0)))*1000000*AT$3</f>
        <v>-42.797877540579066</v>
      </c>
      <c r="AU5" s="2">
        <f>IF(AU$2=0,0,INDEX('Placebo Lags - Data'!$B:$BA,MATCH($Q5,'Placebo Lags - Data'!$A:$A,0),MATCH(AU$1,'Placebo Lags - Data'!$B$1:$BA$1,0)))*1000000*AU$3</f>
        <v>0</v>
      </c>
      <c r="AV5" s="2">
        <f>IF(AV$2=0,0,INDEX('Placebo Lags - Data'!$B:$BA,MATCH($Q5,'Placebo Lags - Data'!$A:$A,0),MATCH(AV$1,'Placebo Lags - Data'!$B$1:$BA$1,0)))*1000000*AV$3</f>
        <v>15.195219020824879</v>
      </c>
      <c r="AW5" s="2">
        <f>IF(AW$2=0,0,INDEX('Placebo Lags - Data'!$B:$BA,MATCH($Q5,'Placebo Lags - Data'!$A:$A,0),MATCH(AW$1,'Placebo Lags - Data'!$B$1:$BA$1,0)))*1000000*AW$3</f>
        <v>0</v>
      </c>
      <c r="AX5" s="2">
        <f>IF(AX$2=0,0,INDEX('Placebo Lags - Data'!$B:$BA,MATCH($Q5,'Placebo Lags - Data'!$A:$A,0),MATCH(AX$1,'Placebo Lags - Data'!$B$1:$BA$1,0)))*1000000*AX$3</f>
        <v>0</v>
      </c>
      <c r="AY5" s="2">
        <f>IF(AY$2=0,0,INDEX('Placebo Lags - Data'!$B:$BA,MATCH($Q5,'Placebo Lags - Data'!$A:$A,0),MATCH(AY$1,'Placebo Lags - Data'!$B$1:$BA$1,0)))*1000000*AY$3</f>
        <v>0</v>
      </c>
      <c r="AZ5" s="2">
        <f>IF(AZ$2=0,0,INDEX('Placebo Lags - Data'!$B:$BA,MATCH($Q5,'Placebo Lags - Data'!$A:$A,0),MATCH(AZ$1,'Placebo Lags - Data'!$B$1:$BA$1,0)))*1000000*AZ$3</f>
        <v>-10.417918019811623</v>
      </c>
      <c r="BA5" s="2">
        <f>IF(BA$2=0,0,INDEX('Placebo Lags - Data'!$B:$BA,MATCH($Q5,'Placebo Lags - Data'!$A:$A,0),MATCH(BA$1,'Placebo Lags - Data'!$B$1:$BA$1,0)))*1000000*BA$3</f>
        <v>0</v>
      </c>
      <c r="BB5" s="2">
        <f>IF(BB$2=0,0,INDEX('Placebo Lags - Data'!$B:$BA,MATCH($Q5,'Placebo Lags - Data'!$A:$A,0),MATCH(BB$1,'Placebo Lags - Data'!$B$1:$BA$1,0)))*1000000*BB$3</f>
        <v>-42.357169149909168</v>
      </c>
      <c r="BC5" s="2">
        <f>IF(BC$2=0,0,INDEX('Placebo Lags - Data'!$B:$BA,MATCH($Q5,'Placebo Lags - Data'!$A:$A,0),MATCH(BC$1,'Placebo Lags - Data'!$B$1:$BA$1,0)))*1000000*BC$3</f>
        <v>0</v>
      </c>
      <c r="BD5" s="2">
        <f>IF(BD$2=0,0,INDEX('Placebo Lags - Data'!$B:$BA,MATCH($Q5,'Placebo Lags - Data'!$A:$A,0),MATCH(BD$1,'Placebo Lags - Data'!$B$1:$BA$1,0)))*1000000*BD$3</f>
        <v>0</v>
      </c>
      <c r="BE5" s="2">
        <f>IF(BE$2=0,0,INDEX('Placebo Lags - Data'!$B:$BA,MATCH($Q5,'Placebo Lags - Data'!$A:$A,0),MATCH(BE$1,'Placebo Lags - Data'!$B$1:$BA$1,0)))*1000000*BE$3</f>
        <v>0</v>
      </c>
      <c r="BF5" s="2">
        <f>IF(BF$2=0,0,INDEX('Placebo Lags - Data'!$B:$BA,MATCH($Q5,'Placebo Lags - Data'!$A:$A,0),MATCH(BF$1,'Placebo Lags - Data'!$B$1:$BA$1,0)))*1000000*BF$3</f>
        <v>41.75111826043576</v>
      </c>
      <c r="BG5" s="2">
        <f>IF(BG$2=0,0,INDEX('Placebo Lags - Data'!$B:$BA,MATCH($Q5,'Placebo Lags - Data'!$A:$A,0),MATCH(BG$1,'Placebo Lags - Data'!$B$1:$BA$1,0)))*1000000*BG$3</f>
        <v>6.2093836277199443</v>
      </c>
      <c r="BH5" s="2">
        <f>IF(BH$2=0,0,INDEX('Placebo Lags - Data'!$B:$BA,MATCH($Q5,'Placebo Lags - Data'!$A:$A,0),MATCH(BH$1,'Placebo Lags - Data'!$B$1:$BA$1,0)))*1000000*BH$3</f>
        <v>16.09035098226741</v>
      </c>
      <c r="BI5" s="2">
        <f>IF(BI$2=0,0,INDEX('Placebo Lags - Data'!$B:$BA,MATCH($Q5,'Placebo Lags - Data'!$A:$A,0),MATCH(BI$1,'Placebo Lags - Data'!$B$1:$BA$1,0)))*1000000*BI$3</f>
        <v>-53.547835705103353</v>
      </c>
      <c r="BJ5" s="2">
        <f>IF(BJ$2=0,0,INDEX('Placebo Lags - Data'!$B:$BA,MATCH($Q5,'Placebo Lags - Data'!$A:$A,0),MATCH(BJ$1,'Placebo Lags - Data'!$B$1:$BA$1,0)))*1000000*BJ$3</f>
        <v>0</v>
      </c>
      <c r="BK5" s="2">
        <f>IF(BK$2=0,0,INDEX('Placebo Lags - Data'!$B:$BA,MATCH($Q5,'Placebo Lags - Data'!$A:$A,0),MATCH(BK$1,'Placebo Lags - Data'!$B$1:$BA$1,0)))*1000000*BK$3</f>
        <v>0</v>
      </c>
      <c r="BL5" s="2">
        <f>IF(BL$2=0,0,INDEX('Placebo Lags - Data'!$B:$BA,MATCH($Q5,'Placebo Lags - Data'!$A:$A,0),MATCH(BL$1,'Placebo Lags - Data'!$B$1:$BA$1,0)))*1000000*BL$3</f>
        <v>0</v>
      </c>
      <c r="BM5" s="2">
        <f>IF(BM$2=0,0,INDEX('Placebo Lags - Data'!$B:$BA,MATCH($Q5,'Placebo Lags - Data'!$A:$A,0),MATCH(BM$1,'Placebo Lags - Data'!$B$1:$BA$1,0)))*1000000*BM$3</f>
        <v>0</v>
      </c>
      <c r="BN5" s="2">
        <f>IF(BN$2=0,0,INDEX('Placebo Lags - Data'!$B:$BA,MATCH($Q5,'Placebo Lags - Data'!$A:$A,0),MATCH(BN$1,'Placebo Lags - Data'!$B$1:$BA$1,0)))*1000000*BN$3</f>
        <v>0</v>
      </c>
      <c r="BO5" s="2">
        <f>IF(BO$2=0,0,INDEX('Placebo Lags - Data'!$B:$BA,MATCH($Q5,'Placebo Lags - Data'!$A:$A,0),MATCH(BO$1,'Placebo Lags - Data'!$B$1:$BA$1,0)))*1000000*BO$3</f>
        <v>11.730264304787852</v>
      </c>
      <c r="BP5" s="2">
        <f>IF(BP$2=0,0,INDEX('Placebo Lags - Data'!$B:$BA,MATCH($Q5,'Placebo Lags - Data'!$A:$A,0),MATCH(BP$1,'Placebo Lags - Data'!$B$1:$BA$1,0)))*1000000*BP$3</f>
        <v>0</v>
      </c>
      <c r="BQ5" s="2"/>
      <c r="BR5" s="2"/>
    </row>
    <row r="6" spans="1:71" x14ac:dyDescent="0.25">
      <c r="A6" t="s">
        <v>32</v>
      </c>
      <c r="B6" s="2">
        <f t="shared" si="0"/>
        <v>3.4009300754461202</v>
      </c>
      <c r="Q6">
        <f>'Placebo Lags - Data'!A3</f>
        <v>1983</v>
      </c>
      <c r="R6" s="2">
        <f>IF(R$2=0,0,INDEX('Placebo Lags - Data'!$B:$BA,MATCH($Q6,'Placebo Lags - Data'!$A:$A,0),MATCH(R$1,'Placebo Lags - Data'!$B$1:$BA$1,0)))*1000000*R$3</f>
        <v>0.68228030158934416</v>
      </c>
      <c r="S6" s="2">
        <f>IF(S$2=0,0,INDEX('Placebo Lags - Data'!$B:$BA,MATCH($Q6,'Placebo Lags - Data'!$A:$A,0),MATCH(S$1,'Placebo Lags - Data'!$B$1:$BA$1,0)))*1000000*S$3</f>
        <v>0</v>
      </c>
      <c r="T6" s="2">
        <f>IF(T$2=0,0,INDEX('Placebo Lags - Data'!$B:$BA,MATCH($Q6,'Placebo Lags - Data'!$A:$A,0),MATCH(T$1,'Placebo Lags - Data'!$B$1:$BA$1,0)))*1000000*T$3</f>
        <v>0</v>
      </c>
      <c r="U6" s="2">
        <f>IF(U$2=0,0,INDEX('Placebo Lags - Data'!$B:$BA,MATCH($Q6,'Placebo Lags - Data'!$A:$A,0),MATCH(U$1,'Placebo Lags - Data'!$B$1:$BA$1,0)))*1000000*U$3</f>
        <v>15.908435671008192</v>
      </c>
      <c r="V6" s="2">
        <f>IF(V$2=0,0,INDEX('Placebo Lags - Data'!$B:$BA,MATCH($Q6,'Placebo Lags - Data'!$A:$A,0),MATCH(V$1,'Placebo Lags - Data'!$B$1:$BA$1,0)))*1000000*V$3</f>
        <v>-4.1758216866583098</v>
      </c>
      <c r="W6" s="2">
        <f>IF(W$2=0,0,INDEX('Placebo Lags - Data'!$B:$BA,MATCH($Q6,'Placebo Lags - Data'!$A:$A,0),MATCH(W$1,'Placebo Lags - Data'!$B$1:$BA$1,0)))*1000000*W$3</f>
        <v>0</v>
      </c>
      <c r="X6" s="2">
        <f>IF(X$2=0,0,INDEX('Placebo Lags - Data'!$B:$BA,MATCH($Q6,'Placebo Lags - Data'!$A:$A,0),MATCH(X$1,'Placebo Lags - Data'!$B$1:$BA$1,0)))*1000000*X$3</f>
        <v>-8.5412129919859581</v>
      </c>
      <c r="Y6" s="2">
        <f>IF(Y$2=0,0,INDEX('Placebo Lags - Data'!$B:$BA,MATCH($Q6,'Placebo Lags - Data'!$A:$A,0),MATCH(Y$1,'Placebo Lags - Data'!$B$1:$BA$1,0)))*1000000*Y$3</f>
        <v>-0.23542943949905748</v>
      </c>
      <c r="Z6" s="2">
        <f>IF(Z$2=0,0,INDEX('Placebo Lags - Data'!$B:$BA,MATCH($Q6,'Placebo Lags - Data'!$A:$A,0),MATCH(Z$1,'Placebo Lags - Data'!$B$1:$BA$1,0)))*1000000*Z$3</f>
        <v>0</v>
      </c>
      <c r="AA6" s="2">
        <f>IF(AA$2=0,0,INDEX('Placebo Lags - Data'!$B:$BA,MATCH($Q6,'Placebo Lags - Data'!$A:$A,0),MATCH(AA$1,'Placebo Lags - Data'!$B$1:$BA$1,0)))*1000000*AA$3</f>
        <v>0</v>
      </c>
      <c r="AB6" s="2">
        <f>IF(AB$2=0,0,INDEX('Placebo Lags - Data'!$B:$BA,MATCH($Q6,'Placebo Lags - Data'!$A:$A,0),MATCH(AB$1,'Placebo Lags - Data'!$B$1:$BA$1,0)))*1000000*AB$3</f>
        <v>-8.5055817180546001</v>
      </c>
      <c r="AC6" s="2">
        <f>IF(AC$2=0,0,INDEX('Placebo Lags - Data'!$B:$BA,MATCH($Q6,'Placebo Lags - Data'!$A:$A,0),MATCH(AC$1,'Placebo Lags - Data'!$B$1:$BA$1,0)))*1000000*AC$3</f>
        <v>1.8249789945912198</v>
      </c>
      <c r="AD6" s="2">
        <f>IF(AD$2=0,0,INDEX('Placebo Lags - Data'!$B:$BA,MATCH($Q6,'Placebo Lags - Data'!$A:$A,0),MATCH(AD$1,'Placebo Lags - Data'!$B$1:$BA$1,0)))*1000000*AD$3</f>
        <v>0</v>
      </c>
      <c r="AE6" s="2">
        <f>IF(AE$2=0,0,INDEX('Placebo Lags - Data'!$B:$BA,MATCH($Q6,'Placebo Lags - Data'!$A:$A,0),MATCH(AE$1,'Placebo Lags - Data'!$B$1:$BA$1,0)))*1000000*AE$3</f>
        <v>-1.1870204161823494</v>
      </c>
      <c r="AF6" s="2">
        <f>IF(AF$2=0,0,INDEX('Placebo Lags - Data'!$B:$BA,MATCH($Q6,'Placebo Lags - Data'!$A:$A,0),MATCH(AF$1,'Placebo Lags - Data'!$B$1:$BA$1,0)))*1000000*AF$3</f>
        <v>-0.2397129037490231</v>
      </c>
      <c r="AG6" s="2">
        <f>IF(AG$2=0,0,INDEX('Placebo Lags - Data'!$B:$BA,MATCH($Q6,'Placebo Lags - Data'!$A:$A,0),MATCH(AG$1,'Placebo Lags - Data'!$B$1:$BA$1,0)))*1000000*AG$3</f>
        <v>0</v>
      </c>
      <c r="AH6" s="2">
        <f>IF(AH$2=0,0,INDEX('Placebo Lags - Data'!$B:$BA,MATCH($Q6,'Placebo Lags - Data'!$A:$A,0),MATCH(AH$1,'Placebo Lags - Data'!$B$1:$BA$1,0)))*1000000*AH$3</f>
        <v>3.3960066048166482</v>
      </c>
      <c r="AI6" s="2">
        <f>IF(AI$2=0,0,INDEX('Placebo Lags - Data'!$B:$BA,MATCH($Q6,'Placebo Lags - Data'!$A:$A,0),MATCH(AI$1,'Placebo Lags - Data'!$B$1:$BA$1,0)))*1000000*AI$3</f>
        <v>-3.3748499390640063</v>
      </c>
      <c r="AJ6" s="2">
        <f>IF(AJ$2=0,0,INDEX('Placebo Lags - Data'!$B:$BA,MATCH($Q6,'Placebo Lags - Data'!$A:$A,0),MATCH(AJ$1,'Placebo Lags - Data'!$B$1:$BA$1,0)))*1000000*AJ$3</f>
        <v>11.449350495240651</v>
      </c>
      <c r="AK6" s="2">
        <f>IF(AK$2=0,0,INDEX('Placebo Lags - Data'!$B:$BA,MATCH($Q6,'Placebo Lags - Data'!$A:$A,0),MATCH(AK$1,'Placebo Lags - Data'!$B$1:$BA$1,0)))*1000000*AK$3</f>
        <v>0</v>
      </c>
      <c r="AL6" s="2">
        <f>IF(AL$2=0,0,INDEX('Placebo Lags - Data'!$B:$BA,MATCH($Q6,'Placebo Lags - Data'!$A:$A,0),MATCH(AL$1,'Placebo Lags - Data'!$B$1:$BA$1,0)))*1000000*AL$3</f>
        <v>-0.84332401684150682</v>
      </c>
      <c r="AM6" s="2">
        <f>IF(AM$2=0,0,INDEX('Placebo Lags - Data'!$B:$BA,MATCH($Q6,'Placebo Lags - Data'!$A:$A,0),MATCH(AM$1,'Placebo Lags - Data'!$B$1:$BA$1,0)))*1000000*AM$3</f>
        <v>-1.1144462632728391</v>
      </c>
      <c r="AN6" s="2">
        <f>IF(AN$2=0,0,INDEX('Placebo Lags - Data'!$B:$BA,MATCH($Q6,'Placebo Lags - Data'!$A:$A,0),MATCH(AN$1,'Placebo Lags - Data'!$B$1:$BA$1,0)))*1000000*AN$3</f>
        <v>0</v>
      </c>
      <c r="AO6" s="2">
        <f>IF(AO$2=0,0,INDEX('Placebo Lags - Data'!$B:$BA,MATCH($Q6,'Placebo Lags - Data'!$A:$A,0),MATCH(AO$1,'Placebo Lags - Data'!$B$1:$BA$1,0)))*1000000*AO$3</f>
        <v>-0.78783369872326148</v>
      </c>
      <c r="AP6" s="2">
        <f>IF(AP$2=0,0,INDEX('Placebo Lags - Data'!$B:$BA,MATCH($Q6,'Placebo Lags - Data'!$A:$A,0),MATCH(AP$1,'Placebo Lags - Data'!$B$1:$BA$1,0)))*1000000*AP$3</f>
        <v>0</v>
      </c>
      <c r="AQ6" s="2">
        <f>IF(AQ$2=0,0,INDEX('Placebo Lags - Data'!$B:$BA,MATCH($Q6,'Placebo Lags - Data'!$A:$A,0),MATCH(AQ$1,'Placebo Lags - Data'!$B$1:$BA$1,0)))*1000000*AQ$3</f>
        <v>3.2685022688383469</v>
      </c>
      <c r="AR6" s="2">
        <f>IF(AR$2=0,0,INDEX('Placebo Lags - Data'!$B:$BA,MATCH($Q6,'Placebo Lags - Data'!$A:$A,0),MATCH(AR$1,'Placebo Lags - Data'!$B$1:$BA$1,0)))*1000000*AR$3</f>
        <v>0</v>
      </c>
      <c r="AS6" s="2">
        <f>IF(AS$2=0,0,INDEX('Placebo Lags - Data'!$B:$BA,MATCH($Q6,'Placebo Lags - Data'!$A:$A,0),MATCH(AS$1,'Placebo Lags - Data'!$B$1:$BA$1,0)))*1000000*AS$3</f>
        <v>12.938474355905782</v>
      </c>
      <c r="AT6" s="2">
        <f>IF(AT$2=0,0,INDEX('Placebo Lags - Data'!$B:$BA,MATCH($Q6,'Placebo Lags - Data'!$A:$A,0),MATCH(AT$1,'Placebo Lags - Data'!$B$1:$BA$1,0)))*1000000*AT$3</f>
        <v>2.8829388156736968</v>
      </c>
      <c r="AU6" s="2">
        <f>IF(AU$2=0,0,INDEX('Placebo Lags - Data'!$B:$BA,MATCH($Q6,'Placebo Lags - Data'!$A:$A,0),MATCH(AU$1,'Placebo Lags - Data'!$B$1:$BA$1,0)))*1000000*AU$3</f>
        <v>0</v>
      </c>
      <c r="AV6" s="2">
        <f>IF(AV$2=0,0,INDEX('Placebo Lags - Data'!$B:$BA,MATCH($Q6,'Placebo Lags - Data'!$A:$A,0),MATCH(AV$1,'Placebo Lags - Data'!$B$1:$BA$1,0)))*1000000*AV$3</f>
        <v>20.824878447456285</v>
      </c>
      <c r="AW6" s="2">
        <f>IF(AW$2=0,0,INDEX('Placebo Lags - Data'!$B:$BA,MATCH($Q6,'Placebo Lags - Data'!$A:$A,0),MATCH(AW$1,'Placebo Lags - Data'!$B$1:$BA$1,0)))*1000000*AW$3</f>
        <v>0</v>
      </c>
      <c r="AX6" s="2">
        <f>IF(AX$2=0,0,INDEX('Placebo Lags - Data'!$B:$BA,MATCH($Q6,'Placebo Lags - Data'!$A:$A,0),MATCH(AX$1,'Placebo Lags - Data'!$B$1:$BA$1,0)))*1000000*AX$3</f>
        <v>0</v>
      </c>
      <c r="AY6" s="2">
        <f>IF(AY$2=0,0,INDEX('Placebo Lags - Data'!$B:$BA,MATCH($Q6,'Placebo Lags - Data'!$A:$A,0),MATCH(AY$1,'Placebo Lags - Data'!$B$1:$BA$1,0)))*1000000*AY$3</f>
        <v>0</v>
      </c>
      <c r="AZ6" s="2">
        <f>IF(AZ$2=0,0,INDEX('Placebo Lags - Data'!$B:$BA,MATCH($Q6,'Placebo Lags - Data'!$A:$A,0),MATCH(AZ$1,'Placebo Lags - Data'!$B$1:$BA$1,0)))*1000000*AZ$3</f>
        <v>-12.566731129481923</v>
      </c>
      <c r="BA6" s="2">
        <f>IF(BA$2=0,0,INDEX('Placebo Lags - Data'!$B:$BA,MATCH($Q6,'Placebo Lags - Data'!$A:$A,0),MATCH(BA$1,'Placebo Lags - Data'!$B$1:$BA$1,0)))*1000000*BA$3</f>
        <v>0</v>
      </c>
      <c r="BB6" s="2">
        <f>IF(BB$2=0,0,INDEX('Placebo Lags - Data'!$B:$BA,MATCH($Q6,'Placebo Lags - Data'!$A:$A,0),MATCH(BB$1,'Placebo Lags - Data'!$B$1:$BA$1,0)))*1000000*BB$3</f>
        <v>-0.25434317763028957</v>
      </c>
      <c r="BC6" s="2">
        <f>IF(BC$2=0,0,INDEX('Placebo Lags - Data'!$B:$BA,MATCH($Q6,'Placebo Lags - Data'!$A:$A,0),MATCH(BC$1,'Placebo Lags - Data'!$B$1:$BA$1,0)))*1000000*BC$3</f>
        <v>0</v>
      </c>
      <c r="BD6" s="2">
        <f>IF(BD$2=0,0,INDEX('Placebo Lags - Data'!$B:$BA,MATCH($Q6,'Placebo Lags - Data'!$A:$A,0),MATCH(BD$1,'Placebo Lags - Data'!$B$1:$BA$1,0)))*1000000*BD$3</f>
        <v>0</v>
      </c>
      <c r="BE6" s="2">
        <f>IF(BE$2=0,0,INDEX('Placebo Lags - Data'!$B:$BA,MATCH($Q6,'Placebo Lags - Data'!$A:$A,0),MATCH(BE$1,'Placebo Lags - Data'!$B$1:$BA$1,0)))*1000000*BE$3</f>
        <v>0</v>
      </c>
      <c r="BF6" s="2">
        <f>IF(BF$2=0,0,INDEX('Placebo Lags - Data'!$B:$BA,MATCH($Q6,'Placebo Lags - Data'!$A:$A,0),MATCH(BF$1,'Placebo Lags - Data'!$B$1:$BA$1,0)))*1000000*BF$3</f>
        <v>-3.5937409847974777</v>
      </c>
      <c r="BG6" s="2">
        <f>IF(BG$2=0,0,INDEX('Placebo Lags - Data'!$B:$BA,MATCH($Q6,'Placebo Lags - Data'!$A:$A,0),MATCH(BG$1,'Placebo Lags - Data'!$B$1:$BA$1,0)))*1000000*BG$3</f>
        <v>1.0999342521245126</v>
      </c>
      <c r="BH6" s="2">
        <f>IF(BH$2=0,0,INDEX('Placebo Lags - Data'!$B:$BA,MATCH($Q6,'Placebo Lags - Data'!$A:$A,0),MATCH(BH$1,'Placebo Lags - Data'!$B$1:$BA$1,0)))*1000000*BH$3</f>
        <v>-4.0581230678071734</v>
      </c>
      <c r="BI6" s="2">
        <f>IF(BI$2=0,0,INDEX('Placebo Lags - Data'!$B:$BA,MATCH($Q6,'Placebo Lags - Data'!$A:$A,0),MATCH(BI$1,'Placebo Lags - Data'!$B$1:$BA$1,0)))*1000000*BI$3</f>
        <v>-8.0578811321174726</v>
      </c>
      <c r="BJ6" s="2">
        <f>IF(BJ$2=0,0,INDEX('Placebo Lags - Data'!$B:$BA,MATCH($Q6,'Placebo Lags - Data'!$A:$A,0),MATCH(BJ$1,'Placebo Lags - Data'!$B$1:$BA$1,0)))*1000000*BJ$3</f>
        <v>0</v>
      </c>
      <c r="BK6" s="2">
        <f>IF(BK$2=0,0,INDEX('Placebo Lags - Data'!$B:$BA,MATCH($Q6,'Placebo Lags - Data'!$A:$A,0),MATCH(BK$1,'Placebo Lags - Data'!$B$1:$BA$1,0)))*1000000*BK$3</f>
        <v>0</v>
      </c>
      <c r="BL6" s="2">
        <f>IF(BL$2=0,0,INDEX('Placebo Lags - Data'!$B:$BA,MATCH($Q6,'Placebo Lags - Data'!$A:$A,0),MATCH(BL$1,'Placebo Lags - Data'!$B$1:$BA$1,0)))*1000000*BL$3</f>
        <v>0</v>
      </c>
      <c r="BM6" s="2">
        <f>IF(BM$2=0,0,INDEX('Placebo Lags - Data'!$B:$BA,MATCH($Q6,'Placebo Lags - Data'!$A:$A,0),MATCH(BM$1,'Placebo Lags - Data'!$B$1:$BA$1,0)))*1000000*BM$3</f>
        <v>0</v>
      </c>
      <c r="BN6" s="2">
        <f>IF(BN$2=0,0,INDEX('Placebo Lags - Data'!$B:$BA,MATCH($Q6,'Placebo Lags - Data'!$A:$A,0),MATCH(BN$1,'Placebo Lags - Data'!$B$1:$BA$1,0)))*1000000*BN$3</f>
        <v>0</v>
      </c>
      <c r="BO6" s="2">
        <f>IF(BO$2=0,0,INDEX('Placebo Lags - Data'!$B:$BA,MATCH($Q6,'Placebo Lags - Data'!$A:$A,0),MATCH(BO$1,'Placebo Lags - Data'!$B$1:$BA$1,0)))*1000000*BO$3</f>
        <v>0.61748175994580379</v>
      </c>
      <c r="BP6" s="2">
        <f>IF(BP$2=0,0,INDEX('Placebo Lags - Data'!$B:$BA,MATCH($Q6,'Placebo Lags - Data'!$A:$A,0),MATCH(BP$1,'Placebo Lags - Data'!$B$1:$BA$1,0)))*1000000*BP$3</f>
        <v>0</v>
      </c>
      <c r="BQ6" s="2"/>
      <c r="BR6" s="2"/>
    </row>
    <row r="7" spans="1:71" x14ac:dyDescent="0.25">
      <c r="A7" t="s">
        <v>47</v>
      </c>
      <c r="B7" s="2">
        <f t="shared" si="0"/>
        <v>2.8963258675148884</v>
      </c>
      <c r="Q7">
        <f>'Placebo Lags - Data'!A4</f>
        <v>1984</v>
      </c>
      <c r="R7" s="2">
        <f>IF(R$2=0,0,INDEX('Placebo Lags - Data'!$B:$BA,MATCH($Q7,'Placebo Lags - Data'!$A:$A,0),MATCH(R$1,'Placebo Lags - Data'!$B$1:$BA$1,0)))*1000000*R$3</f>
        <v>-4.9447062338003889</v>
      </c>
      <c r="S7" s="2">
        <f>IF(S$2=0,0,INDEX('Placebo Lags - Data'!$B:$BA,MATCH($Q7,'Placebo Lags - Data'!$A:$A,0),MATCH(S$1,'Placebo Lags - Data'!$B$1:$BA$1,0)))*1000000*S$3</f>
        <v>0</v>
      </c>
      <c r="T7" s="2">
        <f>IF(T$2=0,0,INDEX('Placebo Lags - Data'!$B:$BA,MATCH($Q7,'Placebo Lags - Data'!$A:$A,0),MATCH(T$1,'Placebo Lags - Data'!$B$1:$BA$1,0)))*1000000*T$3</f>
        <v>0</v>
      </c>
      <c r="U7" s="2">
        <f>IF(U$2=0,0,INDEX('Placebo Lags - Data'!$B:$BA,MATCH($Q7,'Placebo Lags - Data'!$A:$A,0),MATCH(U$1,'Placebo Lags - Data'!$B$1:$BA$1,0)))*1000000*U$3</f>
        <v>-6.5502244979143143</v>
      </c>
      <c r="V7" s="2">
        <f>IF(V$2=0,0,INDEX('Placebo Lags - Data'!$B:$BA,MATCH($Q7,'Placebo Lags - Data'!$A:$A,0),MATCH(V$1,'Placebo Lags - Data'!$B$1:$BA$1,0)))*1000000*V$3</f>
        <v>-4.215809894958511</v>
      </c>
      <c r="W7" s="2">
        <f>IF(W$2=0,0,INDEX('Placebo Lags - Data'!$B:$BA,MATCH($Q7,'Placebo Lags - Data'!$A:$A,0),MATCH(W$1,'Placebo Lags - Data'!$B$1:$BA$1,0)))*1000000*W$3</f>
        <v>0</v>
      </c>
      <c r="X7" s="2">
        <f>IF(X$2=0,0,INDEX('Placebo Lags - Data'!$B:$BA,MATCH($Q7,'Placebo Lags - Data'!$A:$A,0),MATCH(X$1,'Placebo Lags - Data'!$B$1:$BA$1,0)))*1000000*X$3</f>
        <v>-0.65539347815501969</v>
      </c>
      <c r="Y7" s="2">
        <f>IF(Y$2=0,0,INDEX('Placebo Lags - Data'!$B:$BA,MATCH($Q7,'Placebo Lags - Data'!$A:$A,0),MATCH(Y$1,'Placebo Lags - Data'!$B$1:$BA$1,0)))*1000000*Y$3</f>
        <v>-8.4693192548002116</v>
      </c>
      <c r="Z7" s="2">
        <f>IF(Z$2=0,0,INDEX('Placebo Lags - Data'!$B:$BA,MATCH($Q7,'Placebo Lags - Data'!$A:$A,0),MATCH(Z$1,'Placebo Lags - Data'!$B$1:$BA$1,0)))*1000000*Z$3</f>
        <v>0</v>
      </c>
      <c r="AA7" s="2">
        <f>IF(AA$2=0,0,INDEX('Placebo Lags - Data'!$B:$BA,MATCH($Q7,'Placebo Lags - Data'!$A:$A,0),MATCH(AA$1,'Placebo Lags - Data'!$B$1:$BA$1,0)))*1000000*AA$3</f>
        <v>0</v>
      </c>
      <c r="AB7" s="2">
        <f>IF(AB$2=0,0,INDEX('Placebo Lags - Data'!$B:$BA,MATCH($Q7,'Placebo Lags - Data'!$A:$A,0),MATCH(AB$1,'Placebo Lags - Data'!$B$1:$BA$1,0)))*1000000*AB$3</f>
        <v>-5.6383896662737243</v>
      </c>
      <c r="AC7" s="2">
        <f>IF(AC$2=0,0,INDEX('Placebo Lags - Data'!$B:$BA,MATCH($Q7,'Placebo Lags - Data'!$A:$A,0),MATCH(AC$1,'Placebo Lags - Data'!$B$1:$BA$1,0)))*1000000*AC$3</f>
        <v>-5.5435348258470185</v>
      </c>
      <c r="AD7" s="2">
        <f>IF(AD$2=0,0,INDEX('Placebo Lags - Data'!$B:$BA,MATCH($Q7,'Placebo Lags - Data'!$A:$A,0),MATCH(AD$1,'Placebo Lags - Data'!$B$1:$BA$1,0)))*1000000*AD$3</f>
        <v>0</v>
      </c>
      <c r="AE7" s="2">
        <f>IF(AE$2=0,0,INDEX('Placebo Lags - Data'!$B:$BA,MATCH($Q7,'Placebo Lags - Data'!$A:$A,0),MATCH(AE$1,'Placebo Lags - Data'!$B$1:$BA$1,0)))*1000000*AE$3</f>
        <v>28.078324248781428</v>
      </c>
      <c r="AF7" s="2">
        <f>IF(AF$2=0,0,INDEX('Placebo Lags - Data'!$B:$BA,MATCH($Q7,'Placebo Lags - Data'!$A:$A,0),MATCH(AF$1,'Placebo Lags - Data'!$B$1:$BA$1,0)))*1000000*AF$3</f>
        <v>-1.2947443792654667</v>
      </c>
      <c r="AG7" s="2">
        <f>IF(AG$2=0,0,INDEX('Placebo Lags - Data'!$B:$BA,MATCH($Q7,'Placebo Lags - Data'!$A:$A,0),MATCH(AG$1,'Placebo Lags - Data'!$B$1:$BA$1,0)))*1000000*AG$3</f>
        <v>0</v>
      </c>
      <c r="AH7" s="2">
        <f>IF(AH$2=0,0,INDEX('Placebo Lags - Data'!$B:$BA,MATCH($Q7,'Placebo Lags - Data'!$A:$A,0),MATCH(AH$1,'Placebo Lags - Data'!$B$1:$BA$1,0)))*1000000*AH$3</f>
        <v>-8.7055295807658695</v>
      </c>
      <c r="AI7" s="2">
        <f>IF(AI$2=0,0,INDEX('Placebo Lags - Data'!$B:$BA,MATCH($Q7,'Placebo Lags - Data'!$A:$A,0),MATCH(AI$1,'Placebo Lags - Data'!$B$1:$BA$1,0)))*1000000*AI$3</f>
        <v>-2.0348475118225906</v>
      </c>
      <c r="AJ7" s="2">
        <f>IF(AJ$2=0,0,INDEX('Placebo Lags - Data'!$B:$BA,MATCH($Q7,'Placebo Lags - Data'!$A:$A,0),MATCH(AJ$1,'Placebo Lags - Data'!$B$1:$BA$1,0)))*1000000*AJ$3</f>
        <v>-3.0599669571529375</v>
      </c>
      <c r="AK7" s="2">
        <f>IF(AK$2=0,0,INDEX('Placebo Lags - Data'!$B:$BA,MATCH($Q7,'Placebo Lags - Data'!$A:$A,0),MATCH(AK$1,'Placebo Lags - Data'!$B$1:$BA$1,0)))*1000000*AK$3</f>
        <v>0</v>
      </c>
      <c r="AL7" s="2">
        <f>IF(AL$2=0,0,INDEX('Placebo Lags - Data'!$B:$BA,MATCH($Q7,'Placebo Lags - Data'!$A:$A,0),MATCH(AL$1,'Placebo Lags - Data'!$B$1:$BA$1,0)))*1000000*AL$3</f>
        <v>7.7814802352804691</v>
      </c>
      <c r="AM7" s="2">
        <f>IF(AM$2=0,0,INDEX('Placebo Lags - Data'!$B:$BA,MATCH($Q7,'Placebo Lags - Data'!$A:$A,0),MATCH(AM$1,'Placebo Lags - Data'!$B$1:$BA$1,0)))*1000000*AM$3</f>
        <v>-6.8484100665955339</v>
      </c>
      <c r="AN7" s="2">
        <f>IF(AN$2=0,0,INDEX('Placebo Lags - Data'!$B:$BA,MATCH($Q7,'Placebo Lags - Data'!$A:$A,0),MATCH(AN$1,'Placebo Lags - Data'!$B$1:$BA$1,0)))*1000000*AN$3</f>
        <v>0</v>
      </c>
      <c r="AO7" s="2">
        <f>IF(AO$2=0,0,INDEX('Placebo Lags - Data'!$B:$BA,MATCH($Q7,'Placebo Lags - Data'!$A:$A,0),MATCH(AO$1,'Placebo Lags - Data'!$B$1:$BA$1,0)))*1000000*AO$3</f>
        <v>-14.806651051912922</v>
      </c>
      <c r="AP7" s="2">
        <f>IF(AP$2=0,0,INDEX('Placebo Lags - Data'!$B:$BA,MATCH($Q7,'Placebo Lags - Data'!$A:$A,0),MATCH(AP$1,'Placebo Lags - Data'!$B$1:$BA$1,0)))*1000000*AP$3</f>
        <v>0</v>
      </c>
      <c r="AQ7" s="2">
        <f>IF(AQ$2=0,0,INDEX('Placebo Lags - Data'!$B:$BA,MATCH($Q7,'Placebo Lags - Data'!$A:$A,0),MATCH(AQ$1,'Placebo Lags - Data'!$B$1:$BA$1,0)))*1000000*AQ$3</f>
        <v>14.880439266562462</v>
      </c>
      <c r="AR7" s="2">
        <f>IF(AR$2=0,0,INDEX('Placebo Lags - Data'!$B:$BA,MATCH($Q7,'Placebo Lags - Data'!$A:$A,0),MATCH(AR$1,'Placebo Lags - Data'!$B$1:$BA$1,0)))*1000000*AR$3</f>
        <v>0</v>
      </c>
      <c r="AS7" s="2">
        <f>IF(AS$2=0,0,INDEX('Placebo Lags - Data'!$B:$BA,MATCH($Q7,'Placebo Lags - Data'!$A:$A,0),MATCH(AS$1,'Placebo Lags - Data'!$B$1:$BA$1,0)))*1000000*AS$3</f>
        <v>8.2869973994093016</v>
      </c>
      <c r="AT7" s="2">
        <f>IF(AT$2=0,0,INDEX('Placebo Lags - Data'!$B:$BA,MATCH($Q7,'Placebo Lags - Data'!$A:$A,0),MATCH(AT$1,'Placebo Lags - Data'!$B$1:$BA$1,0)))*1000000*AT$3</f>
        <v>2.9954840385926218E-2</v>
      </c>
      <c r="AU7" s="2">
        <f>IF(AU$2=0,0,INDEX('Placebo Lags - Data'!$B:$BA,MATCH($Q7,'Placebo Lags - Data'!$A:$A,0),MATCH(AU$1,'Placebo Lags - Data'!$B$1:$BA$1,0)))*1000000*AU$3</f>
        <v>0</v>
      </c>
      <c r="AV7" s="2">
        <f>IF(AV$2=0,0,INDEX('Placebo Lags - Data'!$B:$BA,MATCH($Q7,'Placebo Lags - Data'!$A:$A,0),MATCH(AV$1,'Placebo Lags - Data'!$B$1:$BA$1,0)))*1000000*AV$3</f>
        <v>26.686702767619863</v>
      </c>
      <c r="AW7" s="2">
        <f>IF(AW$2=0,0,INDEX('Placebo Lags - Data'!$B:$BA,MATCH($Q7,'Placebo Lags - Data'!$A:$A,0),MATCH(AW$1,'Placebo Lags - Data'!$B$1:$BA$1,0)))*1000000*AW$3</f>
        <v>0</v>
      </c>
      <c r="AX7" s="2">
        <f>IF(AX$2=0,0,INDEX('Placebo Lags - Data'!$B:$BA,MATCH($Q7,'Placebo Lags - Data'!$A:$A,0),MATCH(AX$1,'Placebo Lags - Data'!$B$1:$BA$1,0)))*1000000*AX$3</f>
        <v>0</v>
      </c>
      <c r="AY7" s="2">
        <f>IF(AY$2=0,0,INDEX('Placebo Lags - Data'!$B:$BA,MATCH($Q7,'Placebo Lags - Data'!$A:$A,0),MATCH(AY$1,'Placebo Lags - Data'!$B$1:$BA$1,0)))*1000000*AY$3</f>
        <v>0</v>
      </c>
      <c r="AZ7" s="2">
        <f>IF(AZ$2=0,0,INDEX('Placebo Lags - Data'!$B:$BA,MATCH($Q7,'Placebo Lags - Data'!$A:$A,0),MATCH(AZ$1,'Placebo Lags - Data'!$B$1:$BA$1,0)))*1000000*AZ$3</f>
        <v>16.163168766070157</v>
      </c>
      <c r="BA7" s="2">
        <f>IF(BA$2=0,0,INDEX('Placebo Lags - Data'!$B:$BA,MATCH($Q7,'Placebo Lags - Data'!$A:$A,0),MATCH(BA$1,'Placebo Lags - Data'!$B$1:$BA$1,0)))*1000000*BA$3</f>
        <v>0</v>
      </c>
      <c r="BB7" s="2">
        <f>IF(BB$2=0,0,INDEX('Placebo Lags - Data'!$B:$BA,MATCH($Q7,'Placebo Lags - Data'!$A:$A,0),MATCH(BB$1,'Placebo Lags - Data'!$B$1:$BA$1,0)))*1000000*BB$3</f>
        <v>0.41635459524513863</v>
      </c>
      <c r="BC7" s="2">
        <f>IF(BC$2=0,0,INDEX('Placebo Lags - Data'!$B:$BA,MATCH($Q7,'Placebo Lags - Data'!$A:$A,0),MATCH(BC$1,'Placebo Lags - Data'!$B$1:$BA$1,0)))*1000000*BC$3</f>
        <v>0</v>
      </c>
      <c r="BD7" s="2">
        <f>IF(BD$2=0,0,INDEX('Placebo Lags - Data'!$B:$BA,MATCH($Q7,'Placebo Lags - Data'!$A:$A,0),MATCH(BD$1,'Placebo Lags - Data'!$B$1:$BA$1,0)))*1000000*BD$3</f>
        <v>0</v>
      </c>
      <c r="BE7" s="2">
        <f>IF(BE$2=0,0,INDEX('Placebo Lags - Data'!$B:$BA,MATCH($Q7,'Placebo Lags - Data'!$A:$A,0),MATCH(BE$1,'Placebo Lags - Data'!$B$1:$BA$1,0)))*1000000*BE$3</f>
        <v>0</v>
      </c>
      <c r="BF7" s="2">
        <f>IF(BF$2=0,0,INDEX('Placebo Lags - Data'!$B:$BA,MATCH($Q7,'Placebo Lags - Data'!$A:$A,0),MATCH(BF$1,'Placebo Lags - Data'!$B$1:$BA$1,0)))*1000000*BF$3</f>
        <v>5.3572002798318863</v>
      </c>
      <c r="BG7" s="2">
        <f>IF(BG$2=0,0,INDEX('Placebo Lags - Data'!$B:$BA,MATCH($Q7,'Placebo Lags - Data'!$A:$A,0),MATCH(BG$1,'Placebo Lags - Data'!$B$1:$BA$1,0)))*1000000*BG$3</f>
        <v>-1.1091665328422096</v>
      </c>
      <c r="BH7" s="2">
        <f>IF(BH$2=0,0,INDEX('Placebo Lags - Data'!$B:$BA,MATCH($Q7,'Placebo Lags - Data'!$A:$A,0),MATCH(BH$1,'Placebo Lags - Data'!$B$1:$BA$1,0)))*1000000*BH$3</f>
        <v>-2.3047412014420843</v>
      </c>
      <c r="BI7" s="2">
        <f>IF(BI$2=0,0,INDEX('Placebo Lags - Data'!$B:$BA,MATCH($Q7,'Placebo Lags - Data'!$A:$A,0),MATCH(BI$1,'Placebo Lags - Data'!$B$1:$BA$1,0)))*1000000*BI$3</f>
        <v>-28.157024644315243</v>
      </c>
      <c r="BJ7" s="2">
        <f>IF(BJ$2=0,0,INDEX('Placebo Lags - Data'!$B:$BA,MATCH($Q7,'Placebo Lags - Data'!$A:$A,0),MATCH(BJ$1,'Placebo Lags - Data'!$B$1:$BA$1,0)))*1000000*BJ$3</f>
        <v>0</v>
      </c>
      <c r="BK7" s="2">
        <f>IF(BK$2=0,0,INDEX('Placebo Lags - Data'!$B:$BA,MATCH($Q7,'Placebo Lags - Data'!$A:$A,0),MATCH(BK$1,'Placebo Lags - Data'!$B$1:$BA$1,0)))*1000000*BK$3</f>
        <v>0</v>
      </c>
      <c r="BL7" s="2">
        <f>IF(BL$2=0,0,INDEX('Placebo Lags - Data'!$B:$BA,MATCH($Q7,'Placebo Lags - Data'!$A:$A,0),MATCH(BL$1,'Placebo Lags - Data'!$B$1:$BA$1,0)))*1000000*BL$3</f>
        <v>0</v>
      </c>
      <c r="BM7" s="2">
        <f>IF(BM$2=0,0,INDEX('Placebo Lags - Data'!$B:$BA,MATCH($Q7,'Placebo Lags - Data'!$A:$A,0),MATCH(BM$1,'Placebo Lags - Data'!$B$1:$BA$1,0)))*1000000*BM$3</f>
        <v>0</v>
      </c>
      <c r="BN7" s="2">
        <f>IF(BN$2=0,0,INDEX('Placebo Lags - Data'!$B:$BA,MATCH($Q7,'Placebo Lags - Data'!$A:$A,0),MATCH(BN$1,'Placebo Lags - Data'!$B$1:$BA$1,0)))*1000000*BN$3</f>
        <v>0</v>
      </c>
      <c r="BO7" s="2">
        <f>IF(BO$2=0,0,INDEX('Placebo Lags - Data'!$B:$BA,MATCH($Q7,'Placebo Lags - Data'!$A:$A,0),MATCH(BO$1,'Placebo Lags - Data'!$B$1:$BA$1,0)))*1000000*BO$3</f>
        <v>-4.0239801819552667</v>
      </c>
      <c r="BP7" s="2">
        <f>IF(BP$2=0,0,INDEX('Placebo Lags - Data'!$B:$BA,MATCH($Q7,'Placebo Lags - Data'!$A:$A,0),MATCH(BP$1,'Placebo Lags - Data'!$B$1:$BA$1,0)))*1000000*BP$3</f>
        <v>0</v>
      </c>
      <c r="BQ7" s="2"/>
      <c r="BR7" s="2"/>
    </row>
    <row r="8" spans="1:71" x14ac:dyDescent="0.25">
      <c r="A8" t="s">
        <v>52</v>
      </c>
      <c r="B8" s="2">
        <f t="shared" si="0"/>
        <v>2.8837972742807216</v>
      </c>
      <c r="Q8">
        <f>'Placebo Lags - Data'!A5</f>
        <v>1985</v>
      </c>
      <c r="R8" s="2">
        <f>IF(R$2=0,0,INDEX('Placebo Lags - Data'!$B:$BA,MATCH($Q8,'Placebo Lags - Data'!$A:$A,0),MATCH(R$1,'Placebo Lags - Data'!$B$1:$BA$1,0)))*1000000*R$3</f>
        <v>1.6436183969403828E-2</v>
      </c>
      <c r="S8" s="2">
        <f>IF(S$2=0,0,INDEX('Placebo Lags - Data'!$B:$BA,MATCH($Q8,'Placebo Lags - Data'!$A:$A,0),MATCH(S$1,'Placebo Lags - Data'!$B$1:$BA$1,0)))*1000000*S$3</f>
        <v>0</v>
      </c>
      <c r="T8" s="2">
        <f>IF(T$2=0,0,INDEX('Placebo Lags - Data'!$B:$BA,MATCH($Q8,'Placebo Lags - Data'!$A:$A,0),MATCH(T$1,'Placebo Lags - Data'!$B$1:$BA$1,0)))*1000000*T$3</f>
        <v>0</v>
      </c>
      <c r="U8" s="2">
        <f>IF(U$2=0,0,INDEX('Placebo Lags - Data'!$B:$BA,MATCH($Q8,'Placebo Lags - Data'!$A:$A,0),MATCH(U$1,'Placebo Lags - Data'!$B$1:$BA$1,0)))*1000000*U$3</f>
        <v>-9.4098040790413506</v>
      </c>
      <c r="V8" s="2">
        <f>IF(V$2=0,0,INDEX('Placebo Lags - Data'!$B:$BA,MATCH($Q8,'Placebo Lags - Data'!$A:$A,0),MATCH(V$1,'Placebo Lags - Data'!$B$1:$BA$1,0)))*1000000*V$3</f>
        <v>3.1891493108560098</v>
      </c>
      <c r="W8" s="2">
        <f>IF(W$2=0,0,INDEX('Placebo Lags - Data'!$B:$BA,MATCH($Q8,'Placebo Lags - Data'!$A:$A,0),MATCH(W$1,'Placebo Lags - Data'!$B$1:$BA$1,0)))*1000000*W$3</f>
        <v>0</v>
      </c>
      <c r="X8" s="2">
        <f>IF(X$2=0,0,INDEX('Placebo Lags - Data'!$B:$BA,MATCH($Q8,'Placebo Lags - Data'!$A:$A,0),MATCH(X$1,'Placebo Lags - Data'!$B$1:$BA$1,0)))*1000000*X$3</f>
        <v>6.5977515077975113</v>
      </c>
      <c r="Y8" s="2">
        <f>IF(Y$2=0,0,INDEX('Placebo Lags - Data'!$B:$BA,MATCH($Q8,'Placebo Lags - Data'!$A:$A,0),MATCH(Y$1,'Placebo Lags - Data'!$B$1:$BA$1,0)))*1000000*Y$3</f>
        <v>1.057648205460282</v>
      </c>
      <c r="Z8" s="2">
        <f>IF(Z$2=0,0,INDEX('Placebo Lags - Data'!$B:$BA,MATCH($Q8,'Placebo Lags - Data'!$A:$A,0),MATCH(Z$1,'Placebo Lags - Data'!$B$1:$BA$1,0)))*1000000*Z$3</f>
        <v>0</v>
      </c>
      <c r="AA8" s="2">
        <f>IF(AA$2=0,0,INDEX('Placebo Lags - Data'!$B:$BA,MATCH($Q8,'Placebo Lags - Data'!$A:$A,0),MATCH(AA$1,'Placebo Lags - Data'!$B$1:$BA$1,0)))*1000000*AA$3</f>
        <v>0</v>
      </c>
      <c r="AB8" s="2">
        <f>IF(AB$2=0,0,INDEX('Placebo Lags - Data'!$B:$BA,MATCH($Q8,'Placebo Lags - Data'!$A:$A,0),MATCH(AB$1,'Placebo Lags - Data'!$B$1:$BA$1,0)))*1000000*AB$3</f>
        <v>-4.1285447878181003</v>
      </c>
      <c r="AC8" s="2">
        <f>IF(AC$2=0,0,INDEX('Placebo Lags - Data'!$B:$BA,MATCH($Q8,'Placebo Lags - Data'!$A:$A,0),MATCH(AC$1,'Placebo Lags - Data'!$B$1:$BA$1,0)))*1000000*AC$3</f>
        <v>-1.0242808912153123</v>
      </c>
      <c r="AD8" s="2">
        <f>IF(AD$2=0,0,INDEX('Placebo Lags - Data'!$B:$BA,MATCH($Q8,'Placebo Lags - Data'!$A:$A,0),MATCH(AD$1,'Placebo Lags - Data'!$B$1:$BA$1,0)))*1000000*AD$3</f>
        <v>0</v>
      </c>
      <c r="AE8" s="2">
        <f>IF(AE$2=0,0,INDEX('Placebo Lags - Data'!$B:$BA,MATCH($Q8,'Placebo Lags - Data'!$A:$A,0),MATCH(AE$1,'Placebo Lags - Data'!$B$1:$BA$1,0)))*1000000*AE$3</f>
        <v>0.15626599747520231</v>
      </c>
      <c r="AF8" s="2">
        <f>IF(AF$2=0,0,INDEX('Placebo Lags - Data'!$B:$BA,MATCH($Q8,'Placebo Lags - Data'!$A:$A,0),MATCH(AF$1,'Placebo Lags - Data'!$B$1:$BA$1,0)))*1000000*AF$3</f>
        <v>5.5991590670600999</v>
      </c>
      <c r="AG8" s="2">
        <f>IF(AG$2=0,0,INDEX('Placebo Lags - Data'!$B:$BA,MATCH($Q8,'Placebo Lags - Data'!$A:$A,0),MATCH(AG$1,'Placebo Lags - Data'!$B$1:$BA$1,0)))*1000000*AG$3</f>
        <v>0</v>
      </c>
      <c r="AH8" s="2">
        <f>IF(AH$2=0,0,INDEX('Placebo Lags - Data'!$B:$BA,MATCH($Q8,'Placebo Lags - Data'!$A:$A,0),MATCH(AH$1,'Placebo Lags - Data'!$B$1:$BA$1,0)))*1000000*AH$3</f>
        <v>-2.5244373773603002</v>
      </c>
      <c r="AI8" s="2">
        <f>IF(AI$2=0,0,INDEX('Placebo Lags - Data'!$B:$BA,MATCH($Q8,'Placebo Lags - Data'!$A:$A,0),MATCH(AI$1,'Placebo Lags - Data'!$B$1:$BA$1,0)))*1000000*AI$3</f>
        <v>3.6569633721228456</v>
      </c>
      <c r="AJ8" s="2">
        <f>IF(AJ$2=0,0,INDEX('Placebo Lags - Data'!$B:$BA,MATCH($Q8,'Placebo Lags - Data'!$A:$A,0),MATCH(AJ$1,'Placebo Lags - Data'!$B$1:$BA$1,0)))*1000000*AJ$3</f>
        <v>8.6073814600240439</v>
      </c>
      <c r="AK8" s="2">
        <f>IF(AK$2=0,0,INDEX('Placebo Lags - Data'!$B:$BA,MATCH($Q8,'Placebo Lags - Data'!$A:$A,0),MATCH(AK$1,'Placebo Lags - Data'!$B$1:$BA$1,0)))*1000000*AK$3</f>
        <v>0</v>
      </c>
      <c r="AL8" s="2">
        <f>IF(AL$2=0,0,INDEX('Placebo Lags - Data'!$B:$BA,MATCH($Q8,'Placebo Lags - Data'!$A:$A,0),MATCH(AL$1,'Placebo Lags - Data'!$B$1:$BA$1,0)))*1000000*AL$3</f>
        <v>-1.7298314105573809</v>
      </c>
      <c r="AM8" s="2">
        <f>IF(AM$2=0,0,INDEX('Placebo Lags - Data'!$B:$BA,MATCH($Q8,'Placebo Lags - Data'!$A:$A,0),MATCH(AM$1,'Placebo Lags - Data'!$B$1:$BA$1,0)))*1000000*AM$3</f>
        <v>-1.733803287606861</v>
      </c>
      <c r="AN8" s="2">
        <f>IF(AN$2=0,0,INDEX('Placebo Lags - Data'!$B:$BA,MATCH($Q8,'Placebo Lags - Data'!$A:$A,0),MATCH(AN$1,'Placebo Lags - Data'!$B$1:$BA$1,0)))*1000000*AN$3</f>
        <v>0</v>
      </c>
      <c r="AO8" s="2">
        <f>IF(AO$2=0,0,INDEX('Placebo Lags - Data'!$B:$BA,MATCH($Q8,'Placebo Lags - Data'!$A:$A,0),MATCH(AO$1,'Placebo Lags - Data'!$B$1:$BA$1,0)))*1000000*AO$3</f>
        <v>2.069820311589865</v>
      </c>
      <c r="AP8" s="2">
        <f>IF(AP$2=0,0,INDEX('Placebo Lags - Data'!$B:$BA,MATCH($Q8,'Placebo Lags - Data'!$A:$A,0),MATCH(AP$1,'Placebo Lags - Data'!$B$1:$BA$1,0)))*1000000*AP$3</f>
        <v>0</v>
      </c>
      <c r="AQ8" s="2">
        <f>IF(AQ$2=0,0,INDEX('Placebo Lags - Data'!$B:$BA,MATCH($Q8,'Placebo Lags - Data'!$A:$A,0),MATCH(AQ$1,'Placebo Lags - Data'!$B$1:$BA$1,0)))*1000000*AQ$3</f>
        <v>4.9760533329390455</v>
      </c>
      <c r="AR8" s="2">
        <f>IF(AR$2=0,0,INDEX('Placebo Lags - Data'!$B:$BA,MATCH($Q8,'Placebo Lags - Data'!$A:$A,0),MATCH(AR$1,'Placebo Lags - Data'!$B$1:$BA$1,0)))*1000000*AR$3</f>
        <v>0</v>
      </c>
      <c r="AS8" s="2">
        <f>IF(AS$2=0,0,INDEX('Placebo Lags - Data'!$B:$BA,MATCH($Q8,'Placebo Lags - Data'!$A:$A,0),MATCH(AS$1,'Placebo Lags - Data'!$B$1:$BA$1,0)))*1000000*AS$3</f>
        <v>7.4041504376509693</v>
      </c>
      <c r="AT8" s="2">
        <f>IF(AT$2=0,0,INDEX('Placebo Lags - Data'!$B:$BA,MATCH($Q8,'Placebo Lags - Data'!$A:$A,0),MATCH(AT$1,'Placebo Lags - Data'!$B$1:$BA$1,0)))*1000000*AT$3</f>
        <v>-6.8704530349350534</v>
      </c>
      <c r="AU8" s="2">
        <f>IF(AU$2=0,0,INDEX('Placebo Lags - Data'!$B:$BA,MATCH($Q8,'Placebo Lags - Data'!$A:$A,0),MATCH(AU$1,'Placebo Lags - Data'!$B$1:$BA$1,0)))*1000000*AU$3</f>
        <v>0</v>
      </c>
      <c r="AV8" s="2">
        <f>IF(AV$2=0,0,INDEX('Placebo Lags - Data'!$B:$BA,MATCH($Q8,'Placebo Lags - Data'!$A:$A,0),MATCH(AV$1,'Placebo Lags - Data'!$B$1:$BA$1,0)))*1000000*AV$3</f>
        <v>22.680866095470265</v>
      </c>
      <c r="AW8" s="2">
        <f>IF(AW$2=0,0,INDEX('Placebo Lags - Data'!$B:$BA,MATCH($Q8,'Placebo Lags - Data'!$A:$A,0),MATCH(AW$1,'Placebo Lags - Data'!$B$1:$BA$1,0)))*1000000*AW$3</f>
        <v>0</v>
      </c>
      <c r="AX8" s="2">
        <f>IF(AX$2=0,0,INDEX('Placebo Lags - Data'!$B:$BA,MATCH($Q8,'Placebo Lags - Data'!$A:$A,0),MATCH(AX$1,'Placebo Lags - Data'!$B$1:$BA$1,0)))*1000000*AX$3</f>
        <v>0</v>
      </c>
      <c r="AY8" s="2">
        <f>IF(AY$2=0,0,INDEX('Placebo Lags - Data'!$B:$BA,MATCH($Q8,'Placebo Lags - Data'!$A:$A,0),MATCH(AY$1,'Placebo Lags - Data'!$B$1:$BA$1,0)))*1000000*AY$3</f>
        <v>0</v>
      </c>
      <c r="AZ8" s="2">
        <f>IF(AZ$2=0,0,INDEX('Placebo Lags - Data'!$B:$BA,MATCH($Q8,'Placebo Lags - Data'!$A:$A,0),MATCH(AZ$1,'Placebo Lags - Data'!$B$1:$BA$1,0)))*1000000*AZ$3</f>
        <v>13.14942983299261</v>
      </c>
      <c r="BA8" s="2">
        <f>IF(BA$2=0,0,INDEX('Placebo Lags - Data'!$B:$BA,MATCH($Q8,'Placebo Lags - Data'!$A:$A,0),MATCH(BA$1,'Placebo Lags - Data'!$B$1:$BA$1,0)))*1000000*BA$3</f>
        <v>0</v>
      </c>
      <c r="BB8" s="2">
        <f>IF(BB$2=0,0,INDEX('Placebo Lags - Data'!$B:$BA,MATCH($Q8,'Placebo Lags - Data'!$A:$A,0),MATCH(BB$1,'Placebo Lags - Data'!$B$1:$BA$1,0)))*1000000*BB$3</f>
        <v>-0.39904594473227917</v>
      </c>
      <c r="BC8" s="2">
        <f>IF(BC$2=0,0,INDEX('Placebo Lags - Data'!$B:$BA,MATCH($Q8,'Placebo Lags - Data'!$A:$A,0),MATCH(BC$1,'Placebo Lags - Data'!$B$1:$BA$1,0)))*1000000*BC$3</f>
        <v>0</v>
      </c>
      <c r="BD8" s="2">
        <f>IF(BD$2=0,0,INDEX('Placebo Lags - Data'!$B:$BA,MATCH($Q8,'Placebo Lags - Data'!$A:$A,0),MATCH(BD$1,'Placebo Lags - Data'!$B$1:$BA$1,0)))*1000000*BD$3</f>
        <v>0</v>
      </c>
      <c r="BE8" s="2">
        <f>IF(BE$2=0,0,INDEX('Placebo Lags - Data'!$B:$BA,MATCH($Q8,'Placebo Lags - Data'!$A:$A,0),MATCH(BE$1,'Placebo Lags - Data'!$B$1:$BA$1,0)))*1000000*BE$3</f>
        <v>0</v>
      </c>
      <c r="BF8" s="2">
        <f>IF(BF$2=0,0,INDEX('Placebo Lags - Data'!$B:$BA,MATCH($Q8,'Placebo Lags - Data'!$A:$A,0),MATCH(BF$1,'Placebo Lags - Data'!$B$1:$BA$1,0)))*1000000*BF$3</f>
        <v>-30.348048312589526</v>
      </c>
      <c r="BG8" s="2">
        <f>IF(BG$2=0,0,INDEX('Placebo Lags - Data'!$B:$BA,MATCH($Q8,'Placebo Lags - Data'!$A:$A,0),MATCH(BG$1,'Placebo Lags - Data'!$B$1:$BA$1,0)))*1000000*BG$3</f>
        <v>-0.41751175672288809</v>
      </c>
      <c r="BH8" s="2">
        <f>IF(BH$2=0,0,INDEX('Placebo Lags - Data'!$B:$BA,MATCH($Q8,'Placebo Lags - Data'!$A:$A,0),MATCH(BH$1,'Placebo Lags - Data'!$B$1:$BA$1,0)))*1000000*BH$3</f>
        <v>-0.26351958126724639</v>
      </c>
      <c r="BI8" s="2">
        <f>IF(BI$2=0,0,INDEX('Placebo Lags - Data'!$B:$BA,MATCH($Q8,'Placebo Lags - Data'!$A:$A,0),MATCH(BI$1,'Placebo Lags - Data'!$B$1:$BA$1,0)))*1000000*BI$3</f>
        <v>0.23061963361215021</v>
      </c>
      <c r="BJ8" s="2">
        <f>IF(BJ$2=0,0,INDEX('Placebo Lags - Data'!$B:$BA,MATCH($Q8,'Placebo Lags - Data'!$A:$A,0),MATCH(BJ$1,'Placebo Lags - Data'!$B$1:$BA$1,0)))*1000000*BJ$3</f>
        <v>0</v>
      </c>
      <c r="BK8" s="2">
        <f>IF(BK$2=0,0,INDEX('Placebo Lags - Data'!$B:$BA,MATCH($Q8,'Placebo Lags - Data'!$A:$A,0),MATCH(BK$1,'Placebo Lags - Data'!$B$1:$BA$1,0)))*1000000*BK$3</f>
        <v>0</v>
      </c>
      <c r="BL8" s="2">
        <f>IF(BL$2=0,0,INDEX('Placebo Lags - Data'!$B:$BA,MATCH($Q8,'Placebo Lags - Data'!$A:$A,0),MATCH(BL$1,'Placebo Lags - Data'!$B$1:$BA$1,0)))*1000000*BL$3</f>
        <v>0</v>
      </c>
      <c r="BM8" s="2">
        <f>IF(BM$2=0,0,INDEX('Placebo Lags - Data'!$B:$BA,MATCH($Q8,'Placebo Lags - Data'!$A:$A,0),MATCH(BM$1,'Placebo Lags - Data'!$B$1:$BA$1,0)))*1000000*BM$3</f>
        <v>0</v>
      </c>
      <c r="BN8" s="2">
        <f>IF(BN$2=0,0,INDEX('Placebo Lags - Data'!$B:$BA,MATCH($Q8,'Placebo Lags - Data'!$A:$A,0),MATCH(BN$1,'Placebo Lags - Data'!$B$1:$BA$1,0)))*1000000*BN$3</f>
        <v>0</v>
      </c>
      <c r="BO8" s="2">
        <f>IF(BO$2=0,0,INDEX('Placebo Lags - Data'!$B:$BA,MATCH($Q8,'Placebo Lags - Data'!$A:$A,0),MATCH(BO$1,'Placebo Lags - Data'!$B$1:$BA$1,0)))*1000000*BO$3</f>
        <v>-0.53716655656899093</v>
      </c>
      <c r="BP8" s="2">
        <f>IF(BP$2=0,0,INDEX('Placebo Lags - Data'!$B:$BA,MATCH($Q8,'Placebo Lags - Data'!$A:$A,0),MATCH(BP$1,'Placebo Lags - Data'!$B$1:$BA$1,0)))*1000000*BP$3</f>
        <v>0</v>
      </c>
      <c r="BQ8" s="2"/>
      <c r="BR8" s="2"/>
    </row>
    <row r="9" spans="1:71" x14ac:dyDescent="0.25">
      <c r="A9" t="s">
        <v>50</v>
      </c>
      <c r="B9" s="2">
        <f t="shared" si="0"/>
        <v>2.8741617947467719</v>
      </c>
      <c r="Q9">
        <f>'Placebo Lags - Data'!A6</f>
        <v>1986</v>
      </c>
      <c r="R9" s="2">
        <f>IF(R$2=0,0,INDEX('Placebo Lags - Data'!$B:$BA,MATCH($Q9,'Placebo Lags - Data'!$A:$A,0),MATCH(R$1,'Placebo Lags - Data'!$B$1:$BA$1,0)))*1000000*R$3</f>
        <v>-3.3303604141110554</v>
      </c>
      <c r="S9" s="2">
        <f>IF(S$2=0,0,INDEX('Placebo Lags - Data'!$B:$BA,MATCH($Q9,'Placebo Lags - Data'!$A:$A,0),MATCH(S$1,'Placebo Lags - Data'!$B$1:$BA$1,0)))*1000000*S$3</f>
        <v>0</v>
      </c>
      <c r="T9" s="2">
        <f>IF(T$2=0,0,INDEX('Placebo Lags - Data'!$B:$BA,MATCH($Q9,'Placebo Lags - Data'!$A:$A,0),MATCH(T$1,'Placebo Lags - Data'!$B$1:$BA$1,0)))*1000000*T$3</f>
        <v>0</v>
      </c>
      <c r="U9" s="2">
        <f>IF(U$2=0,0,INDEX('Placebo Lags - Data'!$B:$BA,MATCH($Q9,'Placebo Lags - Data'!$A:$A,0),MATCH(U$1,'Placebo Lags - Data'!$B$1:$BA$1,0)))*1000000*U$3</f>
        <v>-22.489444745588116</v>
      </c>
      <c r="V9" s="2">
        <f>IF(V$2=0,0,INDEX('Placebo Lags - Data'!$B:$BA,MATCH($Q9,'Placebo Lags - Data'!$A:$A,0),MATCH(V$1,'Placebo Lags - Data'!$B$1:$BA$1,0)))*1000000*V$3</f>
        <v>-5.4643373914586846</v>
      </c>
      <c r="W9" s="2">
        <f>IF(W$2=0,0,INDEX('Placebo Lags - Data'!$B:$BA,MATCH($Q9,'Placebo Lags - Data'!$A:$A,0),MATCH(W$1,'Placebo Lags - Data'!$B$1:$BA$1,0)))*1000000*W$3</f>
        <v>0</v>
      </c>
      <c r="X9" s="2">
        <f>IF(X$2=0,0,INDEX('Placebo Lags - Data'!$B:$BA,MATCH($Q9,'Placebo Lags - Data'!$A:$A,0),MATCH(X$1,'Placebo Lags - Data'!$B$1:$BA$1,0)))*1000000*X$3</f>
        <v>4.2846259020734578</v>
      </c>
      <c r="Y9" s="2">
        <f>IF(Y$2=0,0,INDEX('Placebo Lags - Data'!$B:$BA,MATCH($Q9,'Placebo Lags - Data'!$A:$A,0),MATCH(Y$1,'Placebo Lags - Data'!$B$1:$BA$1,0)))*1000000*Y$3</f>
        <v>4.0042868931777775</v>
      </c>
      <c r="Z9" s="2">
        <f>IF(Z$2=0,0,INDEX('Placebo Lags - Data'!$B:$BA,MATCH($Q9,'Placebo Lags - Data'!$A:$A,0),MATCH(Z$1,'Placebo Lags - Data'!$B$1:$BA$1,0)))*1000000*Z$3</f>
        <v>0</v>
      </c>
      <c r="AA9" s="2">
        <f>IF(AA$2=0,0,INDEX('Placebo Lags - Data'!$B:$BA,MATCH($Q9,'Placebo Lags - Data'!$A:$A,0),MATCH(AA$1,'Placebo Lags - Data'!$B$1:$BA$1,0)))*1000000*AA$3</f>
        <v>0</v>
      </c>
      <c r="AB9" s="2">
        <f>IF(AB$2=0,0,INDEX('Placebo Lags - Data'!$B:$BA,MATCH($Q9,'Placebo Lags - Data'!$A:$A,0),MATCH(AB$1,'Placebo Lags - Data'!$B$1:$BA$1,0)))*1000000*AB$3</f>
        <v>-10.657371603883803</v>
      </c>
      <c r="AC9" s="2">
        <f>IF(AC$2=0,0,INDEX('Placebo Lags - Data'!$B:$BA,MATCH($Q9,'Placebo Lags - Data'!$A:$A,0),MATCH(AC$1,'Placebo Lags - Data'!$B$1:$BA$1,0)))*1000000*AC$3</f>
        <v>-18.563458070275374</v>
      </c>
      <c r="AD9" s="2">
        <f>IF(AD$2=0,0,INDEX('Placebo Lags - Data'!$B:$BA,MATCH($Q9,'Placebo Lags - Data'!$A:$A,0),MATCH(AD$1,'Placebo Lags - Data'!$B$1:$BA$1,0)))*1000000*AD$3</f>
        <v>0</v>
      </c>
      <c r="AE9" s="2">
        <f>IF(AE$2=0,0,INDEX('Placebo Lags - Data'!$B:$BA,MATCH($Q9,'Placebo Lags - Data'!$A:$A,0),MATCH(AE$1,'Placebo Lags - Data'!$B$1:$BA$1,0)))*1000000*AE$3</f>
        <v>-1.5914490631985245</v>
      </c>
      <c r="AF9" s="2">
        <f>IF(AF$2=0,0,INDEX('Placebo Lags - Data'!$B:$BA,MATCH($Q9,'Placebo Lags - Data'!$A:$A,0),MATCH(AF$1,'Placebo Lags - Data'!$B$1:$BA$1,0)))*1000000*AF$3</f>
        <v>4.6744394239794929</v>
      </c>
      <c r="AG9" s="2">
        <f>IF(AG$2=0,0,INDEX('Placebo Lags - Data'!$B:$BA,MATCH($Q9,'Placebo Lags - Data'!$A:$A,0),MATCH(AG$1,'Placebo Lags - Data'!$B$1:$BA$1,0)))*1000000*AG$3</f>
        <v>0</v>
      </c>
      <c r="AH9" s="2">
        <f>IF(AH$2=0,0,INDEX('Placebo Lags - Data'!$B:$BA,MATCH($Q9,'Placebo Lags - Data'!$A:$A,0),MATCH(AH$1,'Placebo Lags - Data'!$B$1:$BA$1,0)))*1000000*AH$3</f>
        <v>2.6442426133144181</v>
      </c>
      <c r="AI9" s="2">
        <f>IF(AI$2=0,0,INDEX('Placebo Lags - Data'!$B:$BA,MATCH($Q9,'Placebo Lags - Data'!$A:$A,0),MATCH(AI$1,'Placebo Lags - Data'!$B$1:$BA$1,0)))*1000000*AI$3</f>
        <v>-0.50539586027298355</v>
      </c>
      <c r="AJ9" s="2">
        <f>IF(AJ$2=0,0,INDEX('Placebo Lags - Data'!$B:$BA,MATCH($Q9,'Placebo Lags - Data'!$A:$A,0),MATCH(AJ$1,'Placebo Lags - Data'!$B$1:$BA$1,0)))*1000000*AJ$3</f>
        <v>20.545830921037123</v>
      </c>
      <c r="AK9" s="2">
        <f>IF(AK$2=0,0,INDEX('Placebo Lags - Data'!$B:$BA,MATCH($Q9,'Placebo Lags - Data'!$A:$A,0),MATCH(AK$1,'Placebo Lags - Data'!$B$1:$BA$1,0)))*1000000*AK$3</f>
        <v>0</v>
      </c>
      <c r="AL9" s="2">
        <f>IF(AL$2=0,0,INDEX('Placebo Lags - Data'!$B:$BA,MATCH($Q9,'Placebo Lags - Data'!$A:$A,0),MATCH(AL$1,'Placebo Lags - Data'!$B$1:$BA$1,0)))*1000000*AL$3</f>
        <v>-11.05048977478873</v>
      </c>
      <c r="AM9" s="2">
        <f>IF(AM$2=0,0,INDEX('Placebo Lags - Data'!$B:$BA,MATCH($Q9,'Placebo Lags - Data'!$A:$A,0),MATCH(AM$1,'Placebo Lags - Data'!$B$1:$BA$1,0)))*1000000*AM$3</f>
        <v>5.7057491176237818</v>
      </c>
      <c r="AN9" s="2">
        <f>IF(AN$2=0,0,INDEX('Placebo Lags - Data'!$B:$BA,MATCH($Q9,'Placebo Lags - Data'!$A:$A,0),MATCH(AN$1,'Placebo Lags - Data'!$B$1:$BA$1,0)))*1000000*AN$3</f>
        <v>0</v>
      </c>
      <c r="AO9" s="2">
        <f>IF(AO$2=0,0,INDEX('Placebo Lags - Data'!$B:$BA,MATCH($Q9,'Placebo Lags - Data'!$A:$A,0),MATCH(AO$1,'Placebo Lags - Data'!$B$1:$BA$1,0)))*1000000*AO$3</f>
        <v>5.5188666010508314</v>
      </c>
      <c r="AP9" s="2">
        <f>IF(AP$2=0,0,INDEX('Placebo Lags - Data'!$B:$BA,MATCH($Q9,'Placebo Lags - Data'!$A:$A,0),MATCH(AP$1,'Placebo Lags - Data'!$B$1:$BA$1,0)))*1000000*AP$3</f>
        <v>0</v>
      </c>
      <c r="AQ9" s="2">
        <f>IF(AQ$2=0,0,INDEX('Placebo Lags - Data'!$B:$BA,MATCH($Q9,'Placebo Lags - Data'!$A:$A,0),MATCH(AQ$1,'Placebo Lags - Data'!$B$1:$BA$1,0)))*1000000*AQ$3</f>
        <v>-11.425546290411148</v>
      </c>
      <c r="AR9" s="2">
        <f>IF(AR$2=0,0,INDEX('Placebo Lags - Data'!$B:$BA,MATCH($Q9,'Placebo Lags - Data'!$A:$A,0),MATCH(AR$1,'Placebo Lags - Data'!$B$1:$BA$1,0)))*1000000*AR$3</f>
        <v>0</v>
      </c>
      <c r="AS9" s="2">
        <f>IF(AS$2=0,0,INDEX('Placebo Lags - Data'!$B:$BA,MATCH($Q9,'Placebo Lags - Data'!$A:$A,0),MATCH(AS$1,'Placebo Lags - Data'!$B$1:$BA$1,0)))*1000000*AS$3</f>
        <v>-9.3941544037079439</v>
      </c>
      <c r="AT9" s="2">
        <f>IF(AT$2=0,0,INDEX('Placebo Lags - Data'!$B:$BA,MATCH($Q9,'Placebo Lags - Data'!$A:$A,0),MATCH(AT$1,'Placebo Lags - Data'!$B$1:$BA$1,0)))*1000000*AT$3</f>
        <v>15.039861864352133</v>
      </c>
      <c r="AU9" s="2">
        <f>IF(AU$2=0,0,INDEX('Placebo Lags - Data'!$B:$BA,MATCH($Q9,'Placebo Lags - Data'!$A:$A,0),MATCH(AU$1,'Placebo Lags - Data'!$B$1:$BA$1,0)))*1000000*AU$3</f>
        <v>0</v>
      </c>
      <c r="AV9" s="2">
        <f>IF(AV$2=0,0,INDEX('Placebo Lags - Data'!$B:$BA,MATCH($Q9,'Placebo Lags - Data'!$A:$A,0),MATCH(AV$1,'Placebo Lags - Data'!$B$1:$BA$1,0)))*1000000*AV$3</f>
        <v>23.266104108188301</v>
      </c>
      <c r="AW9" s="2">
        <f>IF(AW$2=0,0,INDEX('Placebo Lags - Data'!$B:$BA,MATCH($Q9,'Placebo Lags - Data'!$A:$A,0),MATCH(AW$1,'Placebo Lags - Data'!$B$1:$BA$1,0)))*1000000*AW$3</f>
        <v>0</v>
      </c>
      <c r="AX9" s="2">
        <f>IF(AX$2=0,0,INDEX('Placebo Lags - Data'!$B:$BA,MATCH($Q9,'Placebo Lags - Data'!$A:$A,0),MATCH(AX$1,'Placebo Lags - Data'!$B$1:$BA$1,0)))*1000000*AX$3</f>
        <v>0</v>
      </c>
      <c r="AY9" s="2">
        <f>IF(AY$2=0,0,INDEX('Placebo Lags - Data'!$B:$BA,MATCH($Q9,'Placebo Lags - Data'!$A:$A,0),MATCH(AY$1,'Placebo Lags - Data'!$B$1:$BA$1,0)))*1000000*AY$3</f>
        <v>0</v>
      </c>
      <c r="AZ9" s="2">
        <f>IF(AZ$2=0,0,INDEX('Placebo Lags - Data'!$B:$BA,MATCH($Q9,'Placebo Lags - Data'!$A:$A,0),MATCH(AZ$1,'Placebo Lags - Data'!$B$1:$BA$1,0)))*1000000*AZ$3</f>
        <v>10.363875844632275</v>
      </c>
      <c r="BA9" s="2">
        <f>IF(BA$2=0,0,INDEX('Placebo Lags - Data'!$B:$BA,MATCH($Q9,'Placebo Lags - Data'!$A:$A,0),MATCH(BA$1,'Placebo Lags - Data'!$B$1:$BA$1,0)))*1000000*BA$3</f>
        <v>0</v>
      </c>
      <c r="BB9" s="2">
        <f>IF(BB$2=0,0,INDEX('Placebo Lags - Data'!$B:$BA,MATCH($Q9,'Placebo Lags - Data'!$A:$A,0),MATCH(BB$1,'Placebo Lags - Data'!$B$1:$BA$1,0)))*1000000*BB$3</f>
        <v>9.1469446488190442</v>
      </c>
      <c r="BC9" s="2">
        <f>IF(BC$2=0,0,INDEX('Placebo Lags - Data'!$B:$BA,MATCH($Q9,'Placebo Lags - Data'!$A:$A,0),MATCH(BC$1,'Placebo Lags - Data'!$B$1:$BA$1,0)))*1000000*BC$3</f>
        <v>0</v>
      </c>
      <c r="BD9" s="2">
        <f>IF(BD$2=0,0,INDEX('Placebo Lags - Data'!$B:$BA,MATCH($Q9,'Placebo Lags - Data'!$A:$A,0),MATCH(BD$1,'Placebo Lags - Data'!$B$1:$BA$1,0)))*1000000*BD$3</f>
        <v>0</v>
      </c>
      <c r="BE9" s="2">
        <f>IF(BE$2=0,0,INDEX('Placebo Lags - Data'!$B:$BA,MATCH($Q9,'Placebo Lags - Data'!$A:$A,0),MATCH(BE$1,'Placebo Lags - Data'!$B$1:$BA$1,0)))*1000000*BE$3</f>
        <v>0</v>
      </c>
      <c r="BF9" s="2">
        <f>IF(BF$2=0,0,INDEX('Placebo Lags - Data'!$B:$BA,MATCH($Q9,'Placebo Lags - Data'!$A:$A,0),MATCH(BF$1,'Placebo Lags - Data'!$B$1:$BA$1,0)))*1000000*BF$3</f>
        <v>-65.071246353909373</v>
      </c>
      <c r="BG9" s="2">
        <f>IF(BG$2=0,0,INDEX('Placebo Lags - Data'!$B:$BA,MATCH($Q9,'Placebo Lags - Data'!$A:$A,0),MATCH(BG$1,'Placebo Lags - Data'!$B$1:$BA$1,0)))*1000000*BG$3</f>
        <v>39.183825720101595</v>
      </c>
      <c r="BH9" s="2">
        <f>IF(BH$2=0,0,INDEX('Placebo Lags - Data'!$B:$BA,MATCH($Q9,'Placebo Lags - Data'!$A:$A,0),MATCH(BH$1,'Placebo Lags - Data'!$B$1:$BA$1,0)))*1000000*BH$3</f>
        <v>-18.055614418699406</v>
      </c>
      <c r="BI9" s="2">
        <f>IF(BI$2=0,0,INDEX('Placebo Lags - Data'!$B:$BA,MATCH($Q9,'Placebo Lags - Data'!$A:$A,0),MATCH(BI$1,'Placebo Lags - Data'!$B$1:$BA$1,0)))*1000000*BI$3</f>
        <v>26.106363293365575</v>
      </c>
      <c r="BJ9" s="2">
        <f>IF(BJ$2=0,0,INDEX('Placebo Lags - Data'!$B:$BA,MATCH($Q9,'Placebo Lags - Data'!$A:$A,0),MATCH(BJ$1,'Placebo Lags - Data'!$B$1:$BA$1,0)))*1000000*BJ$3</f>
        <v>0</v>
      </c>
      <c r="BK9" s="2">
        <f>IF(BK$2=0,0,INDEX('Placebo Lags - Data'!$B:$BA,MATCH($Q9,'Placebo Lags - Data'!$A:$A,0),MATCH(BK$1,'Placebo Lags - Data'!$B$1:$BA$1,0)))*1000000*BK$3</f>
        <v>0</v>
      </c>
      <c r="BL9" s="2">
        <f>IF(BL$2=0,0,INDEX('Placebo Lags - Data'!$B:$BA,MATCH($Q9,'Placebo Lags - Data'!$A:$A,0),MATCH(BL$1,'Placebo Lags - Data'!$B$1:$BA$1,0)))*1000000*BL$3</f>
        <v>0</v>
      </c>
      <c r="BM9" s="2">
        <f>IF(BM$2=0,0,INDEX('Placebo Lags - Data'!$B:$BA,MATCH($Q9,'Placebo Lags - Data'!$A:$A,0),MATCH(BM$1,'Placebo Lags - Data'!$B$1:$BA$1,0)))*1000000*BM$3</f>
        <v>0</v>
      </c>
      <c r="BN9" s="2">
        <f>IF(BN$2=0,0,INDEX('Placebo Lags - Data'!$B:$BA,MATCH($Q9,'Placebo Lags - Data'!$A:$A,0),MATCH(BN$1,'Placebo Lags - Data'!$B$1:$BA$1,0)))*1000000*BN$3</f>
        <v>0</v>
      </c>
      <c r="BO9" s="2">
        <f>IF(BO$2=0,0,INDEX('Placebo Lags - Data'!$B:$BA,MATCH($Q9,'Placebo Lags - Data'!$A:$A,0),MATCH(BO$1,'Placebo Lags - Data'!$B$1:$BA$1,0)))*1000000*BO$3</f>
        <v>4.7090215957723558</v>
      </c>
      <c r="BP9" s="2">
        <f>IF(BP$2=0,0,INDEX('Placebo Lags - Data'!$B:$BA,MATCH($Q9,'Placebo Lags - Data'!$A:$A,0),MATCH(BP$1,'Placebo Lags - Data'!$B$1:$BA$1,0)))*1000000*BP$3</f>
        <v>0</v>
      </c>
      <c r="BQ9" s="2"/>
      <c r="BR9" s="2"/>
    </row>
    <row r="10" spans="1:71" x14ac:dyDescent="0.25">
      <c r="A10" t="s">
        <v>36</v>
      </c>
      <c r="B10" s="2">
        <f t="shared" si="0"/>
        <v>2.80615033449982</v>
      </c>
      <c r="Q10">
        <f>'Placebo Lags - Data'!A7</f>
        <v>1987</v>
      </c>
      <c r="R10" s="2">
        <f>IF(R$2=0,0,INDEX('Placebo Lags - Data'!$B:$BA,MATCH($Q10,'Placebo Lags - Data'!$A:$A,0),MATCH(R$1,'Placebo Lags - Data'!$B$1:$BA$1,0)))*1000000*R$3</f>
        <v>-4.8386541493528057</v>
      </c>
      <c r="S10" s="2">
        <f>IF(S$2=0,0,INDEX('Placebo Lags - Data'!$B:$BA,MATCH($Q10,'Placebo Lags - Data'!$A:$A,0),MATCH(S$1,'Placebo Lags - Data'!$B$1:$BA$1,0)))*1000000*S$3</f>
        <v>0</v>
      </c>
      <c r="T10" s="2">
        <f>IF(T$2=0,0,INDEX('Placebo Lags - Data'!$B:$BA,MATCH($Q10,'Placebo Lags - Data'!$A:$A,0),MATCH(T$1,'Placebo Lags - Data'!$B$1:$BA$1,0)))*1000000*T$3</f>
        <v>0</v>
      </c>
      <c r="U10" s="2">
        <f>IF(U$2=0,0,INDEX('Placebo Lags - Data'!$B:$BA,MATCH($Q10,'Placebo Lags - Data'!$A:$A,0),MATCH(U$1,'Placebo Lags - Data'!$B$1:$BA$1,0)))*1000000*U$3</f>
        <v>-9.505089110461995</v>
      </c>
      <c r="V10" s="2">
        <f>IF(V$2=0,0,INDEX('Placebo Lags - Data'!$B:$BA,MATCH($Q10,'Placebo Lags - Data'!$A:$A,0),MATCH(V$1,'Placebo Lags - Data'!$B$1:$BA$1,0)))*1000000*V$3</f>
        <v>-9.4372317107627168</v>
      </c>
      <c r="W10" s="2">
        <f>IF(W$2=0,0,INDEX('Placebo Lags - Data'!$B:$BA,MATCH($Q10,'Placebo Lags - Data'!$A:$A,0),MATCH(W$1,'Placebo Lags - Data'!$B$1:$BA$1,0)))*1000000*W$3</f>
        <v>0</v>
      </c>
      <c r="X10" s="2">
        <f>IF(X$2=0,0,INDEX('Placebo Lags - Data'!$B:$BA,MATCH($Q10,'Placebo Lags - Data'!$A:$A,0),MATCH(X$1,'Placebo Lags - Data'!$B$1:$BA$1,0)))*1000000*X$3</f>
        <v>32.339929020963609</v>
      </c>
      <c r="Y10" s="2">
        <f>IF(Y$2=0,0,INDEX('Placebo Lags - Data'!$B:$BA,MATCH($Q10,'Placebo Lags - Data'!$A:$A,0),MATCH(Y$1,'Placebo Lags - Data'!$B$1:$BA$1,0)))*1000000*Y$3</f>
        <v>-1.9260514818597585</v>
      </c>
      <c r="Z10" s="2">
        <f>IF(Z$2=0,0,INDEX('Placebo Lags - Data'!$B:$BA,MATCH($Q10,'Placebo Lags - Data'!$A:$A,0),MATCH(Z$1,'Placebo Lags - Data'!$B$1:$BA$1,0)))*1000000*Z$3</f>
        <v>0</v>
      </c>
      <c r="AA10" s="2">
        <f>IF(AA$2=0,0,INDEX('Placebo Lags - Data'!$B:$BA,MATCH($Q10,'Placebo Lags - Data'!$A:$A,0),MATCH(AA$1,'Placebo Lags - Data'!$B$1:$BA$1,0)))*1000000*AA$3</f>
        <v>0</v>
      </c>
      <c r="AB10" s="2">
        <f>IF(AB$2=0,0,INDEX('Placebo Lags - Data'!$B:$BA,MATCH($Q10,'Placebo Lags - Data'!$A:$A,0),MATCH(AB$1,'Placebo Lags - Data'!$B$1:$BA$1,0)))*1000000*AB$3</f>
        <v>-9.759723070601467</v>
      </c>
      <c r="AC10" s="2">
        <f>IF(AC$2=0,0,INDEX('Placebo Lags - Data'!$B:$BA,MATCH($Q10,'Placebo Lags - Data'!$A:$A,0),MATCH(AC$1,'Placebo Lags - Data'!$B$1:$BA$1,0)))*1000000*AC$3</f>
        <v>-21.443260266096331</v>
      </c>
      <c r="AD10" s="2">
        <f>IF(AD$2=0,0,INDEX('Placebo Lags - Data'!$B:$BA,MATCH($Q10,'Placebo Lags - Data'!$A:$A,0),MATCH(AD$1,'Placebo Lags - Data'!$B$1:$BA$1,0)))*1000000*AD$3</f>
        <v>0</v>
      </c>
      <c r="AE10" s="2">
        <f>IF(AE$2=0,0,INDEX('Placebo Lags - Data'!$B:$BA,MATCH($Q10,'Placebo Lags - Data'!$A:$A,0),MATCH(AE$1,'Placebo Lags - Data'!$B$1:$BA$1,0)))*1000000*AE$3</f>
        <v>-26.569145120447502</v>
      </c>
      <c r="AF10" s="2">
        <f>IF(AF$2=0,0,INDEX('Placebo Lags - Data'!$B:$BA,MATCH($Q10,'Placebo Lags - Data'!$A:$A,0),MATCH(AF$1,'Placebo Lags - Data'!$B$1:$BA$1,0)))*1000000*AF$3</f>
        <v>6.5261751842626836</v>
      </c>
      <c r="AG10" s="2">
        <f>IF(AG$2=0,0,INDEX('Placebo Lags - Data'!$B:$BA,MATCH($Q10,'Placebo Lags - Data'!$A:$A,0),MATCH(AG$1,'Placebo Lags - Data'!$B$1:$BA$1,0)))*1000000*AG$3</f>
        <v>0</v>
      </c>
      <c r="AH10" s="2">
        <f>IF(AH$2=0,0,INDEX('Placebo Lags - Data'!$B:$BA,MATCH($Q10,'Placebo Lags - Data'!$A:$A,0),MATCH(AH$1,'Placebo Lags - Data'!$B$1:$BA$1,0)))*1000000*AH$3</f>
        <v>-0.25113030233114841</v>
      </c>
      <c r="AI10" s="2">
        <f>IF(AI$2=0,0,INDEX('Placebo Lags - Data'!$B:$BA,MATCH($Q10,'Placebo Lags - Data'!$A:$A,0),MATCH(AI$1,'Placebo Lags - Data'!$B$1:$BA$1,0)))*1000000*AI$3</f>
        <v>3.1082886380318087</v>
      </c>
      <c r="AJ10" s="2">
        <f>IF(AJ$2=0,0,INDEX('Placebo Lags - Data'!$B:$BA,MATCH($Q10,'Placebo Lags - Data'!$A:$A,0),MATCH(AJ$1,'Placebo Lags - Data'!$B$1:$BA$1,0)))*1000000*AJ$3</f>
        <v>16.8064289027825</v>
      </c>
      <c r="AK10" s="2">
        <f>IF(AK$2=0,0,INDEX('Placebo Lags - Data'!$B:$BA,MATCH($Q10,'Placebo Lags - Data'!$A:$A,0),MATCH(AK$1,'Placebo Lags - Data'!$B$1:$BA$1,0)))*1000000*AK$3</f>
        <v>0</v>
      </c>
      <c r="AL10" s="2">
        <f>IF(AL$2=0,0,INDEX('Placebo Lags - Data'!$B:$BA,MATCH($Q10,'Placebo Lags - Data'!$A:$A,0),MATCH(AL$1,'Placebo Lags - Data'!$B$1:$BA$1,0)))*1000000*AL$3</f>
        <v>4.2067171079906984E-2</v>
      </c>
      <c r="AM10" s="2">
        <f>IF(AM$2=0,0,INDEX('Placebo Lags - Data'!$B:$BA,MATCH($Q10,'Placebo Lags - Data'!$A:$A,0),MATCH(AM$1,'Placebo Lags - Data'!$B$1:$BA$1,0)))*1000000*AM$3</f>
        <v>-5.2696775831861942E-3</v>
      </c>
      <c r="AN10" s="2">
        <f>IF(AN$2=0,0,INDEX('Placebo Lags - Data'!$B:$BA,MATCH($Q10,'Placebo Lags - Data'!$A:$A,0),MATCH(AN$1,'Placebo Lags - Data'!$B$1:$BA$1,0)))*1000000*AN$3</f>
        <v>0</v>
      </c>
      <c r="AO10" s="2">
        <f>IF(AO$2=0,0,INDEX('Placebo Lags - Data'!$B:$BA,MATCH($Q10,'Placebo Lags - Data'!$A:$A,0),MATCH(AO$1,'Placebo Lags - Data'!$B$1:$BA$1,0)))*1000000*AO$3</f>
        <v>12.374257494229823</v>
      </c>
      <c r="AP10" s="2">
        <f>IF(AP$2=0,0,INDEX('Placebo Lags - Data'!$B:$BA,MATCH($Q10,'Placebo Lags - Data'!$A:$A,0),MATCH(AP$1,'Placebo Lags - Data'!$B$1:$BA$1,0)))*1000000*AP$3</f>
        <v>0</v>
      </c>
      <c r="AQ10" s="2">
        <f>IF(AQ$2=0,0,INDEX('Placebo Lags - Data'!$B:$BA,MATCH($Q10,'Placebo Lags - Data'!$A:$A,0),MATCH(AQ$1,'Placebo Lags - Data'!$B$1:$BA$1,0)))*1000000*AQ$3</f>
        <v>-9.4910301413619891</v>
      </c>
      <c r="AR10" s="2">
        <f>IF(AR$2=0,0,INDEX('Placebo Lags - Data'!$B:$BA,MATCH($Q10,'Placebo Lags - Data'!$A:$A,0),MATCH(AR$1,'Placebo Lags - Data'!$B$1:$BA$1,0)))*1000000*AR$3</f>
        <v>0</v>
      </c>
      <c r="AS10" s="2">
        <f>IF(AS$2=0,0,INDEX('Placebo Lags - Data'!$B:$BA,MATCH($Q10,'Placebo Lags - Data'!$A:$A,0),MATCH(AS$1,'Placebo Lags - Data'!$B$1:$BA$1,0)))*1000000*AS$3</f>
        <v>1.3601699038190418</v>
      </c>
      <c r="AT10" s="2">
        <f>IF(AT$2=0,0,INDEX('Placebo Lags - Data'!$B:$BA,MATCH($Q10,'Placebo Lags - Data'!$A:$A,0),MATCH(AT$1,'Placebo Lags - Data'!$B$1:$BA$1,0)))*1000000*AT$3</f>
        <v>-15.114657799131237</v>
      </c>
      <c r="AU10" s="2">
        <f>IF(AU$2=0,0,INDEX('Placebo Lags - Data'!$B:$BA,MATCH($Q10,'Placebo Lags - Data'!$A:$A,0),MATCH(AU$1,'Placebo Lags - Data'!$B$1:$BA$1,0)))*1000000*AU$3</f>
        <v>0</v>
      </c>
      <c r="AV10" s="2">
        <f>IF(AV$2=0,0,INDEX('Placebo Lags - Data'!$B:$BA,MATCH($Q10,'Placebo Lags - Data'!$A:$A,0),MATCH(AV$1,'Placebo Lags - Data'!$B$1:$BA$1,0)))*1000000*AV$3</f>
        <v>22.561158402822912</v>
      </c>
      <c r="AW10" s="2">
        <f>IF(AW$2=0,0,INDEX('Placebo Lags - Data'!$B:$BA,MATCH($Q10,'Placebo Lags - Data'!$A:$A,0),MATCH(AW$1,'Placebo Lags - Data'!$B$1:$BA$1,0)))*1000000*AW$3</f>
        <v>0</v>
      </c>
      <c r="AX10" s="2">
        <f>IF(AX$2=0,0,INDEX('Placebo Lags - Data'!$B:$BA,MATCH($Q10,'Placebo Lags - Data'!$A:$A,0),MATCH(AX$1,'Placebo Lags - Data'!$B$1:$BA$1,0)))*1000000*AX$3</f>
        <v>0</v>
      </c>
      <c r="AY10" s="2">
        <f>IF(AY$2=0,0,INDEX('Placebo Lags - Data'!$B:$BA,MATCH($Q10,'Placebo Lags - Data'!$A:$A,0),MATCH(AY$1,'Placebo Lags - Data'!$B$1:$BA$1,0)))*1000000*AY$3</f>
        <v>0</v>
      </c>
      <c r="AZ10" s="2">
        <f>IF(AZ$2=0,0,INDEX('Placebo Lags - Data'!$B:$BA,MATCH($Q10,'Placebo Lags - Data'!$A:$A,0),MATCH(AZ$1,'Placebo Lags - Data'!$B$1:$BA$1,0)))*1000000*AZ$3</f>
        <v>-11.297412129351869</v>
      </c>
      <c r="BA10" s="2">
        <f>IF(BA$2=0,0,INDEX('Placebo Lags - Data'!$B:$BA,MATCH($Q10,'Placebo Lags - Data'!$A:$A,0),MATCH(BA$1,'Placebo Lags - Data'!$B$1:$BA$1,0)))*1000000*BA$3</f>
        <v>0</v>
      </c>
      <c r="BB10" s="2">
        <f>IF(BB$2=0,0,INDEX('Placebo Lags - Data'!$B:$BA,MATCH($Q10,'Placebo Lags - Data'!$A:$A,0),MATCH(BB$1,'Placebo Lags - Data'!$B$1:$BA$1,0)))*1000000*BB$3</f>
        <v>21.472802472999319</v>
      </c>
      <c r="BC10" s="2">
        <f>IF(BC$2=0,0,INDEX('Placebo Lags - Data'!$B:$BA,MATCH($Q10,'Placebo Lags - Data'!$A:$A,0),MATCH(BC$1,'Placebo Lags - Data'!$B$1:$BA$1,0)))*1000000*BC$3</f>
        <v>0</v>
      </c>
      <c r="BD10" s="2">
        <f>IF(BD$2=0,0,INDEX('Placebo Lags - Data'!$B:$BA,MATCH($Q10,'Placebo Lags - Data'!$A:$A,0),MATCH(BD$1,'Placebo Lags - Data'!$B$1:$BA$1,0)))*1000000*BD$3</f>
        <v>0</v>
      </c>
      <c r="BE10" s="2">
        <f>IF(BE$2=0,0,INDEX('Placebo Lags - Data'!$B:$BA,MATCH($Q10,'Placebo Lags - Data'!$A:$A,0),MATCH(BE$1,'Placebo Lags - Data'!$B$1:$BA$1,0)))*1000000*BE$3</f>
        <v>0</v>
      </c>
      <c r="BF10" s="2">
        <f>IF(BF$2=0,0,INDEX('Placebo Lags - Data'!$B:$BA,MATCH($Q10,'Placebo Lags - Data'!$A:$A,0),MATCH(BF$1,'Placebo Lags - Data'!$B$1:$BA$1,0)))*1000000*BF$3</f>
        <v>-64.395659137517214</v>
      </c>
      <c r="BG10" s="2">
        <f>IF(BG$2=0,0,INDEX('Placebo Lags - Data'!$B:$BA,MATCH($Q10,'Placebo Lags - Data'!$A:$A,0),MATCH(BG$1,'Placebo Lags - Data'!$B$1:$BA$1,0)))*1000000*BG$3</f>
        <v>36.711629945784807</v>
      </c>
      <c r="BH10" s="2">
        <f>IF(BH$2=0,0,INDEX('Placebo Lags - Data'!$B:$BA,MATCH($Q10,'Placebo Lags - Data'!$A:$A,0),MATCH(BH$1,'Placebo Lags - Data'!$B$1:$BA$1,0)))*1000000*BH$3</f>
        <v>-13.982913515064865</v>
      </c>
      <c r="BI10" s="2">
        <f>IF(BI$2=0,0,INDEX('Placebo Lags - Data'!$B:$BA,MATCH($Q10,'Placebo Lags - Data'!$A:$A,0),MATCH(BI$1,'Placebo Lags - Data'!$B$1:$BA$1,0)))*1000000*BI$3</f>
        <v>39.162325265351683</v>
      </c>
      <c r="BJ10" s="2">
        <f>IF(BJ$2=0,0,INDEX('Placebo Lags - Data'!$B:$BA,MATCH($Q10,'Placebo Lags - Data'!$A:$A,0),MATCH(BJ$1,'Placebo Lags - Data'!$B$1:$BA$1,0)))*1000000*BJ$3</f>
        <v>0</v>
      </c>
      <c r="BK10" s="2">
        <f>IF(BK$2=0,0,INDEX('Placebo Lags - Data'!$B:$BA,MATCH($Q10,'Placebo Lags - Data'!$A:$A,0),MATCH(BK$1,'Placebo Lags - Data'!$B$1:$BA$1,0)))*1000000*BK$3</f>
        <v>0</v>
      </c>
      <c r="BL10" s="2">
        <f>IF(BL$2=0,0,INDEX('Placebo Lags - Data'!$B:$BA,MATCH($Q10,'Placebo Lags - Data'!$A:$A,0),MATCH(BL$1,'Placebo Lags - Data'!$B$1:$BA$1,0)))*1000000*BL$3</f>
        <v>0</v>
      </c>
      <c r="BM10" s="2">
        <f>IF(BM$2=0,0,INDEX('Placebo Lags - Data'!$B:$BA,MATCH($Q10,'Placebo Lags - Data'!$A:$A,0),MATCH(BM$1,'Placebo Lags - Data'!$B$1:$BA$1,0)))*1000000*BM$3</f>
        <v>0</v>
      </c>
      <c r="BN10" s="2">
        <f>IF(BN$2=0,0,INDEX('Placebo Lags - Data'!$B:$BA,MATCH($Q10,'Placebo Lags - Data'!$A:$A,0),MATCH(BN$1,'Placebo Lags - Data'!$B$1:$BA$1,0)))*1000000*BN$3</f>
        <v>0</v>
      </c>
      <c r="BO10" s="2">
        <f>IF(BO$2=0,0,INDEX('Placebo Lags - Data'!$B:$BA,MATCH($Q10,'Placebo Lags - Data'!$A:$A,0),MATCH(BO$1,'Placebo Lags - Data'!$B$1:$BA$1,0)))*1000000*BO$3</f>
        <v>-8.0990921560442075</v>
      </c>
      <c r="BP10" s="2">
        <f>IF(BP$2=0,0,INDEX('Placebo Lags - Data'!$B:$BA,MATCH($Q10,'Placebo Lags - Data'!$A:$A,0),MATCH(BP$1,'Placebo Lags - Data'!$B$1:$BA$1,0)))*1000000*BP$3</f>
        <v>0</v>
      </c>
      <c r="BQ10" s="2"/>
      <c r="BR10" s="2"/>
    </row>
    <row r="11" spans="1:71" x14ac:dyDescent="0.25">
      <c r="A11" t="s">
        <v>38</v>
      </c>
      <c r="B11" s="2">
        <f t="shared" si="0"/>
        <v>2.756956282924274</v>
      </c>
      <c r="Q11">
        <f>'Placebo Lags - Data'!A8</f>
        <v>1988</v>
      </c>
      <c r="R11" s="2">
        <f>IF(R$2=0,0,INDEX('Placebo Lags - Data'!$B:$BA,MATCH($Q11,'Placebo Lags - Data'!$A:$A,0),MATCH(R$1,'Placebo Lags - Data'!$B$1:$BA$1,0)))*1000000*R$3</f>
        <v>-9.7696383818401955</v>
      </c>
      <c r="S11" s="2">
        <f>IF(S$2=0,0,INDEX('Placebo Lags - Data'!$B:$BA,MATCH($Q11,'Placebo Lags - Data'!$A:$A,0),MATCH(S$1,'Placebo Lags - Data'!$B$1:$BA$1,0)))*1000000*S$3</f>
        <v>0</v>
      </c>
      <c r="T11" s="2">
        <f>IF(T$2=0,0,INDEX('Placebo Lags - Data'!$B:$BA,MATCH($Q11,'Placebo Lags - Data'!$A:$A,0),MATCH(T$1,'Placebo Lags - Data'!$B$1:$BA$1,0)))*1000000*T$3</f>
        <v>0</v>
      </c>
      <c r="U11" s="2">
        <f>IF(U$2=0,0,INDEX('Placebo Lags - Data'!$B:$BA,MATCH($Q11,'Placebo Lags - Data'!$A:$A,0),MATCH(U$1,'Placebo Lags - Data'!$B$1:$BA$1,0)))*1000000*U$3</f>
        <v>-2.8490605927800061</v>
      </c>
      <c r="V11" s="2">
        <f>IF(V$2=0,0,INDEX('Placebo Lags - Data'!$B:$BA,MATCH($Q11,'Placebo Lags - Data'!$A:$A,0),MATCH(V$1,'Placebo Lags - Data'!$B$1:$BA$1,0)))*1000000*V$3</f>
        <v>-29.961473046569154</v>
      </c>
      <c r="W11" s="2">
        <f>IF(W$2=0,0,INDEX('Placebo Lags - Data'!$B:$BA,MATCH($Q11,'Placebo Lags - Data'!$A:$A,0),MATCH(W$1,'Placebo Lags - Data'!$B$1:$BA$1,0)))*1000000*W$3</f>
        <v>0</v>
      </c>
      <c r="X11" s="2">
        <f>IF(X$2=0,0,INDEX('Placebo Lags - Data'!$B:$BA,MATCH($Q11,'Placebo Lags - Data'!$A:$A,0),MATCH(X$1,'Placebo Lags - Data'!$B$1:$BA$1,0)))*1000000*X$3</f>
        <v>28.337210096651688</v>
      </c>
      <c r="Y11" s="2">
        <f>IF(Y$2=0,0,INDEX('Placebo Lags - Data'!$B:$BA,MATCH($Q11,'Placebo Lags - Data'!$A:$A,0),MATCH(Y$1,'Placebo Lags - Data'!$B$1:$BA$1,0)))*1000000*Y$3</f>
        <v>0.51871592177121784</v>
      </c>
      <c r="Z11" s="2">
        <f>IF(Z$2=0,0,INDEX('Placebo Lags - Data'!$B:$BA,MATCH($Q11,'Placebo Lags - Data'!$A:$A,0),MATCH(Z$1,'Placebo Lags - Data'!$B$1:$BA$1,0)))*1000000*Z$3</f>
        <v>0</v>
      </c>
      <c r="AA11" s="2">
        <f>IF(AA$2=0,0,INDEX('Placebo Lags - Data'!$B:$BA,MATCH($Q11,'Placebo Lags - Data'!$A:$A,0),MATCH(AA$1,'Placebo Lags - Data'!$B$1:$BA$1,0)))*1000000*AA$3</f>
        <v>0</v>
      </c>
      <c r="AB11" s="2">
        <f>IF(AB$2=0,0,INDEX('Placebo Lags - Data'!$B:$BA,MATCH($Q11,'Placebo Lags - Data'!$A:$A,0),MATCH(AB$1,'Placebo Lags - Data'!$B$1:$BA$1,0)))*1000000*AB$3</f>
        <v>-7.2635621108929627</v>
      </c>
      <c r="AC11" s="2">
        <f>IF(AC$2=0,0,INDEX('Placebo Lags - Data'!$B:$BA,MATCH($Q11,'Placebo Lags - Data'!$A:$A,0),MATCH(AC$1,'Placebo Lags - Data'!$B$1:$BA$1,0)))*1000000*AC$3</f>
        <v>-16.187816072488204</v>
      </c>
      <c r="AD11" s="2">
        <f>IF(AD$2=0,0,INDEX('Placebo Lags - Data'!$B:$BA,MATCH($Q11,'Placebo Lags - Data'!$A:$A,0),MATCH(AD$1,'Placebo Lags - Data'!$B$1:$BA$1,0)))*1000000*AD$3</f>
        <v>0</v>
      </c>
      <c r="AE11" s="2">
        <f>IF(AE$2=0,0,INDEX('Placebo Lags - Data'!$B:$BA,MATCH($Q11,'Placebo Lags - Data'!$A:$A,0),MATCH(AE$1,'Placebo Lags - Data'!$B$1:$BA$1,0)))*1000000*AE$3</f>
        <v>9.1464844444999471</v>
      </c>
      <c r="AF11" s="2">
        <f>IF(AF$2=0,0,INDEX('Placebo Lags - Data'!$B:$BA,MATCH($Q11,'Placebo Lags - Data'!$A:$A,0),MATCH(AF$1,'Placebo Lags - Data'!$B$1:$BA$1,0)))*1000000*AF$3</f>
        <v>12.017355402349494</v>
      </c>
      <c r="AG11" s="2">
        <f>IF(AG$2=0,0,INDEX('Placebo Lags - Data'!$B:$BA,MATCH($Q11,'Placebo Lags - Data'!$A:$A,0),MATCH(AG$1,'Placebo Lags - Data'!$B$1:$BA$1,0)))*1000000*AG$3</f>
        <v>0</v>
      </c>
      <c r="AH11" s="2">
        <f>IF(AH$2=0,0,INDEX('Placebo Lags - Data'!$B:$BA,MATCH($Q11,'Placebo Lags - Data'!$A:$A,0),MATCH(AH$1,'Placebo Lags - Data'!$B$1:$BA$1,0)))*1000000*AH$3</f>
        <v>8.6418503997265361</v>
      </c>
      <c r="AI11" s="2">
        <f>IF(AI$2=0,0,INDEX('Placebo Lags - Data'!$B:$BA,MATCH($Q11,'Placebo Lags - Data'!$A:$A,0),MATCH(AI$1,'Placebo Lags - Data'!$B$1:$BA$1,0)))*1000000*AI$3</f>
        <v>-2.8404865588527173</v>
      </c>
      <c r="AJ11" s="2">
        <f>IF(AJ$2=0,0,INDEX('Placebo Lags - Data'!$B:$BA,MATCH($Q11,'Placebo Lags - Data'!$A:$A,0),MATCH(AJ$1,'Placebo Lags - Data'!$B$1:$BA$1,0)))*1000000*AJ$3</f>
        <v>3.618869413912762</v>
      </c>
      <c r="AK11" s="2">
        <f>IF(AK$2=0,0,INDEX('Placebo Lags - Data'!$B:$BA,MATCH($Q11,'Placebo Lags - Data'!$A:$A,0),MATCH(AK$1,'Placebo Lags - Data'!$B$1:$BA$1,0)))*1000000*AK$3</f>
        <v>0</v>
      </c>
      <c r="AL11" s="2">
        <f>IF(AL$2=0,0,INDEX('Placebo Lags - Data'!$B:$BA,MATCH($Q11,'Placebo Lags - Data'!$A:$A,0),MATCH(AL$1,'Placebo Lags - Data'!$B$1:$BA$1,0)))*1000000*AL$3</f>
        <v>3.8965235944488086</v>
      </c>
      <c r="AM11" s="2">
        <f>IF(AM$2=0,0,INDEX('Placebo Lags - Data'!$B:$BA,MATCH($Q11,'Placebo Lags - Data'!$A:$A,0),MATCH(AM$1,'Placebo Lags - Data'!$B$1:$BA$1,0)))*1000000*AM$3</f>
        <v>0.55330684745058534</v>
      </c>
      <c r="AN11" s="2">
        <f>IF(AN$2=0,0,INDEX('Placebo Lags - Data'!$B:$BA,MATCH($Q11,'Placebo Lags - Data'!$A:$A,0),MATCH(AN$1,'Placebo Lags - Data'!$B$1:$BA$1,0)))*1000000*AN$3</f>
        <v>0</v>
      </c>
      <c r="AO11" s="2">
        <f>IF(AO$2=0,0,INDEX('Placebo Lags - Data'!$B:$BA,MATCH($Q11,'Placebo Lags - Data'!$A:$A,0),MATCH(AO$1,'Placebo Lags - Data'!$B$1:$BA$1,0)))*1000000*AO$3</f>
        <v>4.8555825742369052</v>
      </c>
      <c r="AP11" s="2">
        <f>IF(AP$2=0,0,INDEX('Placebo Lags - Data'!$B:$BA,MATCH($Q11,'Placebo Lags - Data'!$A:$A,0),MATCH(AP$1,'Placebo Lags - Data'!$B$1:$BA$1,0)))*1000000*AP$3</f>
        <v>0</v>
      </c>
      <c r="AQ11" s="2">
        <f>IF(AQ$2=0,0,INDEX('Placebo Lags - Data'!$B:$BA,MATCH($Q11,'Placebo Lags - Data'!$A:$A,0),MATCH(AQ$1,'Placebo Lags - Data'!$B$1:$BA$1,0)))*1000000*AQ$3</f>
        <v>-9.4107890618033707</v>
      </c>
      <c r="AR11" s="2">
        <f>IF(AR$2=0,0,INDEX('Placebo Lags - Data'!$B:$BA,MATCH($Q11,'Placebo Lags - Data'!$A:$A,0),MATCH(AR$1,'Placebo Lags - Data'!$B$1:$BA$1,0)))*1000000*AR$3</f>
        <v>0</v>
      </c>
      <c r="AS11" s="2">
        <f>IF(AS$2=0,0,INDEX('Placebo Lags - Data'!$B:$BA,MATCH($Q11,'Placebo Lags - Data'!$A:$A,0),MATCH(AS$1,'Placebo Lags - Data'!$B$1:$BA$1,0)))*1000000*AS$3</f>
        <v>-9.897962627292145</v>
      </c>
      <c r="AT11" s="2">
        <f>IF(AT$2=0,0,INDEX('Placebo Lags - Data'!$B:$BA,MATCH($Q11,'Placebo Lags - Data'!$A:$A,0),MATCH(AT$1,'Placebo Lags - Data'!$B$1:$BA$1,0)))*1000000*AT$3</f>
        <v>-10.74614283425035</v>
      </c>
      <c r="AU11" s="2">
        <f>IF(AU$2=0,0,INDEX('Placebo Lags - Data'!$B:$BA,MATCH($Q11,'Placebo Lags - Data'!$A:$A,0),MATCH(AU$1,'Placebo Lags - Data'!$B$1:$BA$1,0)))*1000000*AU$3</f>
        <v>0</v>
      </c>
      <c r="AV11" s="2">
        <f>IF(AV$2=0,0,INDEX('Placebo Lags - Data'!$B:$BA,MATCH($Q11,'Placebo Lags - Data'!$A:$A,0),MATCH(AV$1,'Placebo Lags - Data'!$B$1:$BA$1,0)))*1000000*AV$3</f>
        <v>14.451608876697719</v>
      </c>
      <c r="AW11" s="2">
        <f>IF(AW$2=0,0,INDEX('Placebo Lags - Data'!$B:$BA,MATCH($Q11,'Placebo Lags - Data'!$A:$A,0),MATCH(AW$1,'Placebo Lags - Data'!$B$1:$BA$1,0)))*1000000*AW$3</f>
        <v>0</v>
      </c>
      <c r="AX11" s="2">
        <f>IF(AX$2=0,0,INDEX('Placebo Lags - Data'!$B:$BA,MATCH($Q11,'Placebo Lags - Data'!$A:$A,0),MATCH(AX$1,'Placebo Lags - Data'!$B$1:$BA$1,0)))*1000000*AX$3</f>
        <v>0</v>
      </c>
      <c r="AY11" s="2">
        <f>IF(AY$2=0,0,INDEX('Placebo Lags - Data'!$B:$BA,MATCH($Q11,'Placebo Lags - Data'!$A:$A,0),MATCH(AY$1,'Placebo Lags - Data'!$B$1:$BA$1,0)))*1000000*AY$3</f>
        <v>0</v>
      </c>
      <c r="AZ11" s="2">
        <f>IF(AZ$2=0,0,INDEX('Placebo Lags - Data'!$B:$BA,MATCH($Q11,'Placebo Lags - Data'!$A:$A,0),MATCH(AZ$1,'Placebo Lags - Data'!$B$1:$BA$1,0)))*1000000*AZ$3</f>
        <v>11.160681424371433</v>
      </c>
      <c r="BA11" s="2">
        <f>IF(BA$2=0,0,INDEX('Placebo Lags - Data'!$B:$BA,MATCH($Q11,'Placebo Lags - Data'!$A:$A,0),MATCH(BA$1,'Placebo Lags - Data'!$B$1:$BA$1,0)))*1000000*BA$3</f>
        <v>0</v>
      </c>
      <c r="BB11" s="2">
        <f>IF(BB$2=0,0,INDEX('Placebo Lags - Data'!$B:$BA,MATCH($Q11,'Placebo Lags - Data'!$A:$A,0),MATCH(BB$1,'Placebo Lags - Data'!$B$1:$BA$1,0)))*1000000*BB$3</f>
        <v>7.7788963608327322</v>
      </c>
      <c r="BC11" s="2">
        <f>IF(BC$2=0,0,INDEX('Placebo Lags - Data'!$B:$BA,MATCH($Q11,'Placebo Lags - Data'!$A:$A,0),MATCH(BC$1,'Placebo Lags - Data'!$B$1:$BA$1,0)))*1000000*BC$3</f>
        <v>0</v>
      </c>
      <c r="BD11" s="2">
        <f>IF(BD$2=0,0,INDEX('Placebo Lags - Data'!$B:$BA,MATCH($Q11,'Placebo Lags - Data'!$A:$A,0),MATCH(BD$1,'Placebo Lags - Data'!$B$1:$BA$1,0)))*1000000*BD$3</f>
        <v>0</v>
      </c>
      <c r="BE11" s="2">
        <f>IF(BE$2=0,0,INDEX('Placebo Lags - Data'!$B:$BA,MATCH($Q11,'Placebo Lags - Data'!$A:$A,0),MATCH(BE$1,'Placebo Lags - Data'!$B$1:$BA$1,0)))*1000000*BE$3</f>
        <v>0</v>
      </c>
      <c r="BF11" s="2">
        <f>IF(BF$2=0,0,INDEX('Placebo Lags - Data'!$B:$BA,MATCH($Q11,'Placebo Lags - Data'!$A:$A,0),MATCH(BF$1,'Placebo Lags - Data'!$B$1:$BA$1,0)))*1000000*BF$3</f>
        <v>-31.381467124447227</v>
      </c>
      <c r="BG11" s="2">
        <f>IF(BG$2=0,0,INDEX('Placebo Lags - Data'!$B:$BA,MATCH($Q11,'Placebo Lags - Data'!$A:$A,0),MATCH(BG$1,'Placebo Lags - Data'!$B$1:$BA$1,0)))*1000000*BG$3</f>
        <v>19.339116988703609</v>
      </c>
      <c r="BH11" s="2">
        <f>IF(BH$2=0,0,INDEX('Placebo Lags - Data'!$B:$BA,MATCH($Q11,'Placebo Lags - Data'!$A:$A,0),MATCH(BH$1,'Placebo Lags - Data'!$B$1:$BA$1,0)))*1000000*BH$3</f>
        <v>-8.075558980635833</v>
      </c>
      <c r="BI11" s="2">
        <f>IF(BI$2=0,0,INDEX('Placebo Lags - Data'!$B:$BA,MATCH($Q11,'Placebo Lags - Data'!$A:$A,0),MATCH(BI$1,'Placebo Lags - Data'!$B$1:$BA$1,0)))*1000000*BI$3</f>
        <v>10.209921128989663</v>
      </c>
      <c r="BJ11" s="2">
        <f>IF(BJ$2=0,0,INDEX('Placebo Lags - Data'!$B:$BA,MATCH($Q11,'Placebo Lags - Data'!$A:$A,0),MATCH(BJ$1,'Placebo Lags - Data'!$B$1:$BA$1,0)))*1000000*BJ$3</f>
        <v>0</v>
      </c>
      <c r="BK11" s="2">
        <f>IF(BK$2=0,0,INDEX('Placebo Lags - Data'!$B:$BA,MATCH($Q11,'Placebo Lags - Data'!$A:$A,0),MATCH(BK$1,'Placebo Lags - Data'!$B$1:$BA$1,0)))*1000000*BK$3</f>
        <v>0</v>
      </c>
      <c r="BL11" s="2">
        <f>IF(BL$2=0,0,INDEX('Placebo Lags - Data'!$B:$BA,MATCH($Q11,'Placebo Lags - Data'!$A:$A,0),MATCH(BL$1,'Placebo Lags - Data'!$B$1:$BA$1,0)))*1000000*BL$3</f>
        <v>0</v>
      </c>
      <c r="BM11" s="2">
        <f>IF(BM$2=0,0,INDEX('Placebo Lags - Data'!$B:$BA,MATCH($Q11,'Placebo Lags - Data'!$A:$A,0),MATCH(BM$1,'Placebo Lags - Data'!$B$1:$BA$1,0)))*1000000*BM$3</f>
        <v>0</v>
      </c>
      <c r="BN11" s="2">
        <f>IF(BN$2=0,0,INDEX('Placebo Lags - Data'!$B:$BA,MATCH($Q11,'Placebo Lags - Data'!$A:$A,0),MATCH(BN$1,'Placebo Lags - Data'!$B$1:$BA$1,0)))*1000000*BN$3</f>
        <v>0</v>
      </c>
      <c r="BO11" s="2">
        <f>IF(BO$2=0,0,INDEX('Placebo Lags - Data'!$B:$BA,MATCH($Q11,'Placebo Lags - Data'!$A:$A,0),MATCH(BO$1,'Placebo Lags - Data'!$B$1:$BA$1,0)))*1000000*BO$3</f>
        <v>-5.6584617595945019</v>
      </c>
      <c r="BP11" s="2">
        <f>IF(BP$2=0,0,INDEX('Placebo Lags - Data'!$B:$BA,MATCH($Q11,'Placebo Lags - Data'!$A:$A,0),MATCH(BP$1,'Placebo Lags - Data'!$B$1:$BA$1,0)))*1000000*BP$3</f>
        <v>0</v>
      </c>
      <c r="BQ11" s="2"/>
      <c r="BR11" s="2"/>
    </row>
    <row r="12" spans="1:71" x14ac:dyDescent="0.25">
      <c r="A12" t="s">
        <v>51</v>
      </c>
      <c r="B12" s="2">
        <f t="shared" si="0"/>
        <v>2.7191602798821402</v>
      </c>
      <c r="Q12">
        <f>'Placebo Lags - Data'!A9</f>
        <v>1989</v>
      </c>
      <c r="R12" s="2">
        <f>IF(R$2=0,0,INDEX('Placebo Lags - Data'!$B:$BA,MATCH($Q12,'Placebo Lags - Data'!$A:$A,0),MATCH(R$1,'Placebo Lags - Data'!$B$1:$BA$1,0)))*1000000*R$3</f>
        <v>-12.628404874703847</v>
      </c>
      <c r="S12" s="2">
        <f>IF(S$2=0,0,INDEX('Placebo Lags - Data'!$B:$BA,MATCH($Q12,'Placebo Lags - Data'!$A:$A,0),MATCH(S$1,'Placebo Lags - Data'!$B$1:$BA$1,0)))*1000000*S$3</f>
        <v>0</v>
      </c>
      <c r="T12" s="2">
        <f>IF(T$2=0,0,INDEX('Placebo Lags - Data'!$B:$BA,MATCH($Q12,'Placebo Lags - Data'!$A:$A,0),MATCH(T$1,'Placebo Lags - Data'!$B$1:$BA$1,0)))*1000000*T$3</f>
        <v>0</v>
      </c>
      <c r="U12" s="2">
        <f>IF(U$2=0,0,INDEX('Placebo Lags - Data'!$B:$BA,MATCH($Q12,'Placebo Lags - Data'!$A:$A,0),MATCH(U$1,'Placebo Lags - Data'!$B$1:$BA$1,0)))*1000000*U$3</f>
        <v>21.946871129330248</v>
      </c>
      <c r="V12" s="2">
        <f>IF(V$2=0,0,INDEX('Placebo Lags - Data'!$B:$BA,MATCH($Q12,'Placebo Lags - Data'!$A:$A,0),MATCH(V$1,'Placebo Lags - Data'!$B$1:$BA$1,0)))*1000000*V$3</f>
        <v>-54.947700846241787</v>
      </c>
      <c r="W12" s="2">
        <f>IF(W$2=0,0,INDEX('Placebo Lags - Data'!$B:$BA,MATCH($Q12,'Placebo Lags - Data'!$A:$A,0),MATCH(W$1,'Placebo Lags - Data'!$B$1:$BA$1,0)))*1000000*W$3</f>
        <v>0</v>
      </c>
      <c r="X12" s="2">
        <f>IF(X$2=0,0,INDEX('Placebo Lags - Data'!$B:$BA,MATCH($Q12,'Placebo Lags - Data'!$A:$A,0),MATCH(X$1,'Placebo Lags - Data'!$B$1:$BA$1,0)))*1000000*X$3</f>
        <v>21.685807951143943</v>
      </c>
      <c r="Y12" s="2">
        <f>IF(Y$2=0,0,INDEX('Placebo Lags - Data'!$B:$BA,MATCH($Q12,'Placebo Lags - Data'!$A:$A,0),MATCH(Y$1,'Placebo Lags - Data'!$B$1:$BA$1,0)))*1000000*Y$3</f>
        <v>2.7650169158732751</v>
      </c>
      <c r="Z12" s="2">
        <f>IF(Z$2=0,0,INDEX('Placebo Lags - Data'!$B:$BA,MATCH($Q12,'Placebo Lags - Data'!$A:$A,0),MATCH(Z$1,'Placebo Lags - Data'!$B$1:$BA$1,0)))*1000000*Z$3</f>
        <v>0</v>
      </c>
      <c r="AA12" s="2">
        <f>IF(AA$2=0,0,INDEX('Placebo Lags - Data'!$B:$BA,MATCH($Q12,'Placebo Lags - Data'!$A:$A,0),MATCH(AA$1,'Placebo Lags - Data'!$B$1:$BA$1,0)))*1000000*AA$3</f>
        <v>0</v>
      </c>
      <c r="AB12" s="2">
        <f>IF(AB$2=0,0,INDEX('Placebo Lags - Data'!$B:$BA,MATCH($Q12,'Placebo Lags - Data'!$A:$A,0),MATCH(AB$1,'Placebo Lags - Data'!$B$1:$BA$1,0)))*1000000*AB$3</f>
        <v>8.2060032582376152</v>
      </c>
      <c r="AC12" s="2">
        <f>IF(AC$2=0,0,INDEX('Placebo Lags - Data'!$B:$BA,MATCH($Q12,'Placebo Lags - Data'!$A:$A,0),MATCH(AC$1,'Placebo Lags - Data'!$B$1:$BA$1,0)))*1000000*AC$3</f>
        <v>-22.968171833781525</v>
      </c>
      <c r="AD12" s="2">
        <f>IF(AD$2=0,0,INDEX('Placebo Lags - Data'!$B:$BA,MATCH($Q12,'Placebo Lags - Data'!$A:$A,0),MATCH(AD$1,'Placebo Lags - Data'!$B$1:$BA$1,0)))*1000000*AD$3</f>
        <v>0</v>
      </c>
      <c r="AE12" s="2">
        <f>IF(AE$2=0,0,INDEX('Placebo Lags - Data'!$B:$BA,MATCH($Q12,'Placebo Lags - Data'!$A:$A,0),MATCH(AE$1,'Placebo Lags - Data'!$B$1:$BA$1,0)))*1000000*AE$3</f>
        <v>10.287008990417235</v>
      </c>
      <c r="AF12" s="2">
        <f>IF(AF$2=0,0,INDEX('Placebo Lags - Data'!$B:$BA,MATCH($Q12,'Placebo Lags - Data'!$A:$A,0),MATCH(AF$1,'Placebo Lags - Data'!$B$1:$BA$1,0)))*1000000*AF$3</f>
        <v>24.308092179126106</v>
      </c>
      <c r="AG12" s="2">
        <f>IF(AG$2=0,0,INDEX('Placebo Lags - Data'!$B:$BA,MATCH($Q12,'Placebo Lags - Data'!$A:$A,0),MATCH(AG$1,'Placebo Lags - Data'!$B$1:$BA$1,0)))*1000000*AG$3</f>
        <v>0</v>
      </c>
      <c r="AH12" s="2">
        <f>IF(AH$2=0,0,INDEX('Placebo Lags - Data'!$B:$BA,MATCH($Q12,'Placebo Lags - Data'!$A:$A,0),MATCH(AH$1,'Placebo Lags - Data'!$B$1:$BA$1,0)))*1000000*AH$3</f>
        <v>15.371868357760832</v>
      </c>
      <c r="AI12" s="2">
        <f>IF(AI$2=0,0,INDEX('Placebo Lags - Data'!$B:$BA,MATCH($Q12,'Placebo Lags - Data'!$A:$A,0),MATCH(AI$1,'Placebo Lags - Data'!$B$1:$BA$1,0)))*1000000*AI$3</f>
        <v>3.467850774541148</v>
      </c>
      <c r="AJ12" s="2">
        <f>IF(AJ$2=0,0,INDEX('Placebo Lags - Data'!$B:$BA,MATCH($Q12,'Placebo Lags - Data'!$A:$A,0),MATCH(AJ$1,'Placebo Lags - Data'!$B$1:$BA$1,0)))*1000000*AJ$3</f>
        <v>-0.72117705940399901</v>
      </c>
      <c r="AK12" s="2">
        <f>IF(AK$2=0,0,INDEX('Placebo Lags - Data'!$B:$BA,MATCH($Q12,'Placebo Lags - Data'!$A:$A,0),MATCH(AK$1,'Placebo Lags - Data'!$B$1:$BA$1,0)))*1000000*AK$3</f>
        <v>0</v>
      </c>
      <c r="AL12" s="2">
        <f>IF(AL$2=0,0,INDEX('Placebo Lags - Data'!$B:$BA,MATCH($Q12,'Placebo Lags - Data'!$A:$A,0),MATCH(AL$1,'Placebo Lags - Data'!$B$1:$BA$1,0)))*1000000*AL$3</f>
        <v>8.459881428279914</v>
      </c>
      <c r="AM12" s="2">
        <f>IF(AM$2=0,0,INDEX('Placebo Lags - Data'!$B:$BA,MATCH($Q12,'Placebo Lags - Data'!$A:$A,0),MATCH(AM$1,'Placebo Lags - Data'!$B$1:$BA$1,0)))*1000000*AM$3</f>
        <v>-7.7598670031875372</v>
      </c>
      <c r="AN12" s="2">
        <f>IF(AN$2=0,0,INDEX('Placebo Lags - Data'!$B:$BA,MATCH($Q12,'Placebo Lags - Data'!$A:$A,0),MATCH(AN$1,'Placebo Lags - Data'!$B$1:$BA$1,0)))*1000000*AN$3</f>
        <v>0</v>
      </c>
      <c r="AO12" s="2">
        <f>IF(AO$2=0,0,INDEX('Placebo Lags - Data'!$B:$BA,MATCH($Q12,'Placebo Lags - Data'!$A:$A,0),MATCH(AO$1,'Placebo Lags - Data'!$B$1:$BA$1,0)))*1000000*AO$3</f>
        <v>-16.82928268564865</v>
      </c>
      <c r="AP12" s="2">
        <f>IF(AP$2=0,0,INDEX('Placebo Lags - Data'!$B:$BA,MATCH($Q12,'Placebo Lags - Data'!$A:$A,0),MATCH(AP$1,'Placebo Lags - Data'!$B$1:$BA$1,0)))*1000000*AP$3</f>
        <v>0</v>
      </c>
      <c r="AQ12" s="2">
        <f>IF(AQ$2=0,0,INDEX('Placebo Lags - Data'!$B:$BA,MATCH($Q12,'Placebo Lags - Data'!$A:$A,0),MATCH(AQ$1,'Placebo Lags - Data'!$B$1:$BA$1,0)))*1000000*AQ$3</f>
        <v>-8.4362563939066604</v>
      </c>
      <c r="AR12" s="2">
        <f>IF(AR$2=0,0,INDEX('Placebo Lags - Data'!$B:$BA,MATCH($Q12,'Placebo Lags - Data'!$A:$A,0),MATCH(AR$1,'Placebo Lags - Data'!$B$1:$BA$1,0)))*1000000*AR$3</f>
        <v>0</v>
      </c>
      <c r="AS12" s="2">
        <f>IF(AS$2=0,0,INDEX('Placebo Lags - Data'!$B:$BA,MATCH($Q12,'Placebo Lags - Data'!$A:$A,0),MATCH(AS$1,'Placebo Lags - Data'!$B$1:$BA$1,0)))*1000000*AS$3</f>
        <v>-16.945075913099572</v>
      </c>
      <c r="AT12" s="2">
        <f>IF(AT$2=0,0,INDEX('Placebo Lags - Data'!$B:$BA,MATCH($Q12,'Placebo Lags - Data'!$A:$A,0),MATCH(AT$1,'Placebo Lags - Data'!$B$1:$BA$1,0)))*1000000*AT$3</f>
        <v>-47.972825996112078</v>
      </c>
      <c r="AU12" s="2">
        <f>IF(AU$2=0,0,INDEX('Placebo Lags - Data'!$B:$BA,MATCH($Q12,'Placebo Lags - Data'!$A:$A,0),MATCH(AU$1,'Placebo Lags - Data'!$B$1:$BA$1,0)))*1000000*AU$3</f>
        <v>0</v>
      </c>
      <c r="AV12" s="2">
        <f>IF(AV$2=0,0,INDEX('Placebo Lags - Data'!$B:$BA,MATCH($Q12,'Placebo Lags - Data'!$A:$A,0),MATCH(AV$1,'Placebo Lags - Data'!$B$1:$BA$1,0)))*1000000*AV$3</f>
        <v>22.012849512975663</v>
      </c>
      <c r="AW12" s="2">
        <f>IF(AW$2=0,0,INDEX('Placebo Lags - Data'!$B:$BA,MATCH($Q12,'Placebo Lags - Data'!$A:$A,0),MATCH(AW$1,'Placebo Lags - Data'!$B$1:$BA$1,0)))*1000000*AW$3</f>
        <v>0</v>
      </c>
      <c r="AX12" s="2">
        <f>IF(AX$2=0,0,INDEX('Placebo Lags - Data'!$B:$BA,MATCH($Q12,'Placebo Lags - Data'!$A:$A,0),MATCH(AX$1,'Placebo Lags - Data'!$B$1:$BA$1,0)))*1000000*AX$3</f>
        <v>0</v>
      </c>
      <c r="AY12" s="2">
        <f>IF(AY$2=0,0,INDEX('Placebo Lags - Data'!$B:$BA,MATCH($Q12,'Placebo Lags - Data'!$A:$A,0),MATCH(AY$1,'Placebo Lags - Data'!$B$1:$BA$1,0)))*1000000*AY$3</f>
        <v>0</v>
      </c>
      <c r="AZ12" s="2">
        <f>IF(AZ$2=0,0,INDEX('Placebo Lags - Data'!$B:$BA,MATCH($Q12,'Placebo Lags - Data'!$A:$A,0),MATCH(AZ$1,'Placebo Lags - Data'!$B$1:$BA$1,0)))*1000000*AZ$3</f>
        <v>31.021205359138548</v>
      </c>
      <c r="BA12" s="2">
        <f>IF(BA$2=0,0,INDEX('Placebo Lags - Data'!$B:$BA,MATCH($Q12,'Placebo Lags - Data'!$A:$A,0),MATCH(BA$1,'Placebo Lags - Data'!$B$1:$BA$1,0)))*1000000*BA$3</f>
        <v>0</v>
      </c>
      <c r="BB12" s="2">
        <f>IF(BB$2=0,0,INDEX('Placebo Lags - Data'!$B:$BA,MATCH($Q12,'Placebo Lags - Data'!$A:$A,0),MATCH(BB$1,'Placebo Lags - Data'!$B$1:$BA$1,0)))*1000000*BB$3</f>
        <v>-2.7160931495018303</v>
      </c>
      <c r="BC12" s="2">
        <f>IF(BC$2=0,0,INDEX('Placebo Lags - Data'!$B:$BA,MATCH($Q12,'Placebo Lags - Data'!$A:$A,0),MATCH(BC$1,'Placebo Lags - Data'!$B$1:$BA$1,0)))*1000000*BC$3</f>
        <v>0</v>
      </c>
      <c r="BD12" s="2">
        <f>IF(BD$2=0,0,INDEX('Placebo Lags - Data'!$B:$BA,MATCH($Q12,'Placebo Lags - Data'!$A:$A,0),MATCH(BD$1,'Placebo Lags - Data'!$B$1:$BA$1,0)))*1000000*BD$3</f>
        <v>0</v>
      </c>
      <c r="BE12" s="2">
        <f>IF(BE$2=0,0,INDEX('Placebo Lags - Data'!$B:$BA,MATCH($Q12,'Placebo Lags - Data'!$A:$A,0),MATCH(BE$1,'Placebo Lags - Data'!$B$1:$BA$1,0)))*1000000*BE$3</f>
        <v>0</v>
      </c>
      <c r="BF12" s="2">
        <f>IF(BF$2=0,0,INDEX('Placebo Lags - Data'!$B:$BA,MATCH($Q12,'Placebo Lags - Data'!$A:$A,0),MATCH(BF$1,'Placebo Lags - Data'!$B$1:$BA$1,0)))*1000000*BF$3</f>
        <v>-20.067600416950881</v>
      </c>
      <c r="BG12" s="2">
        <f>IF(BG$2=0,0,INDEX('Placebo Lags - Data'!$B:$BA,MATCH($Q12,'Placebo Lags - Data'!$A:$A,0),MATCH(BG$1,'Placebo Lags - Data'!$B$1:$BA$1,0)))*1000000*BG$3</f>
        <v>-12.77179217140656</v>
      </c>
      <c r="BH12" s="2">
        <f>IF(BH$2=0,0,INDEX('Placebo Lags - Data'!$B:$BA,MATCH($Q12,'Placebo Lags - Data'!$A:$A,0),MATCH(BH$1,'Placebo Lags - Data'!$B$1:$BA$1,0)))*1000000*BH$3</f>
        <v>4.3570621528488118</v>
      </c>
      <c r="BI12" s="2">
        <f>IF(BI$2=0,0,INDEX('Placebo Lags - Data'!$B:$BA,MATCH($Q12,'Placebo Lags - Data'!$A:$A,0),MATCH(BI$1,'Placebo Lags - Data'!$B$1:$BA$1,0)))*1000000*BI$3</f>
        <v>6.0007846514054108</v>
      </c>
      <c r="BJ12" s="2">
        <f>IF(BJ$2=0,0,INDEX('Placebo Lags - Data'!$B:$BA,MATCH($Q12,'Placebo Lags - Data'!$A:$A,0),MATCH(BJ$1,'Placebo Lags - Data'!$B$1:$BA$1,0)))*1000000*BJ$3</f>
        <v>0</v>
      </c>
      <c r="BK12" s="2">
        <f>IF(BK$2=0,0,INDEX('Placebo Lags - Data'!$B:$BA,MATCH($Q12,'Placebo Lags - Data'!$A:$A,0),MATCH(BK$1,'Placebo Lags - Data'!$B$1:$BA$1,0)))*1000000*BK$3</f>
        <v>0</v>
      </c>
      <c r="BL12" s="2">
        <f>IF(BL$2=0,0,INDEX('Placebo Lags - Data'!$B:$BA,MATCH($Q12,'Placebo Lags - Data'!$A:$A,0),MATCH(BL$1,'Placebo Lags - Data'!$B$1:$BA$1,0)))*1000000*BL$3</f>
        <v>0</v>
      </c>
      <c r="BM12" s="2">
        <f>IF(BM$2=0,0,INDEX('Placebo Lags - Data'!$B:$BA,MATCH($Q12,'Placebo Lags - Data'!$A:$A,0),MATCH(BM$1,'Placebo Lags - Data'!$B$1:$BA$1,0)))*1000000*BM$3</f>
        <v>0</v>
      </c>
      <c r="BN12" s="2">
        <f>IF(BN$2=0,0,INDEX('Placebo Lags - Data'!$B:$BA,MATCH($Q12,'Placebo Lags - Data'!$A:$A,0),MATCH(BN$1,'Placebo Lags - Data'!$B$1:$BA$1,0)))*1000000*BN$3</f>
        <v>0</v>
      </c>
      <c r="BO12" s="2">
        <f>IF(BO$2=0,0,INDEX('Placebo Lags - Data'!$B:$BA,MATCH($Q12,'Placebo Lags - Data'!$A:$A,0),MATCH(BO$1,'Placebo Lags - Data'!$B$1:$BA$1,0)))*1000000*BO$3</f>
        <v>8.2247524915146641</v>
      </c>
      <c r="BP12" s="2">
        <f>IF(BP$2=0,0,INDEX('Placebo Lags - Data'!$B:$BA,MATCH($Q12,'Placebo Lags - Data'!$A:$A,0),MATCH(BP$1,'Placebo Lags - Data'!$B$1:$BA$1,0)))*1000000*BP$3</f>
        <v>0</v>
      </c>
      <c r="BQ12" s="2"/>
      <c r="BR12" s="2"/>
    </row>
    <row r="13" spans="1:71" x14ac:dyDescent="0.25">
      <c r="A13" t="s">
        <v>43</v>
      </c>
      <c r="B13" s="2">
        <f t="shared" si="0"/>
        <v>2.5532263598345941</v>
      </c>
      <c r="Q13">
        <f>'Placebo Lags - Data'!A10</f>
        <v>1990</v>
      </c>
      <c r="R13" s="2">
        <f>IF(R$2=0,0,INDEX('Placebo Lags - Data'!$B:$BA,MATCH($Q13,'Placebo Lags - Data'!$A:$A,0),MATCH(R$1,'Placebo Lags - Data'!$B$1:$BA$1,0)))*1000000*R$3</f>
        <v>-0.22450367964665929</v>
      </c>
      <c r="S13" s="2">
        <f>IF(S$2=0,0,INDEX('Placebo Lags - Data'!$B:$BA,MATCH($Q13,'Placebo Lags - Data'!$A:$A,0),MATCH(S$1,'Placebo Lags - Data'!$B$1:$BA$1,0)))*1000000*S$3</f>
        <v>0</v>
      </c>
      <c r="T13" s="2">
        <f>IF(T$2=0,0,INDEX('Placebo Lags - Data'!$B:$BA,MATCH($Q13,'Placebo Lags - Data'!$A:$A,0),MATCH(T$1,'Placebo Lags - Data'!$B$1:$BA$1,0)))*1000000*T$3</f>
        <v>0</v>
      </c>
      <c r="U13" s="2">
        <f>IF(U$2=0,0,INDEX('Placebo Lags - Data'!$B:$BA,MATCH($Q13,'Placebo Lags - Data'!$A:$A,0),MATCH(U$1,'Placebo Lags - Data'!$B$1:$BA$1,0)))*1000000*U$3</f>
        <v>5.820288151880959</v>
      </c>
      <c r="V13" s="2">
        <f>IF(V$2=0,0,INDEX('Placebo Lags - Data'!$B:$BA,MATCH($Q13,'Placebo Lags - Data'!$A:$A,0),MATCH(V$1,'Placebo Lags - Data'!$B$1:$BA$1,0)))*1000000*V$3</f>
        <v>-12.977430742466822</v>
      </c>
      <c r="W13" s="2">
        <f>IF(W$2=0,0,INDEX('Placebo Lags - Data'!$B:$BA,MATCH($Q13,'Placebo Lags - Data'!$A:$A,0),MATCH(W$1,'Placebo Lags - Data'!$B$1:$BA$1,0)))*1000000*W$3</f>
        <v>0</v>
      </c>
      <c r="X13" s="2">
        <f>IF(X$2=0,0,INDEX('Placebo Lags - Data'!$B:$BA,MATCH($Q13,'Placebo Lags - Data'!$A:$A,0),MATCH(X$1,'Placebo Lags - Data'!$B$1:$BA$1,0)))*1000000*X$3</f>
        <v>24.152677724487148</v>
      </c>
      <c r="Y13" s="2">
        <f>IF(Y$2=0,0,INDEX('Placebo Lags - Data'!$B:$BA,MATCH($Q13,'Placebo Lags - Data'!$A:$A,0),MATCH(Y$1,'Placebo Lags - Data'!$B$1:$BA$1,0)))*1000000*Y$3</f>
        <v>-5.3108624342712574</v>
      </c>
      <c r="Z13" s="2">
        <f>IF(Z$2=0,0,INDEX('Placebo Lags - Data'!$B:$BA,MATCH($Q13,'Placebo Lags - Data'!$A:$A,0),MATCH(Z$1,'Placebo Lags - Data'!$B$1:$BA$1,0)))*1000000*Z$3</f>
        <v>0</v>
      </c>
      <c r="AA13" s="2">
        <f>IF(AA$2=0,0,INDEX('Placebo Lags - Data'!$B:$BA,MATCH($Q13,'Placebo Lags - Data'!$A:$A,0),MATCH(AA$1,'Placebo Lags - Data'!$B$1:$BA$1,0)))*1000000*AA$3</f>
        <v>0</v>
      </c>
      <c r="AB13" s="2">
        <f>IF(AB$2=0,0,INDEX('Placebo Lags - Data'!$B:$BA,MATCH($Q13,'Placebo Lags - Data'!$A:$A,0),MATCH(AB$1,'Placebo Lags - Data'!$B$1:$BA$1,0)))*1000000*AB$3</f>
        <v>4.6803284021734726</v>
      </c>
      <c r="AC13" s="2">
        <f>IF(AC$2=0,0,INDEX('Placebo Lags - Data'!$B:$BA,MATCH($Q13,'Placebo Lags - Data'!$A:$A,0),MATCH(AC$1,'Placebo Lags - Data'!$B$1:$BA$1,0)))*1000000*AC$3</f>
        <v>-10.450957233842928</v>
      </c>
      <c r="AD13" s="2">
        <f>IF(AD$2=0,0,INDEX('Placebo Lags - Data'!$B:$BA,MATCH($Q13,'Placebo Lags - Data'!$A:$A,0),MATCH(AD$1,'Placebo Lags - Data'!$B$1:$BA$1,0)))*1000000*AD$3</f>
        <v>0</v>
      </c>
      <c r="AE13" s="2">
        <f>IF(AE$2=0,0,INDEX('Placebo Lags - Data'!$B:$BA,MATCH($Q13,'Placebo Lags - Data'!$A:$A,0),MATCH(AE$1,'Placebo Lags - Data'!$B$1:$BA$1,0)))*1000000*AE$3</f>
        <v>-9.6003459475468844</v>
      </c>
      <c r="AF13" s="2">
        <f>IF(AF$2=0,0,INDEX('Placebo Lags - Data'!$B:$BA,MATCH($Q13,'Placebo Lags - Data'!$A:$A,0),MATCH(AF$1,'Placebo Lags - Data'!$B$1:$BA$1,0)))*1000000*AF$3</f>
        <v>-4.2652532101783436</v>
      </c>
      <c r="AG13" s="2">
        <f>IF(AG$2=0,0,INDEX('Placebo Lags - Data'!$B:$BA,MATCH($Q13,'Placebo Lags - Data'!$A:$A,0),MATCH(AG$1,'Placebo Lags - Data'!$B$1:$BA$1,0)))*1000000*AG$3</f>
        <v>0</v>
      </c>
      <c r="AH13" s="2">
        <f>IF(AH$2=0,0,INDEX('Placebo Lags - Data'!$B:$BA,MATCH($Q13,'Placebo Lags - Data'!$A:$A,0),MATCH(AH$1,'Placebo Lags - Data'!$B$1:$BA$1,0)))*1000000*AH$3</f>
        <v>-10.718234079831745</v>
      </c>
      <c r="AI13" s="2">
        <f>IF(AI$2=0,0,INDEX('Placebo Lags - Data'!$B:$BA,MATCH($Q13,'Placebo Lags - Data'!$A:$A,0),MATCH(AI$1,'Placebo Lags - Data'!$B$1:$BA$1,0)))*1000000*AI$3</f>
        <v>17.662630853010342</v>
      </c>
      <c r="AJ13" s="2">
        <f>IF(AJ$2=0,0,INDEX('Placebo Lags - Data'!$B:$BA,MATCH($Q13,'Placebo Lags - Data'!$A:$A,0),MATCH(AJ$1,'Placebo Lags - Data'!$B$1:$BA$1,0)))*1000000*AJ$3</f>
        <v>-19.962881196988747</v>
      </c>
      <c r="AK13" s="2">
        <f>IF(AK$2=0,0,INDEX('Placebo Lags - Data'!$B:$BA,MATCH($Q13,'Placebo Lags - Data'!$A:$A,0),MATCH(AK$1,'Placebo Lags - Data'!$B$1:$BA$1,0)))*1000000*AK$3</f>
        <v>0</v>
      </c>
      <c r="AL13" s="2">
        <f>IF(AL$2=0,0,INDEX('Placebo Lags - Data'!$B:$BA,MATCH($Q13,'Placebo Lags - Data'!$A:$A,0),MATCH(AL$1,'Placebo Lags - Data'!$B$1:$BA$1,0)))*1000000*AL$3</f>
        <v>8.1837379184435122</v>
      </c>
      <c r="AM13" s="2">
        <f>IF(AM$2=0,0,INDEX('Placebo Lags - Data'!$B:$BA,MATCH($Q13,'Placebo Lags - Data'!$A:$A,0),MATCH(AM$1,'Placebo Lags - Data'!$B$1:$BA$1,0)))*1000000*AM$3</f>
        <v>-3.7775967030029278</v>
      </c>
      <c r="AN13" s="2">
        <f>IF(AN$2=0,0,INDEX('Placebo Lags - Data'!$B:$BA,MATCH($Q13,'Placebo Lags - Data'!$A:$A,0),MATCH(AN$1,'Placebo Lags - Data'!$B$1:$BA$1,0)))*1000000*AN$3</f>
        <v>0</v>
      </c>
      <c r="AO13" s="2">
        <f>IF(AO$2=0,0,INDEX('Placebo Lags - Data'!$B:$BA,MATCH($Q13,'Placebo Lags - Data'!$A:$A,0),MATCH(AO$1,'Placebo Lags - Data'!$B$1:$BA$1,0)))*1000000*AO$3</f>
        <v>1.8606184539748938</v>
      </c>
      <c r="AP13" s="2">
        <f>IF(AP$2=0,0,INDEX('Placebo Lags - Data'!$B:$BA,MATCH($Q13,'Placebo Lags - Data'!$A:$A,0),MATCH(AP$1,'Placebo Lags - Data'!$B$1:$BA$1,0)))*1000000*AP$3</f>
        <v>0</v>
      </c>
      <c r="AQ13" s="2">
        <f>IF(AQ$2=0,0,INDEX('Placebo Lags - Data'!$B:$BA,MATCH($Q13,'Placebo Lags - Data'!$A:$A,0),MATCH(AQ$1,'Placebo Lags - Data'!$B$1:$BA$1,0)))*1000000*AQ$3</f>
        <v>-2.681660589587409</v>
      </c>
      <c r="AR13" s="2">
        <f>IF(AR$2=0,0,INDEX('Placebo Lags - Data'!$B:$BA,MATCH($Q13,'Placebo Lags - Data'!$A:$A,0),MATCH(AR$1,'Placebo Lags - Data'!$B$1:$BA$1,0)))*1000000*AR$3</f>
        <v>0</v>
      </c>
      <c r="AS13" s="2">
        <f>IF(AS$2=0,0,INDEX('Placebo Lags - Data'!$B:$BA,MATCH($Q13,'Placebo Lags - Data'!$A:$A,0),MATCH(AS$1,'Placebo Lags - Data'!$B$1:$BA$1,0)))*1000000*AS$3</f>
        <v>14.121980711934157</v>
      </c>
      <c r="AT13" s="2">
        <f>IF(AT$2=0,0,INDEX('Placebo Lags - Data'!$B:$BA,MATCH($Q13,'Placebo Lags - Data'!$A:$A,0),MATCH(AT$1,'Placebo Lags - Data'!$B$1:$BA$1,0)))*1000000*AT$3</f>
        <v>-39.732567529426888</v>
      </c>
      <c r="AU13" s="2">
        <f>IF(AU$2=0,0,INDEX('Placebo Lags - Data'!$B:$BA,MATCH($Q13,'Placebo Lags - Data'!$A:$A,0),MATCH(AU$1,'Placebo Lags - Data'!$B$1:$BA$1,0)))*1000000*AU$3</f>
        <v>0</v>
      </c>
      <c r="AV13" s="2">
        <f>IF(AV$2=0,0,INDEX('Placebo Lags - Data'!$B:$BA,MATCH($Q13,'Placebo Lags - Data'!$A:$A,0),MATCH(AV$1,'Placebo Lags - Data'!$B$1:$BA$1,0)))*1000000*AV$3</f>
        <v>19.924806110793725</v>
      </c>
      <c r="AW13" s="2">
        <f>IF(AW$2=0,0,INDEX('Placebo Lags - Data'!$B:$BA,MATCH($Q13,'Placebo Lags - Data'!$A:$A,0),MATCH(AW$1,'Placebo Lags - Data'!$B$1:$BA$1,0)))*1000000*AW$3</f>
        <v>0</v>
      </c>
      <c r="AX13" s="2">
        <f>IF(AX$2=0,0,INDEX('Placebo Lags - Data'!$B:$BA,MATCH($Q13,'Placebo Lags - Data'!$A:$A,0),MATCH(AX$1,'Placebo Lags - Data'!$B$1:$BA$1,0)))*1000000*AX$3</f>
        <v>0</v>
      </c>
      <c r="AY13" s="2">
        <f>IF(AY$2=0,0,INDEX('Placebo Lags - Data'!$B:$BA,MATCH($Q13,'Placebo Lags - Data'!$A:$A,0),MATCH(AY$1,'Placebo Lags - Data'!$B$1:$BA$1,0)))*1000000*AY$3</f>
        <v>0</v>
      </c>
      <c r="AZ13" s="2">
        <f>IF(AZ$2=0,0,INDEX('Placebo Lags - Data'!$B:$BA,MATCH($Q13,'Placebo Lags - Data'!$A:$A,0),MATCH(AZ$1,'Placebo Lags - Data'!$B$1:$BA$1,0)))*1000000*AZ$3</f>
        <v>-28.688837119261734</v>
      </c>
      <c r="BA13" s="2">
        <f>IF(BA$2=0,0,INDEX('Placebo Lags - Data'!$B:$BA,MATCH($Q13,'Placebo Lags - Data'!$A:$A,0),MATCH(BA$1,'Placebo Lags - Data'!$B$1:$BA$1,0)))*1000000*BA$3</f>
        <v>0</v>
      </c>
      <c r="BB13" s="2">
        <f>IF(BB$2=0,0,INDEX('Placebo Lags - Data'!$B:$BA,MATCH($Q13,'Placebo Lags - Data'!$A:$A,0),MATCH(BB$1,'Placebo Lags - Data'!$B$1:$BA$1,0)))*1000000*BB$3</f>
        <v>28.480710170697421</v>
      </c>
      <c r="BC13" s="2">
        <f>IF(BC$2=0,0,INDEX('Placebo Lags - Data'!$B:$BA,MATCH($Q13,'Placebo Lags - Data'!$A:$A,0),MATCH(BC$1,'Placebo Lags - Data'!$B$1:$BA$1,0)))*1000000*BC$3</f>
        <v>0</v>
      </c>
      <c r="BD13" s="2">
        <f>IF(BD$2=0,0,INDEX('Placebo Lags - Data'!$B:$BA,MATCH($Q13,'Placebo Lags - Data'!$A:$A,0),MATCH(BD$1,'Placebo Lags - Data'!$B$1:$BA$1,0)))*1000000*BD$3</f>
        <v>0</v>
      </c>
      <c r="BE13" s="2">
        <f>IF(BE$2=0,0,INDEX('Placebo Lags - Data'!$B:$BA,MATCH($Q13,'Placebo Lags - Data'!$A:$A,0),MATCH(BE$1,'Placebo Lags - Data'!$B$1:$BA$1,0)))*1000000*BE$3</f>
        <v>0</v>
      </c>
      <c r="BF13" s="2">
        <f>IF(BF$2=0,0,INDEX('Placebo Lags - Data'!$B:$BA,MATCH($Q13,'Placebo Lags - Data'!$A:$A,0),MATCH(BF$1,'Placebo Lags - Data'!$B$1:$BA$1,0)))*1000000*BF$3</f>
        <v>-25.659952370915562</v>
      </c>
      <c r="BG13" s="2">
        <f>IF(BG$2=0,0,INDEX('Placebo Lags - Data'!$B:$BA,MATCH($Q13,'Placebo Lags - Data'!$A:$A,0),MATCH(BG$1,'Placebo Lags - Data'!$B$1:$BA$1,0)))*1000000*BG$3</f>
        <v>3.7831778172403574</v>
      </c>
      <c r="BH13" s="2">
        <f>IF(BH$2=0,0,INDEX('Placebo Lags - Data'!$B:$BA,MATCH($Q13,'Placebo Lags - Data'!$A:$A,0),MATCH(BH$1,'Placebo Lags - Data'!$B$1:$BA$1,0)))*1000000*BH$3</f>
        <v>5.8431651268620044</v>
      </c>
      <c r="BI13" s="2">
        <f>IF(BI$2=0,0,INDEX('Placebo Lags - Data'!$B:$BA,MATCH($Q13,'Placebo Lags - Data'!$A:$A,0),MATCH(BI$1,'Placebo Lags - Data'!$B$1:$BA$1,0)))*1000000*BI$3</f>
        <v>11.131227438454516</v>
      </c>
      <c r="BJ13" s="2">
        <f>IF(BJ$2=0,0,INDEX('Placebo Lags - Data'!$B:$BA,MATCH($Q13,'Placebo Lags - Data'!$A:$A,0),MATCH(BJ$1,'Placebo Lags - Data'!$B$1:$BA$1,0)))*1000000*BJ$3</f>
        <v>0</v>
      </c>
      <c r="BK13" s="2">
        <f>IF(BK$2=0,0,INDEX('Placebo Lags - Data'!$B:$BA,MATCH($Q13,'Placebo Lags - Data'!$A:$A,0),MATCH(BK$1,'Placebo Lags - Data'!$B$1:$BA$1,0)))*1000000*BK$3</f>
        <v>0</v>
      </c>
      <c r="BL13" s="2">
        <f>IF(BL$2=0,0,INDEX('Placebo Lags - Data'!$B:$BA,MATCH($Q13,'Placebo Lags - Data'!$A:$A,0),MATCH(BL$1,'Placebo Lags - Data'!$B$1:$BA$1,0)))*1000000*BL$3</f>
        <v>0</v>
      </c>
      <c r="BM13" s="2">
        <f>IF(BM$2=0,0,INDEX('Placebo Lags - Data'!$B:$BA,MATCH($Q13,'Placebo Lags - Data'!$A:$A,0),MATCH(BM$1,'Placebo Lags - Data'!$B$1:$BA$1,0)))*1000000*BM$3</f>
        <v>0</v>
      </c>
      <c r="BN13" s="2">
        <f>IF(BN$2=0,0,INDEX('Placebo Lags - Data'!$B:$BA,MATCH($Q13,'Placebo Lags - Data'!$A:$A,0),MATCH(BN$1,'Placebo Lags - Data'!$B$1:$BA$1,0)))*1000000*BN$3</f>
        <v>0</v>
      </c>
      <c r="BO13" s="2">
        <f>IF(BO$2=0,0,INDEX('Placebo Lags - Data'!$B:$BA,MATCH($Q13,'Placebo Lags - Data'!$A:$A,0),MATCH(BO$1,'Placebo Lags - Data'!$B$1:$BA$1,0)))*1000000*BO$3</f>
        <v>5.1727174650295638</v>
      </c>
      <c r="BP13" s="2">
        <f>IF(BP$2=0,0,INDEX('Placebo Lags - Data'!$B:$BA,MATCH($Q13,'Placebo Lags - Data'!$A:$A,0),MATCH(BP$1,'Placebo Lags - Data'!$B$1:$BA$1,0)))*1000000*BP$3</f>
        <v>0</v>
      </c>
      <c r="BQ13" s="2"/>
      <c r="BR13" s="2"/>
    </row>
    <row r="14" spans="1:71" x14ac:dyDescent="0.25">
      <c r="A14" t="s">
        <v>33</v>
      </c>
      <c r="B14" s="2">
        <f t="shared" si="0"/>
        <v>2.4906141672773536</v>
      </c>
      <c r="Q14">
        <f>'Placebo Lags - Data'!A11</f>
        <v>1991</v>
      </c>
      <c r="R14" s="2">
        <f>IF(R$2=0,0,INDEX('Placebo Lags - Data'!$B:$BA,MATCH($Q14,'Placebo Lags - Data'!$A:$A,0),MATCH(R$1,'Placebo Lags - Data'!$B$1:$BA$1,0)))*1000000*R$3</f>
        <v>-0.589816693263856</v>
      </c>
      <c r="S14" s="2">
        <f>IF(S$2=0,0,INDEX('Placebo Lags - Data'!$B:$BA,MATCH($Q14,'Placebo Lags - Data'!$A:$A,0),MATCH(S$1,'Placebo Lags - Data'!$B$1:$BA$1,0)))*1000000*S$3</f>
        <v>0</v>
      </c>
      <c r="T14" s="2">
        <f>IF(T$2=0,0,INDEX('Placebo Lags - Data'!$B:$BA,MATCH($Q14,'Placebo Lags - Data'!$A:$A,0),MATCH(T$1,'Placebo Lags - Data'!$B$1:$BA$1,0)))*1000000*T$3</f>
        <v>0</v>
      </c>
      <c r="U14" s="2">
        <f>IF(U$2=0,0,INDEX('Placebo Lags - Data'!$B:$BA,MATCH($Q14,'Placebo Lags - Data'!$A:$A,0),MATCH(U$1,'Placebo Lags - Data'!$B$1:$BA$1,0)))*1000000*U$3</f>
        <v>-2.5331098640890559</v>
      </c>
      <c r="V14" s="2">
        <f>IF(V$2=0,0,INDEX('Placebo Lags - Data'!$B:$BA,MATCH($Q14,'Placebo Lags - Data'!$A:$A,0),MATCH(V$1,'Placebo Lags - Data'!$B$1:$BA$1,0)))*1000000*V$3</f>
        <v>-25.865898351185024</v>
      </c>
      <c r="W14" s="2">
        <f>IF(W$2=0,0,INDEX('Placebo Lags - Data'!$B:$BA,MATCH($Q14,'Placebo Lags - Data'!$A:$A,0),MATCH(W$1,'Placebo Lags - Data'!$B$1:$BA$1,0)))*1000000*W$3</f>
        <v>0</v>
      </c>
      <c r="X14" s="2">
        <f>IF(X$2=0,0,INDEX('Placebo Lags - Data'!$B:$BA,MATCH($Q14,'Placebo Lags - Data'!$A:$A,0),MATCH(X$1,'Placebo Lags - Data'!$B$1:$BA$1,0)))*1000000*X$3</f>
        <v>-5.5166874517453834</v>
      </c>
      <c r="Y14" s="2">
        <f>IF(Y$2=0,0,INDEX('Placebo Lags - Data'!$B:$BA,MATCH($Q14,'Placebo Lags - Data'!$A:$A,0),MATCH(Y$1,'Placebo Lags - Data'!$B$1:$BA$1,0)))*1000000*Y$3</f>
        <v>2.8181245852465509</v>
      </c>
      <c r="Z14" s="2">
        <f>IF(Z$2=0,0,INDEX('Placebo Lags - Data'!$B:$BA,MATCH($Q14,'Placebo Lags - Data'!$A:$A,0),MATCH(Z$1,'Placebo Lags - Data'!$B$1:$BA$1,0)))*1000000*Z$3</f>
        <v>0</v>
      </c>
      <c r="AA14" s="2">
        <f>IF(AA$2=0,0,INDEX('Placebo Lags - Data'!$B:$BA,MATCH($Q14,'Placebo Lags - Data'!$A:$A,0),MATCH(AA$1,'Placebo Lags - Data'!$B$1:$BA$1,0)))*1000000*AA$3</f>
        <v>0</v>
      </c>
      <c r="AB14" s="2">
        <f>IF(AB$2=0,0,INDEX('Placebo Lags - Data'!$B:$BA,MATCH($Q14,'Placebo Lags - Data'!$A:$A,0),MATCH(AB$1,'Placebo Lags - Data'!$B$1:$BA$1,0)))*1000000*AB$3</f>
        <v>7.7001059253234416</v>
      </c>
      <c r="AC14" s="2">
        <f>IF(AC$2=0,0,INDEX('Placebo Lags - Data'!$B:$BA,MATCH($Q14,'Placebo Lags - Data'!$A:$A,0),MATCH(AC$1,'Placebo Lags - Data'!$B$1:$BA$1,0)))*1000000*AC$3</f>
        <v>-1.5446590850842767</v>
      </c>
      <c r="AD14" s="2">
        <f>IF(AD$2=0,0,INDEX('Placebo Lags - Data'!$B:$BA,MATCH($Q14,'Placebo Lags - Data'!$A:$A,0),MATCH(AD$1,'Placebo Lags - Data'!$B$1:$BA$1,0)))*1000000*AD$3</f>
        <v>0</v>
      </c>
      <c r="AE14" s="2">
        <f>IF(AE$2=0,0,INDEX('Placebo Lags - Data'!$B:$BA,MATCH($Q14,'Placebo Lags - Data'!$A:$A,0),MATCH(AE$1,'Placebo Lags - Data'!$B$1:$BA$1,0)))*1000000*AE$3</f>
        <v>0.23722894582078879</v>
      </c>
      <c r="AF14" s="2">
        <f>IF(AF$2=0,0,INDEX('Placebo Lags - Data'!$B:$BA,MATCH($Q14,'Placebo Lags - Data'!$A:$A,0),MATCH(AF$1,'Placebo Lags - Data'!$B$1:$BA$1,0)))*1000000*AF$3</f>
        <v>-8.8630595200811513</v>
      </c>
      <c r="AG14" s="2">
        <f>IF(AG$2=0,0,INDEX('Placebo Lags - Data'!$B:$BA,MATCH($Q14,'Placebo Lags - Data'!$A:$A,0),MATCH(AG$1,'Placebo Lags - Data'!$B$1:$BA$1,0)))*1000000*AG$3</f>
        <v>0</v>
      </c>
      <c r="AH14" s="2">
        <f>IF(AH$2=0,0,INDEX('Placebo Lags - Data'!$B:$BA,MATCH($Q14,'Placebo Lags - Data'!$A:$A,0),MATCH(AH$1,'Placebo Lags - Data'!$B$1:$BA$1,0)))*1000000*AH$3</f>
        <v>0.78832420058461139</v>
      </c>
      <c r="AI14" s="2">
        <f>IF(AI$2=0,0,INDEX('Placebo Lags - Data'!$B:$BA,MATCH($Q14,'Placebo Lags - Data'!$A:$A,0),MATCH(AI$1,'Placebo Lags - Data'!$B$1:$BA$1,0)))*1000000*AI$3</f>
        <v>-0.38929377410568122</v>
      </c>
      <c r="AJ14" s="2">
        <f>IF(AJ$2=0,0,INDEX('Placebo Lags - Data'!$B:$BA,MATCH($Q14,'Placebo Lags - Data'!$A:$A,0),MATCH(AJ$1,'Placebo Lags - Data'!$B$1:$BA$1,0)))*1000000*AJ$3</f>
        <v>-8.8304641394643113</v>
      </c>
      <c r="AK14" s="2">
        <f>IF(AK$2=0,0,INDEX('Placebo Lags - Data'!$B:$BA,MATCH($Q14,'Placebo Lags - Data'!$A:$A,0),MATCH(AK$1,'Placebo Lags - Data'!$B$1:$BA$1,0)))*1000000*AK$3</f>
        <v>0</v>
      </c>
      <c r="AL14" s="2">
        <f>IF(AL$2=0,0,INDEX('Placebo Lags - Data'!$B:$BA,MATCH($Q14,'Placebo Lags - Data'!$A:$A,0),MATCH(AL$1,'Placebo Lags - Data'!$B$1:$BA$1,0)))*1000000*AL$3</f>
        <v>5.1394808906479739</v>
      </c>
      <c r="AM14" s="2">
        <f>IF(AM$2=0,0,INDEX('Placebo Lags - Data'!$B:$BA,MATCH($Q14,'Placebo Lags - Data'!$A:$A,0),MATCH(AM$1,'Placebo Lags - Data'!$B$1:$BA$1,0)))*1000000*AM$3</f>
        <v>0.3970320392454596</v>
      </c>
      <c r="AN14" s="2">
        <f>IF(AN$2=0,0,INDEX('Placebo Lags - Data'!$B:$BA,MATCH($Q14,'Placebo Lags - Data'!$A:$A,0),MATCH(AN$1,'Placebo Lags - Data'!$B$1:$BA$1,0)))*1000000*AN$3</f>
        <v>0</v>
      </c>
      <c r="AO14" s="2">
        <f>IF(AO$2=0,0,INDEX('Placebo Lags - Data'!$B:$BA,MATCH($Q14,'Placebo Lags - Data'!$A:$A,0),MATCH(AO$1,'Placebo Lags - Data'!$B$1:$BA$1,0)))*1000000*AO$3</f>
        <v>2.8366464448481565</v>
      </c>
      <c r="AP14" s="2">
        <f>IF(AP$2=0,0,INDEX('Placebo Lags - Data'!$B:$BA,MATCH($Q14,'Placebo Lags - Data'!$A:$A,0),MATCH(AP$1,'Placebo Lags - Data'!$B$1:$BA$1,0)))*1000000*AP$3</f>
        <v>0</v>
      </c>
      <c r="AQ14" s="2">
        <f>IF(AQ$2=0,0,INDEX('Placebo Lags - Data'!$B:$BA,MATCH($Q14,'Placebo Lags - Data'!$A:$A,0),MATCH(AQ$1,'Placebo Lags - Data'!$B$1:$BA$1,0)))*1000000*AQ$3</f>
        <v>-4.7635448936489411</v>
      </c>
      <c r="AR14" s="2">
        <f>IF(AR$2=0,0,INDEX('Placebo Lags - Data'!$B:$BA,MATCH($Q14,'Placebo Lags - Data'!$A:$A,0),MATCH(AR$1,'Placebo Lags - Data'!$B$1:$BA$1,0)))*1000000*AR$3</f>
        <v>0</v>
      </c>
      <c r="AS14" s="2">
        <f>IF(AS$2=0,0,INDEX('Placebo Lags - Data'!$B:$BA,MATCH($Q14,'Placebo Lags - Data'!$A:$A,0),MATCH(AS$1,'Placebo Lags - Data'!$B$1:$BA$1,0)))*1000000*AS$3</f>
        <v>-1.5808616353751859</v>
      </c>
      <c r="AT14" s="2">
        <f>IF(AT$2=0,0,INDEX('Placebo Lags - Data'!$B:$BA,MATCH($Q14,'Placebo Lags - Data'!$A:$A,0),MATCH(AT$1,'Placebo Lags - Data'!$B$1:$BA$1,0)))*1000000*AT$3</f>
        <v>-11.239928426221013</v>
      </c>
      <c r="AU14" s="2">
        <f>IF(AU$2=0,0,INDEX('Placebo Lags - Data'!$B:$BA,MATCH($Q14,'Placebo Lags - Data'!$A:$A,0),MATCH(AU$1,'Placebo Lags - Data'!$B$1:$BA$1,0)))*1000000*AU$3</f>
        <v>0</v>
      </c>
      <c r="AV14" s="2">
        <f>IF(AV$2=0,0,INDEX('Placebo Lags - Data'!$B:$BA,MATCH($Q14,'Placebo Lags - Data'!$A:$A,0),MATCH(AV$1,'Placebo Lags - Data'!$B$1:$BA$1,0)))*1000000*AV$3</f>
        <v>10.111984011018649</v>
      </c>
      <c r="AW14" s="2">
        <f>IF(AW$2=0,0,INDEX('Placebo Lags - Data'!$B:$BA,MATCH($Q14,'Placebo Lags - Data'!$A:$A,0),MATCH(AW$1,'Placebo Lags - Data'!$B$1:$BA$1,0)))*1000000*AW$3</f>
        <v>0</v>
      </c>
      <c r="AX14" s="2">
        <f>IF(AX$2=0,0,INDEX('Placebo Lags - Data'!$B:$BA,MATCH($Q14,'Placebo Lags - Data'!$A:$A,0),MATCH(AX$1,'Placebo Lags - Data'!$B$1:$BA$1,0)))*1000000*AX$3</f>
        <v>0</v>
      </c>
      <c r="AY14" s="2">
        <f>IF(AY$2=0,0,INDEX('Placebo Lags - Data'!$B:$BA,MATCH($Q14,'Placebo Lags - Data'!$A:$A,0),MATCH(AY$1,'Placebo Lags - Data'!$B$1:$BA$1,0)))*1000000*AY$3</f>
        <v>0</v>
      </c>
      <c r="AZ14" s="2">
        <f>IF(AZ$2=0,0,INDEX('Placebo Lags - Data'!$B:$BA,MATCH($Q14,'Placebo Lags - Data'!$A:$A,0),MATCH(AZ$1,'Placebo Lags - Data'!$B$1:$BA$1,0)))*1000000*AZ$3</f>
        <v>3.1418126127391588</v>
      </c>
      <c r="BA14" s="2">
        <f>IF(BA$2=0,0,INDEX('Placebo Lags - Data'!$B:$BA,MATCH($Q14,'Placebo Lags - Data'!$A:$A,0),MATCH(BA$1,'Placebo Lags - Data'!$B$1:$BA$1,0)))*1000000*BA$3</f>
        <v>0</v>
      </c>
      <c r="BB14" s="2">
        <f>IF(BB$2=0,0,INDEX('Placebo Lags - Data'!$B:$BA,MATCH($Q14,'Placebo Lags - Data'!$A:$A,0),MATCH(BB$1,'Placebo Lags - Data'!$B$1:$BA$1,0)))*1000000*BB$3</f>
        <v>4.4667854126601014</v>
      </c>
      <c r="BC14" s="2">
        <f>IF(BC$2=0,0,INDEX('Placebo Lags - Data'!$B:$BA,MATCH($Q14,'Placebo Lags - Data'!$A:$A,0),MATCH(BC$1,'Placebo Lags - Data'!$B$1:$BA$1,0)))*1000000*BC$3</f>
        <v>0</v>
      </c>
      <c r="BD14" s="2">
        <f>IF(BD$2=0,0,INDEX('Placebo Lags - Data'!$B:$BA,MATCH($Q14,'Placebo Lags - Data'!$A:$A,0),MATCH(BD$1,'Placebo Lags - Data'!$B$1:$BA$1,0)))*1000000*BD$3</f>
        <v>0</v>
      </c>
      <c r="BE14" s="2">
        <f>IF(BE$2=0,0,INDEX('Placebo Lags - Data'!$B:$BA,MATCH($Q14,'Placebo Lags - Data'!$A:$A,0),MATCH(BE$1,'Placebo Lags - Data'!$B$1:$BA$1,0)))*1000000*BE$3</f>
        <v>0</v>
      </c>
      <c r="BF14" s="2">
        <f>IF(BF$2=0,0,INDEX('Placebo Lags - Data'!$B:$BA,MATCH($Q14,'Placebo Lags - Data'!$A:$A,0),MATCH(BF$1,'Placebo Lags - Data'!$B$1:$BA$1,0)))*1000000*BF$3</f>
        <v>-13.027849490754306</v>
      </c>
      <c r="BG14" s="2">
        <f>IF(BG$2=0,0,INDEX('Placebo Lags - Data'!$B:$BA,MATCH($Q14,'Placebo Lags - Data'!$A:$A,0),MATCH(BG$1,'Placebo Lags - Data'!$B$1:$BA$1,0)))*1000000*BG$3</f>
        <v>-5.3248368203639984</v>
      </c>
      <c r="BH14" s="2">
        <f>IF(BH$2=0,0,INDEX('Placebo Lags - Data'!$B:$BA,MATCH($Q14,'Placebo Lags - Data'!$A:$A,0),MATCH(BH$1,'Placebo Lags - Data'!$B$1:$BA$1,0)))*1000000*BH$3</f>
        <v>-2.0040927211084636</v>
      </c>
      <c r="BI14" s="2">
        <f>IF(BI$2=0,0,INDEX('Placebo Lags - Data'!$B:$BA,MATCH($Q14,'Placebo Lags - Data'!$A:$A,0),MATCH(BI$1,'Placebo Lags - Data'!$B$1:$BA$1,0)))*1000000*BI$3</f>
        <v>10.032670616055839</v>
      </c>
      <c r="BJ14" s="2">
        <f>IF(BJ$2=0,0,INDEX('Placebo Lags - Data'!$B:$BA,MATCH($Q14,'Placebo Lags - Data'!$A:$A,0),MATCH(BJ$1,'Placebo Lags - Data'!$B$1:$BA$1,0)))*1000000*BJ$3</f>
        <v>0</v>
      </c>
      <c r="BK14" s="2">
        <f>IF(BK$2=0,0,INDEX('Placebo Lags - Data'!$B:$BA,MATCH($Q14,'Placebo Lags - Data'!$A:$A,0),MATCH(BK$1,'Placebo Lags - Data'!$B$1:$BA$1,0)))*1000000*BK$3</f>
        <v>0</v>
      </c>
      <c r="BL14" s="2">
        <f>IF(BL$2=0,0,INDEX('Placebo Lags - Data'!$B:$BA,MATCH($Q14,'Placebo Lags - Data'!$A:$A,0),MATCH(BL$1,'Placebo Lags - Data'!$B$1:$BA$1,0)))*1000000*BL$3</f>
        <v>0</v>
      </c>
      <c r="BM14" s="2">
        <f>IF(BM$2=0,0,INDEX('Placebo Lags - Data'!$B:$BA,MATCH($Q14,'Placebo Lags - Data'!$A:$A,0),MATCH(BM$1,'Placebo Lags - Data'!$B$1:$BA$1,0)))*1000000*BM$3</f>
        <v>0</v>
      </c>
      <c r="BN14" s="2">
        <f>IF(BN$2=0,0,INDEX('Placebo Lags - Data'!$B:$BA,MATCH($Q14,'Placebo Lags - Data'!$A:$A,0),MATCH(BN$1,'Placebo Lags - Data'!$B$1:$BA$1,0)))*1000000*BN$3</f>
        <v>0</v>
      </c>
      <c r="BO14" s="2">
        <f>IF(BO$2=0,0,INDEX('Placebo Lags - Data'!$B:$BA,MATCH($Q14,'Placebo Lags - Data'!$A:$A,0),MATCH(BO$1,'Placebo Lags - Data'!$B$1:$BA$1,0)))*1000000*BO$3</f>
        <v>2.0838833734160289</v>
      </c>
      <c r="BP14" s="2">
        <f>IF(BP$2=0,0,INDEX('Placebo Lags - Data'!$B:$BA,MATCH($Q14,'Placebo Lags - Data'!$A:$A,0),MATCH(BP$1,'Placebo Lags - Data'!$B$1:$BA$1,0)))*1000000*BP$3</f>
        <v>0</v>
      </c>
      <c r="BQ14" s="2"/>
      <c r="BR14" s="2"/>
    </row>
    <row r="15" spans="1:71" x14ac:dyDescent="0.25">
      <c r="A15" t="s">
        <v>31</v>
      </c>
      <c r="B15" s="2">
        <f t="shared" si="0"/>
        <v>2.2119413655302305</v>
      </c>
      <c r="Q15">
        <f>'Placebo Lags - Data'!A12</f>
        <v>1992</v>
      </c>
      <c r="R15" s="2">
        <f>IF(R$2=0,0,INDEX('Placebo Lags - Data'!$B:$BA,MATCH($Q15,'Placebo Lags - Data'!$A:$A,0),MATCH(R$1,'Placebo Lags - Data'!$B$1:$BA$1,0)))*1000000*R$3</f>
        <v>-0.47275398173951544</v>
      </c>
      <c r="S15" s="2">
        <f>IF(S$2=0,0,INDEX('Placebo Lags - Data'!$B:$BA,MATCH($Q15,'Placebo Lags - Data'!$A:$A,0),MATCH(S$1,'Placebo Lags - Data'!$B$1:$BA$1,0)))*1000000*S$3</f>
        <v>0</v>
      </c>
      <c r="T15" s="2">
        <f>IF(T$2=0,0,INDEX('Placebo Lags - Data'!$B:$BA,MATCH($Q15,'Placebo Lags - Data'!$A:$A,0),MATCH(T$1,'Placebo Lags - Data'!$B$1:$BA$1,0)))*1000000*T$3</f>
        <v>0</v>
      </c>
      <c r="U15" s="2">
        <f>IF(U$2=0,0,INDEX('Placebo Lags - Data'!$B:$BA,MATCH($Q15,'Placebo Lags - Data'!$A:$A,0),MATCH(U$1,'Placebo Lags - Data'!$B$1:$BA$1,0)))*1000000*U$3</f>
        <v>-4.4480202632257715</v>
      </c>
      <c r="V15" s="2">
        <f>IF(V$2=0,0,INDEX('Placebo Lags - Data'!$B:$BA,MATCH($Q15,'Placebo Lags - Data'!$A:$A,0),MATCH(V$1,'Placebo Lags - Data'!$B$1:$BA$1,0)))*1000000*V$3</f>
        <v>2.501319386283285</v>
      </c>
      <c r="W15" s="2">
        <f>IF(W$2=0,0,INDEX('Placebo Lags - Data'!$B:$BA,MATCH($Q15,'Placebo Lags - Data'!$A:$A,0),MATCH(W$1,'Placebo Lags - Data'!$B$1:$BA$1,0)))*1000000*W$3</f>
        <v>0</v>
      </c>
      <c r="X15" s="2">
        <f>IF(X$2=0,0,INDEX('Placebo Lags - Data'!$B:$BA,MATCH($Q15,'Placebo Lags - Data'!$A:$A,0),MATCH(X$1,'Placebo Lags - Data'!$B$1:$BA$1,0)))*1000000*X$3</f>
        <v>2.2835888557892758</v>
      </c>
      <c r="Y15" s="2">
        <f>IF(Y$2=0,0,INDEX('Placebo Lags - Data'!$B:$BA,MATCH($Q15,'Placebo Lags - Data'!$A:$A,0),MATCH(Y$1,'Placebo Lags - Data'!$B$1:$BA$1,0)))*1000000*Y$3</f>
        <v>10.190745342697483</v>
      </c>
      <c r="Z15" s="2">
        <f>IF(Z$2=0,0,INDEX('Placebo Lags - Data'!$B:$BA,MATCH($Q15,'Placebo Lags - Data'!$A:$A,0),MATCH(Z$1,'Placebo Lags - Data'!$B$1:$BA$1,0)))*1000000*Z$3</f>
        <v>0</v>
      </c>
      <c r="AA15" s="2">
        <f>IF(AA$2=0,0,INDEX('Placebo Lags - Data'!$B:$BA,MATCH($Q15,'Placebo Lags - Data'!$A:$A,0),MATCH(AA$1,'Placebo Lags - Data'!$B$1:$BA$1,0)))*1000000*AA$3</f>
        <v>0</v>
      </c>
      <c r="AB15" s="2">
        <f>IF(AB$2=0,0,INDEX('Placebo Lags - Data'!$B:$BA,MATCH($Q15,'Placebo Lags - Data'!$A:$A,0),MATCH(AB$1,'Placebo Lags - Data'!$B$1:$BA$1,0)))*1000000*AB$3</f>
        <v>7.025985269137891</v>
      </c>
      <c r="AC15" s="2">
        <f>IF(AC$2=0,0,INDEX('Placebo Lags - Data'!$B:$BA,MATCH($Q15,'Placebo Lags - Data'!$A:$A,0),MATCH(AC$1,'Placebo Lags - Data'!$B$1:$BA$1,0)))*1000000*AC$3</f>
        <v>3.4300389870622894</v>
      </c>
      <c r="AD15" s="2">
        <f>IF(AD$2=0,0,INDEX('Placebo Lags - Data'!$B:$BA,MATCH($Q15,'Placebo Lags - Data'!$A:$A,0),MATCH(AD$1,'Placebo Lags - Data'!$B$1:$BA$1,0)))*1000000*AD$3</f>
        <v>0</v>
      </c>
      <c r="AE15" s="2">
        <f>IF(AE$2=0,0,INDEX('Placebo Lags - Data'!$B:$BA,MATCH($Q15,'Placebo Lags - Data'!$A:$A,0),MATCH(AE$1,'Placebo Lags - Data'!$B$1:$BA$1,0)))*1000000*AE$3</f>
        <v>-10.565568118181545</v>
      </c>
      <c r="AF15" s="2">
        <f>IF(AF$2=0,0,INDEX('Placebo Lags - Data'!$B:$BA,MATCH($Q15,'Placebo Lags - Data'!$A:$A,0),MATCH(AF$1,'Placebo Lags - Data'!$B$1:$BA$1,0)))*1000000*AF$3</f>
        <v>7.5702737376559526</v>
      </c>
      <c r="AG15" s="2">
        <f>IF(AG$2=0,0,INDEX('Placebo Lags - Data'!$B:$BA,MATCH($Q15,'Placebo Lags - Data'!$A:$A,0),MATCH(AG$1,'Placebo Lags - Data'!$B$1:$BA$1,0)))*1000000*AG$3</f>
        <v>0</v>
      </c>
      <c r="AH15" s="2">
        <f>IF(AH$2=0,0,INDEX('Placebo Lags - Data'!$B:$BA,MATCH($Q15,'Placebo Lags - Data'!$A:$A,0),MATCH(AH$1,'Placebo Lags - Data'!$B$1:$BA$1,0)))*1000000*AH$3</f>
        <v>-9.5172717919922434</v>
      </c>
      <c r="AI15" s="2">
        <f>IF(AI$2=0,0,INDEX('Placebo Lags - Data'!$B:$BA,MATCH($Q15,'Placebo Lags - Data'!$A:$A,0),MATCH(AI$1,'Placebo Lags - Data'!$B$1:$BA$1,0)))*1000000*AI$3</f>
        <v>3.4066374610119965</v>
      </c>
      <c r="AJ15" s="2">
        <f>IF(AJ$2=0,0,INDEX('Placebo Lags - Data'!$B:$BA,MATCH($Q15,'Placebo Lags - Data'!$A:$A,0),MATCH(AJ$1,'Placebo Lags - Data'!$B$1:$BA$1,0)))*1000000*AJ$3</f>
        <v>-10.451544767420273</v>
      </c>
      <c r="AK15" s="2">
        <f>IF(AK$2=0,0,INDEX('Placebo Lags - Data'!$B:$BA,MATCH($Q15,'Placebo Lags - Data'!$A:$A,0),MATCH(AK$1,'Placebo Lags - Data'!$B$1:$BA$1,0)))*1000000*AK$3</f>
        <v>0</v>
      </c>
      <c r="AL15" s="2">
        <f>IF(AL$2=0,0,INDEX('Placebo Lags - Data'!$B:$BA,MATCH($Q15,'Placebo Lags - Data'!$A:$A,0),MATCH(AL$1,'Placebo Lags - Data'!$B$1:$BA$1,0)))*1000000*AL$3</f>
        <v>-2.2805672870163107</v>
      </c>
      <c r="AM15" s="2">
        <f>IF(AM$2=0,0,INDEX('Placebo Lags - Data'!$B:$BA,MATCH($Q15,'Placebo Lags - Data'!$A:$A,0),MATCH(AM$1,'Placebo Lags - Data'!$B$1:$BA$1,0)))*1000000*AM$3</f>
        <v>-2.9341167646634858</v>
      </c>
      <c r="AN15" s="2">
        <f>IF(AN$2=0,0,INDEX('Placebo Lags - Data'!$B:$BA,MATCH($Q15,'Placebo Lags - Data'!$A:$A,0),MATCH(AN$1,'Placebo Lags - Data'!$B$1:$BA$1,0)))*1000000*AN$3</f>
        <v>0</v>
      </c>
      <c r="AO15" s="2">
        <f>IF(AO$2=0,0,INDEX('Placebo Lags - Data'!$B:$BA,MATCH($Q15,'Placebo Lags - Data'!$A:$A,0),MATCH(AO$1,'Placebo Lags - Data'!$B$1:$BA$1,0)))*1000000*AO$3</f>
        <v>-13.793348443869036</v>
      </c>
      <c r="AP15" s="2">
        <f>IF(AP$2=0,0,INDEX('Placebo Lags - Data'!$B:$BA,MATCH($Q15,'Placebo Lags - Data'!$A:$A,0),MATCH(AP$1,'Placebo Lags - Data'!$B$1:$BA$1,0)))*1000000*AP$3</f>
        <v>0</v>
      </c>
      <c r="AQ15" s="2">
        <f>IF(AQ$2=0,0,INDEX('Placebo Lags - Data'!$B:$BA,MATCH($Q15,'Placebo Lags - Data'!$A:$A,0),MATCH(AQ$1,'Placebo Lags - Data'!$B$1:$BA$1,0)))*1000000*AQ$3</f>
        <v>-11.413300853746478</v>
      </c>
      <c r="AR15" s="2">
        <f>IF(AR$2=0,0,INDEX('Placebo Lags - Data'!$B:$BA,MATCH($Q15,'Placebo Lags - Data'!$A:$A,0),MATCH(AR$1,'Placebo Lags - Data'!$B$1:$BA$1,0)))*1000000*AR$3</f>
        <v>0</v>
      </c>
      <c r="AS15" s="2">
        <f>IF(AS$2=0,0,INDEX('Placebo Lags - Data'!$B:$BA,MATCH($Q15,'Placebo Lags - Data'!$A:$A,0),MATCH(AS$1,'Placebo Lags - Data'!$B$1:$BA$1,0)))*1000000*AS$3</f>
        <v>3.451669044807204</v>
      </c>
      <c r="AT15" s="2">
        <f>IF(AT$2=0,0,INDEX('Placebo Lags - Data'!$B:$BA,MATCH($Q15,'Placebo Lags - Data'!$A:$A,0),MATCH(AT$1,'Placebo Lags - Data'!$B$1:$BA$1,0)))*1000000*AT$3</f>
        <v>-8.6663276306353509</v>
      </c>
      <c r="AU15" s="2">
        <f>IF(AU$2=0,0,INDEX('Placebo Lags - Data'!$B:$BA,MATCH($Q15,'Placebo Lags - Data'!$A:$A,0),MATCH(AU$1,'Placebo Lags - Data'!$B$1:$BA$1,0)))*1000000*AU$3</f>
        <v>0</v>
      </c>
      <c r="AV15" s="2">
        <f>IF(AV$2=0,0,INDEX('Placebo Lags - Data'!$B:$BA,MATCH($Q15,'Placebo Lags - Data'!$A:$A,0),MATCH(AV$1,'Placebo Lags - Data'!$B$1:$BA$1,0)))*1000000*AV$3</f>
        <v>13.344599210540764</v>
      </c>
      <c r="AW15" s="2">
        <f>IF(AW$2=0,0,INDEX('Placebo Lags - Data'!$B:$BA,MATCH($Q15,'Placebo Lags - Data'!$A:$A,0),MATCH(AW$1,'Placebo Lags - Data'!$B$1:$BA$1,0)))*1000000*AW$3</f>
        <v>0</v>
      </c>
      <c r="AX15" s="2">
        <f>IF(AX$2=0,0,INDEX('Placebo Lags - Data'!$B:$BA,MATCH($Q15,'Placebo Lags - Data'!$A:$A,0),MATCH(AX$1,'Placebo Lags - Data'!$B$1:$BA$1,0)))*1000000*AX$3</f>
        <v>0</v>
      </c>
      <c r="AY15" s="2">
        <f>IF(AY$2=0,0,INDEX('Placebo Lags - Data'!$B:$BA,MATCH($Q15,'Placebo Lags - Data'!$A:$A,0),MATCH(AY$1,'Placebo Lags - Data'!$B$1:$BA$1,0)))*1000000*AY$3</f>
        <v>0</v>
      </c>
      <c r="AZ15" s="2">
        <f>IF(AZ$2=0,0,INDEX('Placebo Lags - Data'!$B:$BA,MATCH($Q15,'Placebo Lags - Data'!$A:$A,0),MATCH(AZ$1,'Placebo Lags - Data'!$B$1:$BA$1,0)))*1000000*AZ$3</f>
        <v>10.445338375575375</v>
      </c>
      <c r="BA15" s="2">
        <f>IF(BA$2=0,0,INDEX('Placebo Lags - Data'!$B:$BA,MATCH($Q15,'Placebo Lags - Data'!$A:$A,0),MATCH(BA$1,'Placebo Lags - Data'!$B$1:$BA$1,0)))*1000000*BA$3</f>
        <v>0</v>
      </c>
      <c r="BB15" s="2">
        <f>IF(BB$2=0,0,INDEX('Placebo Lags - Data'!$B:$BA,MATCH($Q15,'Placebo Lags - Data'!$A:$A,0),MATCH(BB$1,'Placebo Lags - Data'!$B$1:$BA$1,0)))*1000000*BB$3</f>
        <v>-1.6865056977621862</v>
      </c>
      <c r="BC15" s="2">
        <f>IF(BC$2=0,0,INDEX('Placebo Lags - Data'!$B:$BA,MATCH($Q15,'Placebo Lags - Data'!$A:$A,0),MATCH(BC$1,'Placebo Lags - Data'!$B$1:$BA$1,0)))*1000000*BC$3</f>
        <v>0</v>
      </c>
      <c r="BD15" s="2">
        <f>IF(BD$2=0,0,INDEX('Placebo Lags - Data'!$B:$BA,MATCH($Q15,'Placebo Lags - Data'!$A:$A,0),MATCH(BD$1,'Placebo Lags - Data'!$B$1:$BA$1,0)))*1000000*BD$3</f>
        <v>0</v>
      </c>
      <c r="BE15" s="2">
        <f>IF(BE$2=0,0,INDEX('Placebo Lags - Data'!$B:$BA,MATCH($Q15,'Placebo Lags - Data'!$A:$A,0),MATCH(BE$1,'Placebo Lags - Data'!$B$1:$BA$1,0)))*1000000*BE$3</f>
        <v>0</v>
      </c>
      <c r="BF15" s="2">
        <f>IF(BF$2=0,0,INDEX('Placebo Lags - Data'!$B:$BA,MATCH($Q15,'Placebo Lags - Data'!$A:$A,0),MATCH(BF$1,'Placebo Lags - Data'!$B$1:$BA$1,0)))*1000000*BF$3</f>
        <v>12.019088899251074</v>
      </c>
      <c r="BG15" s="2">
        <f>IF(BG$2=0,0,INDEX('Placebo Lags - Data'!$B:$BA,MATCH($Q15,'Placebo Lags - Data'!$A:$A,0),MATCH(BG$1,'Placebo Lags - Data'!$B$1:$BA$1,0)))*1000000*BG$3</f>
        <v>-27.449263143353164</v>
      </c>
      <c r="BH15" s="2">
        <f>IF(BH$2=0,0,INDEX('Placebo Lags - Data'!$B:$BA,MATCH($Q15,'Placebo Lags - Data'!$A:$A,0),MATCH(BH$1,'Placebo Lags - Data'!$B$1:$BA$1,0)))*1000000*BH$3</f>
        <v>-10.917878171312623</v>
      </c>
      <c r="BI15" s="2">
        <f>IF(BI$2=0,0,INDEX('Placebo Lags - Data'!$B:$BA,MATCH($Q15,'Placebo Lags - Data'!$A:$A,0),MATCH(BI$1,'Placebo Lags - Data'!$B$1:$BA$1,0)))*1000000*BI$3</f>
        <v>-0.66931755782206892</v>
      </c>
      <c r="BJ15" s="2">
        <f>IF(BJ$2=0,0,INDEX('Placebo Lags - Data'!$B:$BA,MATCH($Q15,'Placebo Lags - Data'!$A:$A,0),MATCH(BJ$1,'Placebo Lags - Data'!$B$1:$BA$1,0)))*1000000*BJ$3</f>
        <v>0</v>
      </c>
      <c r="BK15" s="2">
        <f>IF(BK$2=0,0,INDEX('Placebo Lags - Data'!$B:$BA,MATCH($Q15,'Placebo Lags - Data'!$A:$A,0),MATCH(BK$1,'Placebo Lags - Data'!$B$1:$BA$1,0)))*1000000*BK$3</f>
        <v>0</v>
      </c>
      <c r="BL15" s="2">
        <f>IF(BL$2=0,0,INDEX('Placebo Lags - Data'!$B:$BA,MATCH($Q15,'Placebo Lags - Data'!$A:$A,0),MATCH(BL$1,'Placebo Lags - Data'!$B$1:$BA$1,0)))*1000000*BL$3</f>
        <v>0</v>
      </c>
      <c r="BM15" s="2">
        <f>IF(BM$2=0,0,INDEX('Placebo Lags - Data'!$B:$BA,MATCH($Q15,'Placebo Lags - Data'!$A:$A,0),MATCH(BM$1,'Placebo Lags - Data'!$B$1:$BA$1,0)))*1000000*BM$3</f>
        <v>0</v>
      </c>
      <c r="BN15" s="2">
        <f>IF(BN$2=0,0,INDEX('Placebo Lags - Data'!$B:$BA,MATCH($Q15,'Placebo Lags - Data'!$A:$A,0),MATCH(BN$1,'Placebo Lags - Data'!$B$1:$BA$1,0)))*1000000*BN$3</f>
        <v>0</v>
      </c>
      <c r="BO15" s="2">
        <f>IF(BO$2=0,0,INDEX('Placebo Lags - Data'!$B:$BA,MATCH($Q15,'Placebo Lags - Data'!$A:$A,0),MATCH(BO$1,'Placebo Lags - Data'!$B$1:$BA$1,0)))*1000000*BO$3</f>
        <v>5.6326575759158004</v>
      </c>
      <c r="BP15" s="2">
        <f>IF(BP$2=0,0,INDEX('Placebo Lags - Data'!$B:$BA,MATCH($Q15,'Placebo Lags - Data'!$A:$A,0),MATCH(BP$1,'Placebo Lags - Data'!$B$1:$BA$1,0)))*1000000*BP$3</f>
        <v>0</v>
      </c>
      <c r="BQ15" s="2"/>
      <c r="BR15" s="2"/>
    </row>
    <row r="16" spans="1:71" x14ac:dyDescent="0.25">
      <c r="A16" t="s">
        <v>48</v>
      </c>
      <c r="B16" s="2">
        <f t="shared" si="0"/>
        <v>1.9738062965108676</v>
      </c>
      <c r="Q16">
        <f>'Placebo Lags - Data'!A13</f>
        <v>1993</v>
      </c>
      <c r="R16" s="2">
        <f>IF(R$2=0,0,INDEX('Placebo Lags - Data'!$B:$BA,MATCH($Q16,'Placebo Lags - Data'!$A:$A,0),MATCH(R$1,'Placebo Lags - Data'!$B$1:$BA$1,0)))*1000000*R$3</f>
        <v>-0.34818785366041993</v>
      </c>
      <c r="S16" s="2">
        <f>IF(S$2=0,0,INDEX('Placebo Lags - Data'!$B:$BA,MATCH($Q16,'Placebo Lags - Data'!$A:$A,0),MATCH(S$1,'Placebo Lags - Data'!$B$1:$BA$1,0)))*1000000*S$3</f>
        <v>0</v>
      </c>
      <c r="T16" s="2">
        <f>IF(T$2=0,0,INDEX('Placebo Lags - Data'!$B:$BA,MATCH($Q16,'Placebo Lags - Data'!$A:$A,0),MATCH(T$1,'Placebo Lags - Data'!$B$1:$BA$1,0)))*1000000*T$3</f>
        <v>0</v>
      </c>
      <c r="U16" s="2">
        <f>IF(U$2=0,0,INDEX('Placebo Lags - Data'!$B:$BA,MATCH($Q16,'Placebo Lags - Data'!$A:$A,0),MATCH(U$1,'Placebo Lags - Data'!$B$1:$BA$1,0)))*1000000*U$3</f>
        <v>-10.449341061757877</v>
      </c>
      <c r="V16" s="2">
        <f>IF(V$2=0,0,INDEX('Placebo Lags - Data'!$B:$BA,MATCH($Q16,'Placebo Lags - Data'!$A:$A,0),MATCH(V$1,'Placebo Lags - Data'!$B$1:$BA$1,0)))*1000000*V$3</f>
        <v>5.8555428950057831</v>
      </c>
      <c r="W16" s="2">
        <f>IF(W$2=0,0,INDEX('Placebo Lags - Data'!$B:$BA,MATCH($Q16,'Placebo Lags - Data'!$A:$A,0),MATCH(W$1,'Placebo Lags - Data'!$B$1:$BA$1,0)))*1000000*W$3</f>
        <v>0</v>
      </c>
      <c r="X16" s="2">
        <f>IF(X$2=0,0,INDEX('Placebo Lags - Data'!$B:$BA,MATCH($Q16,'Placebo Lags - Data'!$A:$A,0),MATCH(X$1,'Placebo Lags - Data'!$B$1:$BA$1,0)))*1000000*X$3</f>
        <v>1.5308635283872718</v>
      </c>
      <c r="Y16" s="2">
        <f>IF(Y$2=0,0,INDEX('Placebo Lags - Data'!$B:$BA,MATCH($Q16,'Placebo Lags - Data'!$A:$A,0),MATCH(Y$1,'Placebo Lags - Data'!$B$1:$BA$1,0)))*1000000*Y$3</f>
        <v>-10.944535461021587</v>
      </c>
      <c r="Z16" s="2">
        <f>IF(Z$2=0,0,INDEX('Placebo Lags - Data'!$B:$BA,MATCH($Q16,'Placebo Lags - Data'!$A:$A,0),MATCH(Z$1,'Placebo Lags - Data'!$B$1:$BA$1,0)))*1000000*Z$3</f>
        <v>0</v>
      </c>
      <c r="AA16" s="2">
        <f>IF(AA$2=0,0,INDEX('Placebo Lags - Data'!$B:$BA,MATCH($Q16,'Placebo Lags - Data'!$A:$A,0),MATCH(AA$1,'Placebo Lags - Data'!$B$1:$BA$1,0)))*1000000*AA$3</f>
        <v>0</v>
      </c>
      <c r="AB16" s="2">
        <f>IF(AB$2=0,0,INDEX('Placebo Lags - Data'!$B:$BA,MATCH($Q16,'Placebo Lags - Data'!$A:$A,0),MATCH(AB$1,'Placebo Lags - Data'!$B$1:$BA$1,0)))*1000000*AB$3</f>
        <v>-0.74361128099553753</v>
      </c>
      <c r="AC16" s="2">
        <f>IF(AC$2=0,0,INDEX('Placebo Lags - Data'!$B:$BA,MATCH($Q16,'Placebo Lags - Data'!$A:$A,0),MATCH(AC$1,'Placebo Lags - Data'!$B$1:$BA$1,0)))*1000000*AC$3</f>
        <v>-2.9818429538863711</v>
      </c>
      <c r="AD16" s="2">
        <f>IF(AD$2=0,0,INDEX('Placebo Lags - Data'!$B:$BA,MATCH($Q16,'Placebo Lags - Data'!$A:$A,0),MATCH(AD$1,'Placebo Lags - Data'!$B$1:$BA$1,0)))*1000000*AD$3</f>
        <v>0</v>
      </c>
      <c r="AE16" s="2">
        <f>IF(AE$2=0,0,INDEX('Placebo Lags - Data'!$B:$BA,MATCH($Q16,'Placebo Lags - Data'!$A:$A,0),MATCH(AE$1,'Placebo Lags - Data'!$B$1:$BA$1,0)))*1000000*AE$3</f>
        <v>-3.4552069791971007</v>
      </c>
      <c r="AF16" s="2">
        <f>IF(AF$2=0,0,INDEX('Placebo Lags - Data'!$B:$BA,MATCH($Q16,'Placebo Lags - Data'!$A:$A,0),MATCH(AF$1,'Placebo Lags - Data'!$B$1:$BA$1,0)))*1000000*AF$3</f>
        <v>4.6875074986019172</v>
      </c>
      <c r="AG16" s="2">
        <f>IF(AG$2=0,0,INDEX('Placebo Lags - Data'!$B:$BA,MATCH($Q16,'Placebo Lags - Data'!$A:$A,0),MATCH(AG$1,'Placebo Lags - Data'!$B$1:$BA$1,0)))*1000000*AG$3</f>
        <v>0</v>
      </c>
      <c r="AH16" s="2">
        <f>IF(AH$2=0,0,INDEX('Placebo Lags - Data'!$B:$BA,MATCH($Q16,'Placebo Lags - Data'!$A:$A,0),MATCH(AH$1,'Placebo Lags - Data'!$B$1:$BA$1,0)))*1000000*AH$3</f>
        <v>2.216531356680207</v>
      </c>
      <c r="AI16" s="2">
        <f>IF(AI$2=0,0,INDEX('Placebo Lags - Data'!$B:$BA,MATCH($Q16,'Placebo Lags - Data'!$A:$A,0),MATCH(AI$1,'Placebo Lags - Data'!$B$1:$BA$1,0)))*1000000*AI$3</f>
        <v>-1.8050169501293567</v>
      </c>
      <c r="AJ16" s="2">
        <f>IF(AJ$2=0,0,INDEX('Placebo Lags - Data'!$B:$BA,MATCH($Q16,'Placebo Lags - Data'!$A:$A,0),MATCH(AJ$1,'Placebo Lags - Data'!$B$1:$BA$1,0)))*1000000*AJ$3</f>
        <v>-11.392300621082541</v>
      </c>
      <c r="AK16" s="2">
        <f>IF(AK$2=0,0,INDEX('Placebo Lags - Data'!$B:$BA,MATCH($Q16,'Placebo Lags - Data'!$A:$A,0),MATCH(AK$1,'Placebo Lags - Data'!$B$1:$BA$1,0)))*1000000*AK$3</f>
        <v>0</v>
      </c>
      <c r="AL16" s="2">
        <f>IF(AL$2=0,0,INDEX('Placebo Lags - Data'!$B:$BA,MATCH($Q16,'Placebo Lags - Data'!$A:$A,0),MATCH(AL$1,'Placebo Lags - Data'!$B$1:$BA$1,0)))*1000000*AL$3</f>
        <v>4.3594195631158073</v>
      </c>
      <c r="AM16" s="2">
        <f>IF(AM$2=0,0,INDEX('Placebo Lags - Data'!$B:$BA,MATCH($Q16,'Placebo Lags - Data'!$A:$A,0),MATCH(AM$1,'Placebo Lags - Data'!$B$1:$BA$1,0)))*1000000*AM$3</f>
        <v>2.1517064396903152</v>
      </c>
      <c r="AN16" s="2">
        <f>IF(AN$2=0,0,INDEX('Placebo Lags - Data'!$B:$BA,MATCH($Q16,'Placebo Lags - Data'!$A:$A,0),MATCH(AN$1,'Placebo Lags - Data'!$B$1:$BA$1,0)))*1000000*AN$3</f>
        <v>0</v>
      </c>
      <c r="AO16" s="2">
        <f>IF(AO$2=0,0,INDEX('Placebo Lags - Data'!$B:$BA,MATCH($Q16,'Placebo Lags - Data'!$A:$A,0),MATCH(AO$1,'Placebo Lags - Data'!$B$1:$BA$1,0)))*1000000*AO$3</f>
        <v>-3.3243547932215733</v>
      </c>
      <c r="AP16" s="2">
        <f>IF(AP$2=0,0,INDEX('Placebo Lags - Data'!$B:$BA,MATCH($Q16,'Placebo Lags - Data'!$A:$A,0),MATCH(AP$1,'Placebo Lags - Data'!$B$1:$BA$1,0)))*1000000*AP$3</f>
        <v>0</v>
      </c>
      <c r="AQ16" s="2">
        <f>IF(AQ$2=0,0,INDEX('Placebo Lags - Data'!$B:$BA,MATCH($Q16,'Placebo Lags - Data'!$A:$A,0),MATCH(AQ$1,'Placebo Lags - Data'!$B$1:$BA$1,0)))*1000000*AQ$3</f>
        <v>-12.458486708055716</v>
      </c>
      <c r="AR16" s="2">
        <f>IF(AR$2=0,0,INDEX('Placebo Lags - Data'!$B:$BA,MATCH($Q16,'Placebo Lags - Data'!$A:$A,0),MATCH(AR$1,'Placebo Lags - Data'!$B$1:$BA$1,0)))*1000000*AR$3</f>
        <v>0</v>
      </c>
      <c r="AS16" s="2">
        <f>IF(AS$2=0,0,INDEX('Placebo Lags - Data'!$B:$BA,MATCH($Q16,'Placebo Lags - Data'!$A:$A,0),MATCH(AS$1,'Placebo Lags - Data'!$B$1:$BA$1,0)))*1000000*AS$3</f>
        <v>-2.5206836653524078</v>
      </c>
      <c r="AT16" s="2">
        <f>IF(AT$2=0,0,INDEX('Placebo Lags - Data'!$B:$BA,MATCH($Q16,'Placebo Lags - Data'!$A:$A,0),MATCH(AT$1,'Placebo Lags - Data'!$B$1:$BA$1,0)))*1000000*AT$3</f>
        <v>10.065543392556719</v>
      </c>
      <c r="AU16" s="2">
        <f>IF(AU$2=0,0,INDEX('Placebo Lags - Data'!$B:$BA,MATCH($Q16,'Placebo Lags - Data'!$A:$A,0),MATCH(AU$1,'Placebo Lags - Data'!$B$1:$BA$1,0)))*1000000*AU$3</f>
        <v>0</v>
      </c>
      <c r="AV16" s="2">
        <f>IF(AV$2=0,0,INDEX('Placebo Lags - Data'!$B:$BA,MATCH($Q16,'Placebo Lags - Data'!$A:$A,0),MATCH(AV$1,'Placebo Lags - Data'!$B$1:$BA$1,0)))*1000000*AV$3</f>
        <v>9.2687041615135968</v>
      </c>
      <c r="AW16" s="2">
        <f>IF(AW$2=0,0,INDEX('Placebo Lags - Data'!$B:$BA,MATCH($Q16,'Placebo Lags - Data'!$A:$A,0),MATCH(AW$1,'Placebo Lags - Data'!$B$1:$BA$1,0)))*1000000*AW$3</f>
        <v>0</v>
      </c>
      <c r="AX16" s="2">
        <f>IF(AX$2=0,0,INDEX('Placebo Lags - Data'!$B:$BA,MATCH($Q16,'Placebo Lags - Data'!$A:$A,0),MATCH(AX$1,'Placebo Lags - Data'!$B$1:$BA$1,0)))*1000000*AX$3</f>
        <v>0</v>
      </c>
      <c r="AY16" s="2">
        <f>IF(AY$2=0,0,INDEX('Placebo Lags - Data'!$B:$BA,MATCH($Q16,'Placebo Lags - Data'!$A:$A,0),MATCH(AY$1,'Placebo Lags - Data'!$B$1:$BA$1,0)))*1000000*AY$3</f>
        <v>0</v>
      </c>
      <c r="AZ16" s="2">
        <f>IF(AZ$2=0,0,INDEX('Placebo Lags - Data'!$B:$BA,MATCH($Q16,'Placebo Lags - Data'!$A:$A,0),MATCH(AZ$1,'Placebo Lags - Data'!$B$1:$BA$1,0)))*1000000*AZ$3</f>
        <v>2.6022139536507893</v>
      </c>
      <c r="BA16" s="2">
        <f>IF(BA$2=0,0,INDEX('Placebo Lags - Data'!$B:$BA,MATCH($Q16,'Placebo Lags - Data'!$A:$A,0),MATCH(BA$1,'Placebo Lags - Data'!$B$1:$BA$1,0)))*1000000*BA$3</f>
        <v>0</v>
      </c>
      <c r="BB16" s="2">
        <f>IF(BB$2=0,0,INDEX('Placebo Lags - Data'!$B:$BA,MATCH($Q16,'Placebo Lags - Data'!$A:$A,0),MATCH(BB$1,'Placebo Lags - Data'!$B$1:$BA$1,0)))*1000000*BB$3</f>
        <v>-0.4953430448040308</v>
      </c>
      <c r="BC16" s="2">
        <f>IF(BC$2=0,0,INDEX('Placebo Lags - Data'!$B:$BA,MATCH($Q16,'Placebo Lags - Data'!$A:$A,0),MATCH(BC$1,'Placebo Lags - Data'!$B$1:$BA$1,0)))*1000000*BC$3</f>
        <v>0</v>
      </c>
      <c r="BD16" s="2">
        <f>IF(BD$2=0,0,INDEX('Placebo Lags - Data'!$B:$BA,MATCH($Q16,'Placebo Lags - Data'!$A:$A,0),MATCH(BD$1,'Placebo Lags - Data'!$B$1:$BA$1,0)))*1000000*BD$3</f>
        <v>0</v>
      </c>
      <c r="BE16" s="2">
        <f>IF(BE$2=0,0,INDEX('Placebo Lags - Data'!$B:$BA,MATCH($Q16,'Placebo Lags - Data'!$A:$A,0),MATCH(BE$1,'Placebo Lags - Data'!$B$1:$BA$1,0)))*1000000*BE$3</f>
        <v>0</v>
      </c>
      <c r="BF16" s="2">
        <f>IF(BF$2=0,0,INDEX('Placebo Lags - Data'!$B:$BA,MATCH($Q16,'Placebo Lags - Data'!$A:$A,0),MATCH(BF$1,'Placebo Lags - Data'!$B$1:$BA$1,0)))*1000000*BF$3</f>
        <v>13.991477317176759</v>
      </c>
      <c r="BG16" s="2">
        <f>IF(BG$2=0,0,INDEX('Placebo Lags - Data'!$B:$BA,MATCH($Q16,'Placebo Lags - Data'!$A:$A,0),MATCH(BG$1,'Placebo Lags - Data'!$B$1:$BA$1,0)))*1000000*BG$3</f>
        <v>5.1675310714927036</v>
      </c>
      <c r="BH16" s="2">
        <f>IF(BH$2=0,0,INDEX('Placebo Lags - Data'!$B:$BA,MATCH($Q16,'Placebo Lags - Data'!$A:$A,0),MATCH(BH$1,'Placebo Lags - Data'!$B$1:$BA$1,0)))*1000000*BH$3</f>
        <v>-7.9243291111197323</v>
      </c>
      <c r="BI16" s="2">
        <f>IF(BI$2=0,0,INDEX('Placebo Lags - Data'!$B:$BA,MATCH($Q16,'Placebo Lags - Data'!$A:$A,0),MATCH(BI$1,'Placebo Lags - Data'!$B$1:$BA$1,0)))*1000000*BI$3</f>
        <v>-5.5386813073710073</v>
      </c>
      <c r="BJ16" s="2">
        <f>IF(BJ$2=0,0,INDEX('Placebo Lags - Data'!$B:$BA,MATCH($Q16,'Placebo Lags - Data'!$A:$A,0),MATCH(BJ$1,'Placebo Lags - Data'!$B$1:$BA$1,0)))*1000000*BJ$3</f>
        <v>0</v>
      </c>
      <c r="BK16" s="2">
        <f>IF(BK$2=0,0,INDEX('Placebo Lags - Data'!$B:$BA,MATCH($Q16,'Placebo Lags - Data'!$A:$A,0),MATCH(BK$1,'Placebo Lags - Data'!$B$1:$BA$1,0)))*1000000*BK$3</f>
        <v>0</v>
      </c>
      <c r="BL16" s="2">
        <f>IF(BL$2=0,0,INDEX('Placebo Lags - Data'!$B:$BA,MATCH($Q16,'Placebo Lags - Data'!$A:$A,0),MATCH(BL$1,'Placebo Lags - Data'!$B$1:$BA$1,0)))*1000000*BL$3</f>
        <v>0</v>
      </c>
      <c r="BM16" s="2">
        <f>IF(BM$2=0,0,INDEX('Placebo Lags - Data'!$B:$BA,MATCH($Q16,'Placebo Lags - Data'!$A:$A,0),MATCH(BM$1,'Placebo Lags - Data'!$B$1:$BA$1,0)))*1000000*BM$3</f>
        <v>0</v>
      </c>
      <c r="BN16" s="2">
        <f>IF(BN$2=0,0,INDEX('Placebo Lags - Data'!$B:$BA,MATCH($Q16,'Placebo Lags - Data'!$A:$A,0),MATCH(BN$1,'Placebo Lags - Data'!$B$1:$BA$1,0)))*1000000*BN$3</f>
        <v>0</v>
      </c>
      <c r="BO16" s="2">
        <f>IF(BO$2=0,0,INDEX('Placebo Lags - Data'!$B:$BA,MATCH($Q16,'Placebo Lags - Data'!$A:$A,0),MATCH(BO$1,'Placebo Lags - Data'!$B$1:$BA$1,0)))*1000000*BO$3</f>
        <v>-0.83000082895523519</v>
      </c>
      <c r="BP16" s="2">
        <f>IF(BP$2=0,0,INDEX('Placebo Lags - Data'!$B:$BA,MATCH($Q16,'Placebo Lags - Data'!$A:$A,0),MATCH(BP$1,'Placebo Lags - Data'!$B$1:$BA$1,0)))*1000000*BP$3</f>
        <v>0</v>
      </c>
      <c r="BQ16" s="2"/>
      <c r="BR16" s="2"/>
    </row>
    <row r="17" spans="1:70" x14ac:dyDescent="0.25">
      <c r="A17" t="s">
        <v>37</v>
      </c>
      <c r="B17" s="2">
        <f t="shared" si="0"/>
        <v>1.8572054788064543</v>
      </c>
      <c r="Q17">
        <f>'Placebo Lags - Data'!A14</f>
        <v>1994</v>
      </c>
      <c r="R17" s="2">
        <f>IF(R$2=0,0,INDEX('Placebo Lags - Data'!$B:$BA,MATCH($Q17,'Placebo Lags - Data'!$A:$A,0),MATCH(R$1,'Placebo Lags - Data'!$B$1:$BA$1,0)))*1000000*R$3</f>
        <v>-6.4600994846841786</v>
      </c>
      <c r="S17" s="2">
        <f>IF(S$2=0,0,INDEX('Placebo Lags - Data'!$B:$BA,MATCH($Q17,'Placebo Lags - Data'!$A:$A,0),MATCH(S$1,'Placebo Lags - Data'!$B$1:$BA$1,0)))*1000000*S$3</f>
        <v>0</v>
      </c>
      <c r="T17" s="2">
        <f>IF(T$2=0,0,INDEX('Placebo Lags - Data'!$B:$BA,MATCH($Q17,'Placebo Lags - Data'!$A:$A,0),MATCH(T$1,'Placebo Lags - Data'!$B$1:$BA$1,0)))*1000000*T$3</f>
        <v>0</v>
      </c>
      <c r="U17" s="2">
        <f>IF(U$2=0,0,INDEX('Placebo Lags - Data'!$B:$BA,MATCH($Q17,'Placebo Lags - Data'!$A:$A,0),MATCH(U$1,'Placebo Lags - Data'!$B$1:$BA$1,0)))*1000000*U$3</f>
        <v>-0.9743105238158023</v>
      </c>
      <c r="V17" s="2">
        <f>IF(V$2=0,0,INDEX('Placebo Lags - Data'!$B:$BA,MATCH($Q17,'Placebo Lags - Data'!$A:$A,0),MATCH(V$1,'Placebo Lags - Data'!$B$1:$BA$1,0)))*1000000*V$3</f>
        <v>8.0439494922757149</v>
      </c>
      <c r="W17" s="2">
        <f>IF(W$2=0,0,INDEX('Placebo Lags - Data'!$B:$BA,MATCH($Q17,'Placebo Lags - Data'!$A:$A,0),MATCH(W$1,'Placebo Lags - Data'!$B$1:$BA$1,0)))*1000000*W$3</f>
        <v>0</v>
      </c>
      <c r="X17" s="2">
        <f>IF(X$2=0,0,INDEX('Placebo Lags - Data'!$B:$BA,MATCH($Q17,'Placebo Lags - Data'!$A:$A,0),MATCH(X$1,'Placebo Lags - Data'!$B$1:$BA$1,0)))*1000000*X$3</f>
        <v>5.2351706472109072</v>
      </c>
      <c r="Y17" s="2">
        <f>IF(Y$2=0,0,INDEX('Placebo Lags - Data'!$B:$BA,MATCH($Q17,'Placebo Lags - Data'!$A:$A,0),MATCH(Y$1,'Placebo Lags - Data'!$B$1:$BA$1,0)))*1000000*Y$3</f>
        <v>1.0031161536971922</v>
      </c>
      <c r="Z17" s="2">
        <f>IF(Z$2=0,0,INDEX('Placebo Lags - Data'!$B:$BA,MATCH($Q17,'Placebo Lags - Data'!$A:$A,0),MATCH(Z$1,'Placebo Lags - Data'!$B$1:$BA$1,0)))*1000000*Z$3</f>
        <v>0</v>
      </c>
      <c r="AA17" s="2">
        <f>IF(AA$2=0,0,INDEX('Placebo Lags - Data'!$B:$BA,MATCH($Q17,'Placebo Lags - Data'!$A:$A,0),MATCH(AA$1,'Placebo Lags - Data'!$B$1:$BA$1,0)))*1000000*AA$3</f>
        <v>0</v>
      </c>
      <c r="AB17" s="2">
        <f>IF(AB$2=0,0,INDEX('Placebo Lags - Data'!$B:$BA,MATCH($Q17,'Placebo Lags - Data'!$A:$A,0),MATCH(AB$1,'Placebo Lags - Data'!$B$1:$BA$1,0)))*1000000*AB$3</f>
        <v>11.795855243690312</v>
      </c>
      <c r="AC17" s="2">
        <f>IF(AC$2=0,0,INDEX('Placebo Lags - Data'!$B:$BA,MATCH($Q17,'Placebo Lags - Data'!$A:$A,0),MATCH(AC$1,'Placebo Lags - Data'!$B$1:$BA$1,0)))*1000000*AC$3</f>
        <v>-0.44041445335096796</v>
      </c>
      <c r="AD17" s="2">
        <f>IF(AD$2=0,0,INDEX('Placebo Lags - Data'!$B:$BA,MATCH($Q17,'Placebo Lags - Data'!$A:$A,0),MATCH(AD$1,'Placebo Lags - Data'!$B$1:$BA$1,0)))*1000000*AD$3</f>
        <v>0</v>
      </c>
      <c r="AE17" s="2">
        <f>IF(AE$2=0,0,INDEX('Placebo Lags - Data'!$B:$BA,MATCH($Q17,'Placebo Lags - Data'!$A:$A,0),MATCH(AE$1,'Placebo Lags - Data'!$B$1:$BA$1,0)))*1000000*AE$3</f>
        <v>2.3148463696998078</v>
      </c>
      <c r="AF17" s="2">
        <f>IF(AF$2=0,0,INDEX('Placebo Lags - Data'!$B:$BA,MATCH($Q17,'Placebo Lags - Data'!$A:$A,0),MATCH(AF$1,'Placebo Lags - Data'!$B$1:$BA$1,0)))*1000000*AF$3</f>
        <v>3.6008241295348853</v>
      </c>
      <c r="AG17" s="2">
        <f>IF(AG$2=0,0,INDEX('Placebo Lags - Data'!$B:$BA,MATCH($Q17,'Placebo Lags - Data'!$A:$A,0),MATCH(AG$1,'Placebo Lags - Data'!$B$1:$BA$1,0)))*1000000*AG$3</f>
        <v>0</v>
      </c>
      <c r="AH17" s="2">
        <f>IF(AH$2=0,0,INDEX('Placebo Lags - Data'!$B:$BA,MATCH($Q17,'Placebo Lags - Data'!$A:$A,0),MATCH(AH$1,'Placebo Lags - Data'!$B$1:$BA$1,0)))*1000000*AH$3</f>
        <v>-5.4669085329805966</v>
      </c>
      <c r="AI17" s="2">
        <f>IF(AI$2=0,0,INDEX('Placebo Lags - Data'!$B:$BA,MATCH($Q17,'Placebo Lags - Data'!$A:$A,0),MATCH(AI$1,'Placebo Lags - Data'!$B$1:$BA$1,0)))*1000000*AI$3</f>
        <v>9.2467516878969036</v>
      </c>
      <c r="AJ17" s="2">
        <f>IF(AJ$2=0,0,INDEX('Placebo Lags - Data'!$B:$BA,MATCH($Q17,'Placebo Lags - Data'!$A:$A,0),MATCH(AJ$1,'Placebo Lags - Data'!$B$1:$BA$1,0)))*1000000*AJ$3</f>
        <v>-18.658807675819844</v>
      </c>
      <c r="AK17" s="2">
        <f>IF(AK$2=0,0,INDEX('Placebo Lags - Data'!$B:$BA,MATCH($Q17,'Placebo Lags - Data'!$A:$A,0),MATCH(AK$1,'Placebo Lags - Data'!$B$1:$BA$1,0)))*1000000*AK$3</f>
        <v>0</v>
      </c>
      <c r="AL17" s="2">
        <f>IF(AL$2=0,0,INDEX('Placebo Lags - Data'!$B:$BA,MATCH($Q17,'Placebo Lags - Data'!$A:$A,0),MATCH(AL$1,'Placebo Lags - Data'!$B$1:$BA$1,0)))*1000000*AL$3</f>
        <v>-0.45693735728491447</v>
      </c>
      <c r="AM17" s="2">
        <f>IF(AM$2=0,0,INDEX('Placebo Lags - Data'!$B:$BA,MATCH($Q17,'Placebo Lags - Data'!$A:$A,0),MATCH(AM$1,'Placebo Lags - Data'!$B$1:$BA$1,0)))*1000000*AM$3</f>
        <v>6.534164185723057</v>
      </c>
      <c r="AN17" s="2">
        <f>IF(AN$2=0,0,INDEX('Placebo Lags - Data'!$B:$BA,MATCH($Q17,'Placebo Lags - Data'!$A:$A,0),MATCH(AN$1,'Placebo Lags - Data'!$B$1:$BA$1,0)))*1000000*AN$3</f>
        <v>0</v>
      </c>
      <c r="AO17" s="2">
        <f>IF(AO$2=0,0,INDEX('Placebo Lags - Data'!$B:$BA,MATCH($Q17,'Placebo Lags - Data'!$A:$A,0),MATCH(AO$1,'Placebo Lags - Data'!$B$1:$BA$1,0)))*1000000*AO$3</f>
        <v>-11.831402844109107</v>
      </c>
      <c r="AP17" s="2">
        <f>IF(AP$2=0,0,INDEX('Placebo Lags - Data'!$B:$BA,MATCH($Q17,'Placebo Lags - Data'!$A:$A,0),MATCH(AP$1,'Placebo Lags - Data'!$B$1:$BA$1,0)))*1000000*AP$3</f>
        <v>0</v>
      </c>
      <c r="AQ17" s="2">
        <f>IF(AQ$2=0,0,INDEX('Placebo Lags - Data'!$B:$BA,MATCH($Q17,'Placebo Lags - Data'!$A:$A,0),MATCH(AQ$1,'Placebo Lags - Data'!$B$1:$BA$1,0)))*1000000*AQ$3</f>
        <v>-33.542179153300822</v>
      </c>
      <c r="AR17" s="2">
        <f>IF(AR$2=0,0,INDEX('Placebo Lags - Data'!$B:$BA,MATCH($Q17,'Placebo Lags - Data'!$A:$A,0),MATCH(AR$1,'Placebo Lags - Data'!$B$1:$BA$1,0)))*1000000*AR$3</f>
        <v>0</v>
      </c>
      <c r="AS17" s="2">
        <f>IF(AS$2=0,0,INDEX('Placebo Lags - Data'!$B:$BA,MATCH($Q17,'Placebo Lags - Data'!$A:$A,0),MATCH(AS$1,'Placebo Lags - Data'!$B$1:$BA$1,0)))*1000000*AS$3</f>
        <v>-5.6188696362369228</v>
      </c>
      <c r="AT17" s="2">
        <f>IF(AT$2=0,0,INDEX('Placebo Lags - Data'!$B:$BA,MATCH($Q17,'Placebo Lags - Data'!$A:$A,0),MATCH(AT$1,'Placebo Lags - Data'!$B$1:$BA$1,0)))*1000000*AT$3</f>
        <v>-24.66332443873398</v>
      </c>
      <c r="AU17" s="2">
        <f>IF(AU$2=0,0,INDEX('Placebo Lags - Data'!$B:$BA,MATCH($Q17,'Placebo Lags - Data'!$A:$A,0),MATCH(AU$1,'Placebo Lags - Data'!$B$1:$BA$1,0)))*1000000*AU$3</f>
        <v>0</v>
      </c>
      <c r="AV17" s="2">
        <f>IF(AV$2=0,0,INDEX('Placebo Lags - Data'!$B:$BA,MATCH($Q17,'Placebo Lags - Data'!$A:$A,0),MATCH(AV$1,'Placebo Lags - Data'!$B$1:$BA$1,0)))*1000000*AV$3</f>
        <v>-0.34695040085352957</v>
      </c>
      <c r="AW17" s="2">
        <f>IF(AW$2=0,0,INDEX('Placebo Lags - Data'!$B:$BA,MATCH($Q17,'Placebo Lags - Data'!$A:$A,0),MATCH(AW$1,'Placebo Lags - Data'!$B$1:$BA$1,0)))*1000000*AW$3</f>
        <v>0</v>
      </c>
      <c r="AX17" s="2">
        <f>IF(AX$2=0,0,INDEX('Placebo Lags - Data'!$B:$BA,MATCH($Q17,'Placebo Lags - Data'!$A:$A,0),MATCH(AX$1,'Placebo Lags - Data'!$B$1:$BA$1,0)))*1000000*AX$3</f>
        <v>0</v>
      </c>
      <c r="AY17" s="2">
        <f>IF(AY$2=0,0,INDEX('Placebo Lags - Data'!$B:$BA,MATCH($Q17,'Placebo Lags - Data'!$A:$A,0),MATCH(AY$1,'Placebo Lags - Data'!$B$1:$BA$1,0)))*1000000*AY$3</f>
        <v>0</v>
      </c>
      <c r="AZ17" s="2">
        <f>IF(AZ$2=0,0,INDEX('Placebo Lags - Data'!$B:$BA,MATCH($Q17,'Placebo Lags - Data'!$A:$A,0),MATCH(AZ$1,'Placebo Lags - Data'!$B$1:$BA$1,0)))*1000000*AZ$3</f>
        <v>6.2980675465951208</v>
      </c>
      <c r="BA17" s="2">
        <f>IF(BA$2=0,0,INDEX('Placebo Lags - Data'!$B:$BA,MATCH($Q17,'Placebo Lags - Data'!$A:$A,0),MATCH(BA$1,'Placebo Lags - Data'!$B$1:$BA$1,0)))*1000000*BA$3</f>
        <v>0</v>
      </c>
      <c r="BB17" s="2">
        <f>IF(BB$2=0,0,INDEX('Placebo Lags - Data'!$B:$BA,MATCH($Q17,'Placebo Lags - Data'!$A:$A,0),MATCH(BB$1,'Placebo Lags - Data'!$B$1:$BA$1,0)))*1000000*BB$3</f>
        <v>-4.2511201172601432</v>
      </c>
      <c r="BC17" s="2">
        <f>IF(BC$2=0,0,INDEX('Placebo Lags - Data'!$B:$BA,MATCH($Q17,'Placebo Lags - Data'!$A:$A,0),MATCH(BC$1,'Placebo Lags - Data'!$B$1:$BA$1,0)))*1000000*BC$3</f>
        <v>0</v>
      </c>
      <c r="BD17" s="2">
        <f>IF(BD$2=0,0,INDEX('Placebo Lags - Data'!$B:$BA,MATCH($Q17,'Placebo Lags - Data'!$A:$A,0),MATCH(BD$1,'Placebo Lags - Data'!$B$1:$BA$1,0)))*1000000*BD$3</f>
        <v>0</v>
      </c>
      <c r="BE17" s="2">
        <f>IF(BE$2=0,0,INDEX('Placebo Lags - Data'!$B:$BA,MATCH($Q17,'Placebo Lags - Data'!$A:$A,0),MATCH(BE$1,'Placebo Lags - Data'!$B$1:$BA$1,0)))*1000000*BE$3</f>
        <v>0</v>
      </c>
      <c r="BF17" s="2">
        <f>IF(BF$2=0,0,INDEX('Placebo Lags - Data'!$B:$BA,MATCH($Q17,'Placebo Lags - Data'!$A:$A,0),MATCH(BF$1,'Placebo Lags - Data'!$B$1:$BA$1,0)))*1000000*BF$3</f>
        <v>30.110531952232122</v>
      </c>
      <c r="BG17" s="2">
        <f>IF(BG$2=0,0,INDEX('Placebo Lags - Data'!$B:$BA,MATCH($Q17,'Placebo Lags - Data'!$A:$A,0),MATCH(BG$1,'Placebo Lags - Data'!$B$1:$BA$1,0)))*1000000*BG$3</f>
        <v>-34.167052945122123</v>
      </c>
      <c r="BH17" s="2">
        <f>IF(BH$2=0,0,INDEX('Placebo Lags - Data'!$B:$BA,MATCH($Q17,'Placebo Lags - Data'!$A:$A,0),MATCH(BH$1,'Placebo Lags - Data'!$B$1:$BA$1,0)))*1000000*BH$3</f>
        <v>2.9097541300870944</v>
      </c>
      <c r="BI17" s="2">
        <f>IF(BI$2=0,0,INDEX('Placebo Lags - Data'!$B:$BA,MATCH($Q17,'Placebo Lags - Data'!$A:$A,0),MATCH(BI$1,'Placebo Lags - Data'!$B$1:$BA$1,0)))*1000000*BI$3</f>
        <v>-17.014319382724352</v>
      </c>
      <c r="BJ17" s="2">
        <f>IF(BJ$2=0,0,INDEX('Placebo Lags - Data'!$B:$BA,MATCH($Q17,'Placebo Lags - Data'!$A:$A,0),MATCH(BJ$1,'Placebo Lags - Data'!$B$1:$BA$1,0)))*1000000*BJ$3</f>
        <v>0</v>
      </c>
      <c r="BK17" s="2">
        <f>IF(BK$2=0,0,INDEX('Placebo Lags - Data'!$B:$BA,MATCH($Q17,'Placebo Lags - Data'!$A:$A,0),MATCH(BK$1,'Placebo Lags - Data'!$B$1:$BA$1,0)))*1000000*BK$3</f>
        <v>0</v>
      </c>
      <c r="BL17" s="2">
        <f>IF(BL$2=0,0,INDEX('Placebo Lags - Data'!$B:$BA,MATCH($Q17,'Placebo Lags - Data'!$A:$A,0),MATCH(BL$1,'Placebo Lags - Data'!$B$1:$BA$1,0)))*1000000*BL$3</f>
        <v>0</v>
      </c>
      <c r="BM17" s="2">
        <f>IF(BM$2=0,0,INDEX('Placebo Lags - Data'!$B:$BA,MATCH($Q17,'Placebo Lags - Data'!$A:$A,0),MATCH(BM$1,'Placebo Lags - Data'!$B$1:$BA$1,0)))*1000000*BM$3</f>
        <v>0</v>
      </c>
      <c r="BN17" s="2">
        <f>IF(BN$2=0,0,INDEX('Placebo Lags - Data'!$B:$BA,MATCH($Q17,'Placebo Lags - Data'!$A:$A,0),MATCH(BN$1,'Placebo Lags - Data'!$B$1:$BA$1,0)))*1000000*BN$3</f>
        <v>0</v>
      </c>
      <c r="BO17" s="2">
        <f>IF(BO$2=0,0,INDEX('Placebo Lags - Data'!$B:$BA,MATCH($Q17,'Placebo Lags - Data'!$A:$A,0),MATCH(BO$1,'Placebo Lags - Data'!$B$1:$BA$1,0)))*1000000*BO$3</f>
        <v>2.2107719814812299</v>
      </c>
      <c r="BP17" s="2">
        <f>IF(BP$2=0,0,INDEX('Placebo Lags - Data'!$B:$BA,MATCH($Q17,'Placebo Lags - Data'!$A:$A,0),MATCH(BP$1,'Placebo Lags - Data'!$B$1:$BA$1,0)))*1000000*BP$3</f>
        <v>0</v>
      </c>
      <c r="BQ17" s="2"/>
      <c r="BR17" s="2"/>
    </row>
    <row r="18" spans="1:70" x14ac:dyDescent="0.25">
      <c r="A18" t="s">
        <v>41</v>
      </c>
      <c r="B18" s="2">
        <f t="shared" si="0"/>
        <v>1.6417478560066998</v>
      </c>
      <c r="Q18">
        <f>'Placebo Lags - Data'!A15</f>
        <v>1995</v>
      </c>
      <c r="R18" s="2">
        <f>IF(R$2=0,0,INDEX('Placebo Lags - Data'!$B:$BA,MATCH($Q18,'Placebo Lags - Data'!$A:$A,0),MATCH(R$1,'Placebo Lags - Data'!$B$1:$BA$1,0)))*1000000*R$3</f>
        <v>-8.3621362136909738</v>
      </c>
      <c r="S18" s="2">
        <f>IF(S$2=0,0,INDEX('Placebo Lags - Data'!$B:$BA,MATCH($Q18,'Placebo Lags - Data'!$A:$A,0),MATCH(S$1,'Placebo Lags - Data'!$B$1:$BA$1,0)))*1000000*S$3</f>
        <v>0</v>
      </c>
      <c r="T18" s="2">
        <f>IF(T$2=0,0,INDEX('Placebo Lags - Data'!$B:$BA,MATCH($Q18,'Placebo Lags - Data'!$A:$A,0),MATCH(T$1,'Placebo Lags - Data'!$B$1:$BA$1,0)))*1000000*T$3</f>
        <v>0</v>
      </c>
      <c r="U18" s="2">
        <f>IF(U$2=0,0,INDEX('Placebo Lags - Data'!$B:$BA,MATCH($Q18,'Placebo Lags - Data'!$A:$A,0),MATCH(U$1,'Placebo Lags - Data'!$B$1:$BA$1,0)))*1000000*U$3</f>
        <v>-24.222643332905136</v>
      </c>
      <c r="V18" s="2">
        <f>IF(V$2=0,0,INDEX('Placebo Lags - Data'!$B:$BA,MATCH($Q18,'Placebo Lags - Data'!$A:$A,0),MATCH(V$1,'Placebo Lags - Data'!$B$1:$BA$1,0)))*1000000*V$3</f>
        <v>24.581406250945292</v>
      </c>
      <c r="W18" s="2">
        <f>IF(W$2=0,0,INDEX('Placebo Lags - Data'!$B:$BA,MATCH($Q18,'Placebo Lags - Data'!$A:$A,0),MATCH(W$1,'Placebo Lags - Data'!$B$1:$BA$1,0)))*1000000*W$3</f>
        <v>0</v>
      </c>
      <c r="X18" s="2">
        <f>IF(X$2=0,0,INDEX('Placebo Lags - Data'!$B:$BA,MATCH($Q18,'Placebo Lags - Data'!$A:$A,0),MATCH(X$1,'Placebo Lags - Data'!$B$1:$BA$1,0)))*1000000*X$3</f>
        <v>-1.265609512302035</v>
      </c>
      <c r="Y18" s="2">
        <f>IF(Y$2=0,0,INDEX('Placebo Lags - Data'!$B:$BA,MATCH($Q18,'Placebo Lags - Data'!$A:$A,0),MATCH(Y$1,'Placebo Lags - Data'!$B$1:$BA$1,0)))*1000000*Y$3</f>
        <v>-0.24977998691610992</v>
      </c>
      <c r="Z18" s="2">
        <f>IF(Z$2=0,0,INDEX('Placebo Lags - Data'!$B:$BA,MATCH($Q18,'Placebo Lags - Data'!$A:$A,0),MATCH(Z$1,'Placebo Lags - Data'!$B$1:$BA$1,0)))*1000000*Z$3</f>
        <v>0</v>
      </c>
      <c r="AA18" s="2">
        <f>IF(AA$2=0,0,INDEX('Placebo Lags - Data'!$B:$BA,MATCH($Q18,'Placebo Lags - Data'!$A:$A,0),MATCH(AA$1,'Placebo Lags - Data'!$B$1:$BA$1,0)))*1000000*AA$3</f>
        <v>0</v>
      </c>
      <c r="AB18" s="2">
        <f>IF(AB$2=0,0,INDEX('Placebo Lags - Data'!$B:$BA,MATCH($Q18,'Placebo Lags - Data'!$A:$A,0),MATCH(AB$1,'Placebo Lags - Data'!$B$1:$BA$1,0)))*1000000*AB$3</f>
        <v>12.770534340234008</v>
      </c>
      <c r="AC18" s="2">
        <f>IF(AC$2=0,0,INDEX('Placebo Lags - Data'!$B:$BA,MATCH($Q18,'Placebo Lags - Data'!$A:$A,0),MATCH(AC$1,'Placebo Lags - Data'!$B$1:$BA$1,0)))*1000000*AC$3</f>
        <v>1.8615307908476098</v>
      </c>
      <c r="AD18" s="2">
        <f>IF(AD$2=0,0,INDEX('Placebo Lags - Data'!$B:$BA,MATCH($Q18,'Placebo Lags - Data'!$A:$A,0),MATCH(AD$1,'Placebo Lags - Data'!$B$1:$BA$1,0)))*1000000*AD$3</f>
        <v>0</v>
      </c>
      <c r="AE18" s="2">
        <f>IF(AE$2=0,0,INDEX('Placebo Lags - Data'!$B:$BA,MATCH($Q18,'Placebo Lags - Data'!$A:$A,0),MATCH(AE$1,'Placebo Lags - Data'!$B$1:$BA$1,0)))*1000000*AE$3</f>
        <v>3.0773337584832916</v>
      </c>
      <c r="AF18" s="2">
        <f>IF(AF$2=0,0,INDEX('Placebo Lags - Data'!$B:$BA,MATCH($Q18,'Placebo Lags - Data'!$A:$A,0),MATCH(AF$1,'Placebo Lags - Data'!$B$1:$BA$1,0)))*1000000*AF$3</f>
        <v>-0.8572941396778333</v>
      </c>
      <c r="AG18" s="2">
        <f>IF(AG$2=0,0,INDEX('Placebo Lags - Data'!$B:$BA,MATCH($Q18,'Placebo Lags - Data'!$A:$A,0),MATCH(AG$1,'Placebo Lags - Data'!$B$1:$BA$1,0)))*1000000*AG$3</f>
        <v>0</v>
      </c>
      <c r="AH18" s="2">
        <f>IF(AH$2=0,0,INDEX('Placebo Lags - Data'!$B:$BA,MATCH($Q18,'Placebo Lags - Data'!$A:$A,0),MATCH(AH$1,'Placebo Lags - Data'!$B$1:$BA$1,0)))*1000000*AH$3</f>
        <v>-21.391766495071352</v>
      </c>
      <c r="AI18" s="2">
        <f>IF(AI$2=0,0,INDEX('Placebo Lags - Data'!$B:$BA,MATCH($Q18,'Placebo Lags - Data'!$A:$A,0),MATCH(AI$1,'Placebo Lags - Data'!$B$1:$BA$1,0)))*1000000*AI$3</f>
        <v>6.4153514358622488</v>
      </c>
      <c r="AJ18" s="2">
        <f>IF(AJ$2=0,0,INDEX('Placebo Lags - Data'!$B:$BA,MATCH($Q18,'Placebo Lags - Data'!$A:$A,0),MATCH(AJ$1,'Placebo Lags - Data'!$B$1:$BA$1,0)))*1000000*AJ$3</f>
        <v>-19.6979490283411</v>
      </c>
      <c r="AK18" s="2">
        <f>IF(AK$2=0,0,INDEX('Placebo Lags - Data'!$B:$BA,MATCH($Q18,'Placebo Lags - Data'!$A:$A,0),MATCH(AK$1,'Placebo Lags - Data'!$B$1:$BA$1,0)))*1000000*AK$3</f>
        <v>0</v>
      </c>
      <c r="AL18" s="2">
        <f>IF(AL$2=0,0,INDEX('Placebo Lags - Data'!$B:$BA,MATCH($Q18,'Placebo Lags - Data'!$A:$A,0),MATCH(AL$1,'Placebo Lags - Data'!$B$1:$BA$1,0)))*1000000*AL$3</f>
        <v>-3.5262985420558834</v>
      </c>
      <c r="AM18" s="2">
        <f>IF(AM$2=0,0,INDEX('Placebo Lags - Data'!$B:$BA,MATCH($Q18,'Placebo Lags - Data'!$A:$A,0),MATCH(AM$1,'Placebo Lags - Data'!$B$1:$BA$1,0)))*1000000*AM$3</f>
        <v>6.9658799475291744</v>
      </c>
      <c r="AN18" s="2">
        <f>IF(AN$2=0,0,INDEX('Placebo Lags - Data'!$B:$BA,MATCH($Q18,'Placebo Lags - Data'!$A:$A,0),MATCH(AN$1,'Placebo Lags - Data'!$B$1:$BA$1,0)))*1000000*AN$3</f>
        <v>0</v>
      </c>
      <c r="AO18" s="2">
        <f>IF(AO$2=0,0,INDEX('Placebo Lags - Data'!$B:$BA,MATCH($Q18,'Placebo Lags - Data'!$A:$A,0),MATCH(AO$1,'Placebo Lags - Data'!$B$1:$BA$1,0)))*1000000*AO$3</f>
        <v>-12.941293789481279</v>
      </c>
      <c r="AP18" s="2">
        <f>IF(AP$2=0,0,INDEX('Placebo Lags - Data'!$B:$BA,MATCH($Q18,'Placebo Lags - Data'!$A:$A,0),MATCH(AP$1,'Placebo Lags - Data'!$B$1:$BA$1,0)))*1000000*AP$3</f>
        <v>0</v>
      </c>
      <c r="AQ18" s="2">
        <f>IF(AQ$2=0,0,INDEX('Placebo Lags - Data'!$B:$BA,MATCH($Q18,'Placebo Lags - Data'!$A:$A,0),MATCH(AQ$1,'Placebo Lags - Data'!$B$1:$BA$1,0)))*1000000*AQ$3</f>
        <v>-28.10484693327453</v>
      </c>
      <c r="AR18" s="2">
        <f>IF(AR$2=0,0,INDEX('Placebo Lags - Data'!$B:$BA,MATCH($Q18,'Placebo Lags - Data'!$A:$A,0),MATCH(AR$1,'Placebo Lags - Data'!$B$1:$BA$1,0)))*1000000*AR$3</f>
        <v>0</v>
      </c>
      <c r="AS18" s="2">
        <f>IF(AS$2=0,0,INDEX('Placebo Lags - Data'!$B:$BA,MATCH($Q18,'Placebo Lags - Data'!$A:$A,0),MATCH(AS$1,'Placebo Lags - Data'!$B$1:$BA$1,0)))*1000000*AS$3</f>
        <v>1.4192783055477776</v>
      </c>
      <c r="AT18" s="2">
        <f>IF(AT$2=0,0,INDEX('Placebo Lags - Data'!$B:$BA,MATCH($Q18,'Placebo Lags - Data'!$A:$A,0),MATCH(AT$1,'Placebo Lags - Data'!$B$1:$BA$1,0)))*1000000*AT$3</f>
        <v>-12.347056326689199</v>
      </c>
      <c r="AU18" s="2">
        <f>IF(AU$2=0,0,INDEX('Placebo Lags - Data'!$B:$BA,MATCH($Q18,'Placebo Lags - Data'!$A:$A,0),MATCH(AU$1,'Placebo Lags - Data'!$B$1:$BA$1,0)))*1000000*AU$3</f>
        <v>0</v>
      </c>
      <c r="AV18" s="2">
        <f>IF(AV$2=0,0,INDEX('Placebo Lags - Data'!$B:$BA,MATCH($Q18,'Placebo Lags - Data'!$A:$A,0),MATCH(AV$1,'Placebo Lags - Data'!$B$1:$BA$1,0)))*1000000*AV$3</f>
        <v>3.6675846786238253</v>
      </c>
      <c r="AW18" s="2">
        <f>IF(AW$2=0,0,INDEX('Placebo Lags - Data'!$B:$BA,MATCH($Q18,'Placebo Lags - Data'!$A:$A,0),MATCH(AW$1,'Placebo Lags - Data'!$B$1:$BA$1,0)))*1000000*AW$3</f>
        <v>0</v>
      </c>
      <c r="AX18" s="2">
        <f>IF(AX$2=0,0,INDEX('Placebo Lags - Data'!$B:$BA,MATCH($Q18,'Placebo Lags - Data'!$A:$A,0),MATCH(AX$1,'Placebo Lags - Data'!$B$1:$BA$1,0)))*1000000*AX$3</f>
        <v>0</v>
      </c>
      <c r="AY18" s="2">
        <f>IF(AY$2=0,0,INDEX('Placebo Lags - Data'!$B:$BA,MATCH($Q18,'Placebo Lags - Data'!$A:$A,0),MATCH(AY$1,'Placebo Lags - Data'!$B$1:$BA$1,0)))*1000000*AY$3</f>
        <v>0</v>
      </c>
      <c r="AZ18" s="2">
        <f>IF(AZ$2=0,0,INDEX('Placebo Lags - Data'!$B:$BA,MATCH($Q18,'Placebo Lags - Data'!$A:$A,0),MATCH(AZ$1,'Placebo Lags - Data'!$B$1:$BA$1,0)))*1000000*AZ$3</f>
        <v>23.454967958969064</v>
      </c>
      <c r="BA18" s="2">
        <f>IF(BA$2=0,0,INDEX('Placebo Lags - Data'!$B:$BA,MATCH($Q18,'Placebo Lags - Data'!$A:$A,0),MATCH(BA$1,'Placebo Lags - Data'!$B$1:$BA$1,0)))*1000000*BA$3</f>
        <v>0</v>
      </c>
      <c r="BB18" s="2">
        <f>IF(BB$2=0,0,INDEX('Placebo Lags - Data'!$B:$BA,MATCH($Q18,'Placebo Lags - Data'!$A:$A,0),MATCH(BB$1,'Placebo Lags - Data'!$B$1:$BA$1,0)))*1000000*BB$3</f>
        <v>-17.256565115530975</v>
      </c>
      <c r="BC18" s="2">
        <f>IF(BC$2=0,0,INDEX('Placebo Lags - Data'!$B:$BA,MATCH($Q18,'Placebo Lags - Data'!$A:$A,0),MATCH(BC$1,'Placebo Lags - Data'!$B$1:$BA$1,0)))*1000000*BC$3</f>
        <v>0</v>
      </c>
      <c r="BD18" s="2">
        <f>IF(BD$2=0,0,INDEX('Placebo Lags - Data'!$B:$BA,MATCH($Q18,'Placebo Lags - Data'!$A:$A,0),MATCH(BD$1,'Placebo Lags - Data'!$B$1:$BA$1,0)))*1000000*BD$3</f>
        <v>0</v>
      </c>
      <c r="BE18" s="2">
        <f>IF(BE$2=0,0,INDEX('Placebo Lags - Data'!$B:$BA,MATCH($Q18,'Placebo Lags - Data'!$A:$A,0),MATCH(BE$1,'Placebo Lags - Data'!$B$1:$BA$1,0)))*1000000*BE$3</f>
        <v>0</v>
      </c>
      <c r="BF18" s="2">
        <f>IF(BF$2=0,0,INDEX('Placebo Lags - Data'!$B:$BA,MATCH($Q18,'Placebo Lags - Data'!$A:$A,0),MATCH(BF$1,'Placebo Lags - Data'!$B$1:$BA$1,0)))*1000000*BF$3</f>
        <v>13.770128134638071</v>
      </c>
      <c r="BG18" s="2">
        <f>IF(BG$2=0,0,INDEX('Placebo Lags - Data'!$B:$BA,MATCH($Q18,'Placebo Lags - Data'!$A:$A,0),MATCH(BG$1,'Placebo Lags - Data'!$B$1:$BA$1,0)))*1000000*BG$3</f>
        <v>-33.804531994974241</v>
      </c>
      <c r="BH18" s="2">
        <f>IF(BH$2=0,0,INDEX('Placebo Lags - Data'!$B:$BA,MATCH($Q18,'Placebo Lags - Data'!$A:$A,0),MATCH(BH$1,'Placebo Lags - Data'!$B$1:$BA$1,0)))*1000000*BH$3</f>
        <v>-6.5749777604651172</v>
      </c>
      <c r="BI18" s="2">
        <f>IF(BI$2=0,0,INDEX('Placebo Lags - Data'!$B:$BA,MATCH($Q18,'Placebo Lags - Data'!$A:$A,0),MATCH(BI$1,'Placebo Lags - Data'!$B$1:$BA$1,0)))*1000000*BI$3</f>
        <v>-8.671386240166612</v>
      </c>
      <c r="BJ18" s="2">
        <f>IF(BJ$2=0,0,INDEX('Placebo Lags - Data'!$B:$BA,MATCH($Q18,'Placebo Lags - Data'!$A:$A,0),MATCH(BJ$1,'Placebo Lags - Data'!$B$1:$BA$1,0)))*1000000*BJ$3</f>
        <v>0</v>
      </c>
      <c r="BK18" s="2">
        <f>IF(BK$2=0,0,INDEX('Placebo Lags - Data'!$B:$BA,MATCH($Q18,'Placebo Lags - Data'!$A:$A,0),MATCH(BK$1,'Placebo Lags - Data'!$B$1:$BA$1,0)))*1000000*BK$3</f>
        <v>0</v>
      </c>
      <c r="BL18" s="2">
        <f>IF(BL$2=0,0,INDEX('Placebo Lags - Data'!$B:$BA,MATCH($Q18,'Placebo Lags - Data'!$A:$A,0),MATCH(BL$1,'Placebo Lags - Data'!$B$1:$BA$1,0)))*1000000*BL$3</f>
        <v>0</v>
      </c>
      <c r="BM18" s="2">
        <f>IF(BM$2=0,0,INDEX('Placebo Lags - Data'!$B:$BA,MATCH($Q18,'Placebo Lags - Data'!$A:$A,0),MATCH(BM$1,'Placebo Lags - Data'!$B$1:$BA$1,0)))*1000000*BM$3</f>
        <v>0</v>
      </c>
      <c r="BN18" s="2">
        <f>IF(BN$2=0,0,INDEX('Placebo Lags - Data'!$B:$BA,MATCH($Q18,'Placebo Lags - Data'!$A:$A,0),MATCH(BN$1,'Placebo Lags - Data'!$B$1:$BA$1,0)))*1000000*BN$3</f>
        <v>0</v>
      </c>
      <c r="BO18" s="2">
        <f>IF(BO$2=0,0,INDEX('Placebo Lags - Data'!$B:$BA,MATCH($Q18,'Placebo Lags - Data'!$A:$A,0),MATCH(BO$1,'Placebo Lags - Data'!$B$1:$BA$1,0)))*1000000*BO$3</f>
        <v>2.3357752070296556</v>
      </c>
      <c r="BP18" s="2">
        <f>IF(BP$2=0,0,INDEX('Placebo Lags - Data'!$B:$BA,MATCH($Q18,'Placebo Lags - Data'!$A:$A,0),MATCH(BP$1,'Placebo Lags - Data'!$B$1:$BA$1,0)))*1000000*BP$3</f>
        <v>0</v>
      </c>
      <c r="BQ18" s="2"/>
      <c r="BR18" s="2"/>
    </row>
    <row r="19" spans="1:70" x14ac:dyDescent="0.25">
      <c r="A19" t="s">
        <v>46</v>
      </c>
      <c r="B19" s="2">
        <f t="shared" si="0"/>
        <v>1.6184977552994826</v>
      </c>
      <c r="Q19">
        <f>'Placebo Lags - Data'!A16</f>
        <v>1996</v>
      </c>
      <c r="R19" s="2">
        <f>IF(R$2=0,0,INDEX('Placebo Lags - Data'!$B:$BA,MATCH($Q19,'Placebo Lags - Data'!$A:$A,0),MATCH(R$1,'Placebo Lags - Data'!$B$1:$BA$1,0)))*1000000*R$3</f>
        <v>-6.5443891799077392</v>
      </c>
      <c r="S19" s="2">
        <f>IF(S$2=0,0,INDEX('Placebo Lags - Data'!$B:$BA,MATCH($Q19,'Placebo Lags - Data'!$A:$A,0),MATCH(S$1,'Placebo Lags - Data'!$B$1:$BA$1,0)))*1000000*S$3</f>
        <v>0</v>
      </c>
      <c r="T19" s="2">
        <f>IF(T$2=0,0,INDEX('Placebo Lags - Data'!$B:$BA,MATCH($Q19,'Placebo Lags - Data'!$A:$A,0),MATCH(T$1,'Placebo Lags - Data'!$B$1:$BA$1,0)))*1000000*T$3</f>
        <v>0</v>
      </c>
      <c r="U19" s="2">
        <f>IF(U$2=0,0,INDEX('Placebo Lags - Data'!$B:$BA,MATCH($Q19,'Placebo Lags - Data'!$A:$A,0),MATCH(U$1,'Placebo Lags - Data'!$B$1:$BA$1,0)))*1000000*U$3</f>
        <v>-3.8970415516814683</v>
      </c>
      <c r="V19" s="2">
        <f>IF(V$2=0,0,INDEX('Placebo Lags - Data'!$B:$BA,MATCH($Q19,'Placebo Lags - Data'!$A:$A,0),MATCH(V$1,'Placebo Lags - Data'!$B$1:$BA$1,0)))*1000000*V$3</f>
        <v>6.3185752878780477</v>
      </c>
      <c r="W19" s="2">
        <f>IF(W$2=0,0,INDEX('Placebo Lags - Data'!$B:$BA,MATCH($Q19,'Placebo Lags - Data'!$A:$A,0),MATCH(W$1,'Placebo Lags - Data'!$B$1:$BA$1,0)))*1000000*W$3</f>
        <v>0</v>
      </c>
      <c r="X19" s="2">
        <f>IF(X$2=0,0,INDEX('Placebo Lags - Data'!$B:$BA,MATCH($Q19,'Placebo Lags - Data'!$A:$A,0),MATCH(X$1,'Placebo Lags - Data'!$B$1:$BA$1,0)))*1000000*X$3</f>
        <v>2.2797955807618564</v>
      </c>
      <c r="Y19" s="2">
        <f>IF(Y$2=0,0,INDEX('Placebo Lags - Data'!$B:$BA,MATCH($Q19,'Placebo Lags - Data'!$A:$A,0),MATCH(Y$1,'Placebo Lags - Data'!$B$1:$BA$1,0)))*1000000*Y$3</f>
        <v>-7.5123921305930708</v>
      </c>
      <c r="Z19" s="2">
        <f>IF(Z$2=0,0,INDEX('Placebo Lags - Data'!$B:$BA,MATCH($Q19,'Placebo Lags - Data'!$A:$A,0),MATCH(Z$1,'Placebo Lags - Data'!$B$1:$BA$1,0)))*1000000*Z$3</f>
        <v>0</v>
      </c>
      <c r="AA19" s="2">
        <f>IF(AA$2=0,0,INDEX('Placebo Lags - Data'!$B:$BA,MATCH($Q19,'Placebo Lags - Data'!$A:$A,0),MATCH(AA$1,'Placebo Lags - Data'!$B$1:$BA$1,0)))*1000000*AA$3</f>
        <v>0</v>
      </c>
      <c r="AB19" s="2">
        <f>IF(AB$2=0,0,INDEX('Placebo Lags - Data'!$B:$BA,MATCH($Q19,'Placebo Lags - Data'!$A:$A,0),MATCH(AB$1,'Placebo Lags - Data'!$B$1:$BA$1,0)))*1000000*AB$3</f>
        <v>18.994278434547596</v>
      </c>
      <c r="AC19" s="2">
        <f>IF(AC$2=0,0,INDEX('Placebo Lags - Data'!$B:$BA,MATCH($Q19,'Placebo Lags - Data'!$A:$A,0),MATCH(AC$1,'Placebo Lags - Data'!$B$1:$BA$1,0)))*1000000*AC$3</f>
        <v>-5.5310852076217998</v>
      </c>
      <c r="AD19" s="2">
        <f>IF(AD$2=0,0,INDEX('Placebo Lags - Data'!$B:$BA,MATCH($Q19,'Placebo Lags - Data'!$A:$A,0),MATCH(AD$1,'Placebo Lags - Data'!$B$1:$BA$1,0)))*1000000*AD$3</f>
        <v>0</v>
      </c>
      <c r="AE19" s="2">
        <f>IF(AE$2=0,0,INDEX('Placebo Lags - Data'!$B:$BA,MATCH($Q19,'Placebo Lags - Data'!$A:$A,0),MATCH(AE$1,'Placebo Lags - Data'!$B$1:$BA$1,0)))*1000000*AE$3</f>
        <v>13.36750210612081</v>
      </c>
      <c r="AF19" s="2">
        <f>IF(AF$2=0,0,INDEX('Placebo Lags - Data'!$B:$BA,MATCH($Q19,'Placebo Lags - Data'!$A:$A,0),MATCH(AF$1,'Placebo Lags - Data'!$B$1:$BA$1,0)))*1000000*AF$3</f>
        <v>1.4793160971748875</v>
      </c>
      <c r="AG19" s="2">
        <f>IF(AG$2=0,0,INDEX('Placebo Lags - Data'!$B:$BA,MATCH($Q19,'Placebo Lags - Data'!$A:$A,0),MATCH(AG$1,'Placebo Lags - Data'!$B$1:$BA$1,0)))*1000000*AG$3</f>
        <v>0</v>
      </c>
      <c r="AH19" s="2">
        <f>IF(AH$2=0,0,INDEX('Placebo Lags - Data'!$B:$BA,MATCH($Q19,'Placebo Lags - Data'!$A:$A,0),MATCH(AH$1,'Placebo Lags - Data'!$B$1:$BA$1,0)))*1000000*AH$3</f>
        <v>-15.745885320939124</v>
      </c>
      <c r="AI19" s="2">
        <f>IF(AI$2=0,0,INDEX('Placebo Lags - Data'!$B:$BA,MATCH($Q19,'Placebo Lags - Data'!$A:$A,0),MATCH(AI$1,'Placebo Lags - Data'!$B$1:$BA$1,0)))*1000000*AI$3</f>
        <v>6.2524154600396287</v>
      </c>
      <c r="AJ19" s="2">
        <f>IF(AJ$2=0,0,INDEX('Placebo Lags - Data'!$B:$BA,MATCH($Q19,'Placebo Lags - Data'!$A:$A,0),MATCH(AJ$1,'Placebo Lags - Data'!$B$1:$BA$1,0)))*1000000*AJ$3</f>
        <v>-11.693779015331529</v>
      </c>
      <c r="AK19" s="2">
        <f>IF(AK$2=0,0,INDEX('Placebo Lags - Data'!$B:$BA,MATCH($Q19,'Placebo Lags - Data'!$A:$A,0),MATCH(AK$1,'Placebo Lags - Data'!$B$1:$BA$1,0)))*1000000*AK$3</f>
        <v>0</v>
      </c>
      <c r="AL19" s="2">
        <f>IF(AL$2=0,0,INDEX('Placebo Lags - Data'!$B:$BA,MATCH($Q19,'Placebo Lags - Data'!$A:$A,0),MATCH(AL$1,'Placebo Lags - Data'!$B$1:$BA$1,0)))*1000000*AL$3</f>
        <v>9.5227678684750572</v>
      </c>
      <c r="AM19" s="2">
        <f>IF(AM$2=0,0,INDEX('Placebo Lags - Data'!$B:$BA,MATCH($Q19,'Placebo Lags - Data'!$A:$A,0),MATCH(AM$1,'Placebo Lags - Data'!$B$1:$BA$1,0)))*1000000*AM$3</f>
        <v>6.4825549088709522</v>
      </c>
      <c r="AN19" s="2">
        <f>IF(AN$2=0,0,INDEX('Placebo Lags - Data'!$B:$BA,MATCH($Q19,'Placebo Lags - Data'!$A:$A,0),MATCH(AN$1,'Placebo Lags - Data'!$B$1:$BA$1,0)))*1000000*AN$3</f>
        <v>0</v>
      </c>
      <c r="AO19" s="2">
        <f>IF(AO$2=0,0,INDEX('Placebo Lags - Data'!$B:$BA,MATCH($Q19,'Placebo Lags - Data'!$A:$A,0),MATCH(AO$1,'Placebo Lags - Data'!$B$1:$BA$1,0)))*1000000*AO$3</f>
        <v>-1.0106086847372353</v>
      </c>
      <c r="AP19" s="2">
        <f>IF(AP$2=0,0,INDEX('Placebo Lags - Data'!$B:$BA,MATCH($Q19,'Placebo Lags - Data'!$A:$A,0),MATCH(AP$1,'Placebo Lags - Data'!$B$1:$BA$1,0)))*1000000*AP$3</f>
        <v>0</v>
      </c>
      <c r="AQ19" s="2">
        <f>IF(AQ$2=0,0,INDEX('Placebo Lags - Data'!$B:$BA,MATCH($Q19,'Placebo Lags - Data'!$A:$A,0),MATCH(AQ$1,'Placebo Lags - Data'!$B$1:$BA$1,0)))*1000000*AQ$3</f>
        <v>-27.682757718139328</v>
      </c>
      <c r="AR19" s="2">
        <f>IF(AR$2=0,0,INDEX('Placebo Lags - Data'!$B:$BA,MATCH($Q19,'Placebo Lags - Data'!$A:$A,0),MATCH(AR$1,'Placebo Lags - Data'!$B$1:$BA$1,0)))*1000000*AR$3</f>
        <v>0</v>
      </c>
      <c r="AS19" s="2">
        <f>IF(AS$2=0,0,INDEX('Placebo Lags - Data'!$B:$BA,MATCH($Q19,'Placebo Lags - Data'!$A:$A,0),MATCH(AS$1,'Placebo Lags - Data'!$B$1:$BA$1,0)))*1000000*AS$3</f>
        <v>6.4981013565557078</v>
      </c>
      <c r="AT19" s="2">
        <f>IF(AT$2=0,0,INDEX('Placebo Lags - Data'!$B:$BA,MATCH($Q19,'Placebo Lags - Data'!$A:$A,0),MATCH(AT$1,'Placebo Lags - Data'!$B$1:$BA$1,0)))*1000000*AT$3</f>
        <v>-11.462084330560174</v>
      </c>
      <c r="AU19" s="2">
        <f>IF(AU$2=0,0,INDEX('Placebo Lags - Data'!$B:$BA,MATCH($Q19,'Placebo Lags - Data'!$A:$A,0),MATCH(AU$1,'Placebo Lags - Data'!$B$1:$BA$1,0)))*1000000*AU$3</f>
        <v>0</v>
      </c>
      <c r="AV19" s="2">
        <f>IF(AV$2=0,0,INDEX('Placebo Lags - Data'!$B:$BA,MATCH($Q19,'Placebo Lags - Data'!$A:$A,0),MATCH(AV$1,'Placebo Lags - Data'!$B$1:$BA$1,0)))*1000000*AV$3</f>
        <v>0.83940904005430639</v>
      </c>
      <c r="AW19" s="2">
        <f>IF(AW$2=0,0,INDEX('Placebo Lags - Data'!$B:$BA,MATCH($Q19,'Placebo Lags - Data'!$A:$A,0),MATCH(AW$1,'Placebo Lags - Data'!$B$1:$BA$1,0)))*1000000*AW$3</f>
        <v>0</v>
      </c>
      <c r="AX19" s="2">
        <f>IF(AX$2=0,0,INDEX('Placebo Lags - Data'!$B:$BA,MATCH($Q19,'Placebo Lags - Data'!$A:$A,0),MATCH(AX$1,'Placebo Lags - Data'!$B$1:$BA$1,0)))*1000000*AX$3</f>
        <v>0</v>
      </c>
      <c r="AY19" s="2">
        <f>IF(AY$2=0,0,INDEX('Placebo Lags - Data'!$B:$BA,MATCH($Q19,'Placebo Lags - Data'!$A:$A,0),MATCH(AY$1,'Placebo Lags - Data'!$B$1:$BA$1,0)))*1000000*AY$3</f>
        <v>0</v>
      </c>
      <c r="AZ19" s="2">
        <f>IF(AZ$2=0,0,INDEX('Placebo Lags - Data'!$B:$BA,MATCH($Q19,'Placebo Lags - Data'!$A:$A,0),MATCH(AZ$1,'Placebo Lags - Data'!$B$1:$BA$1,0)))*1000000*AZ$3</f>
        <v>-11.05871797335567</v>
      </c>
      <c r="BA19" s="2">
        <f>IF(BA$2=0,0,INDEX('Placebo Lags - Data'!$B:$BA,MATCH($Q19,'Placebo Lags - Data'!$A:$A,0),MATCH(BA$1,'Placebo Lags - Data'!$B$1:$BA$1,0)))*1000000*BA$3</f>
        <v>0</v>
      </c>
      <c r="BB19" s="2">
        <f>IF(BB$2=0,0,INDEX('Placebo Lags - Data'!$B:$BA,MATCH($Q19,'Placebo Lags - Data'!$A:$A,0),MATCH(BB$1,'Placebo Lags - Data'!$B$1:$BA$1,0)))*1000000*BB$3</f>
        <v>-1.840327513491502</v>
      </c>
      <c r="BC19" s="2">
        <f>IF(BC$2=0,0,INDEX('Placebo Lags - Data'!$B:$BA,MATCH($Q19,'Placebo Lags - Data'!$A:$A,0),MATCH(BC$1,'Placebo Lags - Data'!$B$1:$BA$1,0)))*1000000*BC$3</f>
        <v>0</v>
      </c>
      <c r="BD19" s="2">
        <f>IF(BD$2=0,0,INDEX('Placebo Lags - Data'!$B:$BA,MATCH($Q19,'Placebo Lags - Data'!$A:$A,0),MATCH(BD$1,'Placebo Lags - Data'!$B$1:$BA$1,0)))*1000000*BD$3</f>
        <v>0</v>
      </c>
      <c r="BE19" s="2">
        <f>IF(BE$2=0,0,INDEX('Placebo Lags - Data'!$B:$BA,MATCH($Q19,'Placebo Lags - Data'!$A:$A,0),MATCH(BE$1,'Placebo Lags - Data'!$B$1:$BA$1,0)))*1000000*BE$3</f>
        <v>0</v>
      </c>
      <c r="BF19" s="2">
        <f>IF(BF$2=0,0,INDEX('Placebo Lags - Data'!$B:$BA,MATCH($Q19,'Placebo Lags - Data'!$A:$A,0),MATCH(BF$1,'Placebo Lags - Data'!$B$1:$BA$1,0)))*1000000*BF$3</f>
        <v>-3.8004436646588147</v>
      </c>
      <c r="BG19" s="2">
        <f>IF(BG$2=0,0,INDEX('Placebo Lags - Data'!$B:$BA,MATCH($Q19,'Placebo Lags - Data'!$A:$A,0),MATCH(BG$1,'Placebo Lags - Data'!$B$1:$BA$1,0)))*1000000*BG$3</f>
        <v>-4.7789981181267649</v>
      </c>
      <c r="BH19" s="2">
        <f>IF(BH$2=0,0,INDEX('Placebo Lags - Data'!$B:$BA,MATCH($Q19,'Placebo Lags - Data'!$A:$A,0),MATCH(BH$1,'Placebo Lags - Data'!$B$1:$BA$1,0)))*1000000*BH$3</f>
        <v>3.5708226278075017</v>
      </c>
      <c r="BI19" s="2">
        <f>IF(BI$2=0,0,INDEX('Placebo Lags - Data'!$B:$BA,MATCH($Q19,'Placebo Lags - Data'!$A:$A,0),MATCH(BI$1,'Placebo Lags - Data'!$B$1:$BA$1,0)))*1000000*BI$3</f>
        <v>-10.440769983688369</v>
      </c>
      <c r="BJ19" s="2">
        <f>IF(BJ$2=0,0,INDEX('Placebo Lags - Data'!$B:$BA,MATCH($Q19,'Placebo Lags - Data'!$A:$A,0),MATCH(BJ$1,'Placebo Lags - Data'!$B$1:$BA$1,0)))*1000000*BJ$3</f>
        <v>0</v>
      </c>
      <c r="BK19" s="2">
        <f>IF(BK$2=0,0,INDEX('Placebo Lags - Data'!$B:$BA,MATCH($Q19,'Placebo Lags - Data'!$A:$A,0),MATCH(BK$1,'Placebo Lags - Data'!$B$1:$BA$1,0)))*1000000*BK$3</f>
        <v>0</v>
      </c>
      <c r="BL19" s="2">
        <f>IF(BL$2=0,0,INDEX('Placebo Lags - Data'!$B:$BA,MATCH($Q19,'Placebo Lags - Data'!$A:$A,0),MATCH(BL$1,'Placebo Lags - Data'!$B$1:$BA$1,0)))*1000000*BL$3</f>
        <v>0</v>
      </c>
      <c r="BM19" s="2">
        <f>IF(BM$2=0,0,INDEX('Placebo Lags - Data'!$B:$BA,MATCH($Q19,'Placebo Lags - Data'!$A:$A,0),MATCH(BM$1,'Placebo Lags - Data'!$B$1:$BA$1,0)))*1000000*BM$3</f>
        <v>0</v>
      </c>
      <c r="BN19" s="2">
        <f>IF(BN$2=0,0,INDEX('Placebo Lags - Data'!$B:$BA,MATCH($Q19,'Placebo Lags - Data'!$A:$A,0),MATCH(BN$1,'Placebo Lags - Data'!$B$1:$BA$1,0)))*1000000*BN$3</f>
        <v>0</v>
      </c>
      <c r="BO19" s="2">
        <f>IF(BO$2=0,0,INDEX('Placebo Lags - Data'!$B:$BA,MATCH($Q19,'Placebo Lags - Data'!$A:$A,0),MATCH(BO$1,'Placebo Lags - Data'!$B$1:$BA$1,0)))*1000000*BO$3</f>
        <v>3.8324901652231347</v>
      </c>
      <c r="BP19" s="2">
        <f>IF(BP$2=0,0,INDEX('Placebo Lags - Data'!$B:$BA,MATCH($Q19,'Placebo Lags - Data'!$A:$A,0),MATCH(BP$1,'Placebo Lags - Data'!$B$1:$BA$1,0)))*1000000*BP$3</f>
        <v>0</v>
      </c>
      <c r="BQ19" s="2"/>
      <c r="BR19" s="2"/>
    </row>
    <row r="20" spans="1:70" x14ac:dyDescent="0.25">
      <c r="A20" t="s">
        <v>55</v>
      </c>
      <c r="B20" s="2">
        <f t="shared" si="0"/>
        <v>1.4784670072202826</v>
      </c>
      <c r="Q20">
        <f>'Placebo Lags - Data'!A17</f>
        <v>1997</v>
      </c>
      <c r="R20" s="2">
        <f>IF(R$2=0,0,INDEX('Placebo Lags - Data'!$B:$BA,MATCH($Q20,'Placebo Lags - Data'!$A:$A,0),MATCH(R$1,'Placebo Lags - Data'!$B$1:$BA$1,0)))*1000000*R$3</f>
        <v>0.46721825697204622</v>
      </c>
      <c r="S20" s="2">
        <f>IF(S$2=0,0,INDEX('Placebo Lags - Data'!$B:$BA,MATCH($Q20,'Placebo Lags - Data'!$A:$A,0),MATCH(S$1,'Placebo Lags - Data'!$B$1:$BA$1,0)))*1000000*S$3</f>
        <v>0</v>
      </c>
      <c r="T20" s="2">
        <f>IF(T$2=0,0,INDEX('Placebo Lags - Data'!$B:$BA,MATCH($Q20,'Placebo Lags - Data'!$A:$A,0),MATCH(T$1,'Placebo Lags - Data'!$B$1:$BA$1,0)))*1000000*T$3</f>
        <v>0</v>
      </c>
      <c r="U20" s="2">
        <f>IF(U$2=0,0,INDEX('Placebo Lags - Data'!$B:$BA,MATCH($Q20,'Placebo Lags - Data'!$A:$A,0),MATCH(U$1,'Placebo Lags - Data'!$B$1:$BA$1,0)))*1000000*U$3</f>
        <v>-13.65534080832731</v>
      </c>
      <c r="V20" s="2">
        <f>IF(V$2=0,0,INDEX('Placebo Lags - Data'!$B:$BA,MATCH($Q20,'Placebo Lags - Data'!$A:$A,0),MATCH(V$1,'Placebo Lags - Data'!$B$1:$BA$1,0)))*1000000*V$3</f>
        <v>15.146845726121683</v>
      </c>
      <c r="W20" s="2">
        <f>IF(W$2=0,0,INDEX('Placebo Lags - Data'!$B:$BA,MATCH($Q20,'Placebo Lags - Data'!$A:$A,0),MATCH(W$1,'Placebo Lags - Data'!$B$1:$BA$1,0)))*1000000*W$3</f>
        <v>0</v>
      </c>
      <c r="X20" s="2">
        <f>IF(X$2=0,0,INDEX('Placebo Lags - Data'!$B:$BA,MATCH($Q20,'Placebo Lags - Data'!$A:$A,0),MATCH(X$1,'Placebo Lags - Data'!$B$1:$BA$1,0)))*1000000*X$3</f>
        <v>10.666934031178243</v>
      </c>
      <c r="Y20" s="2">
        <f>IF(Y$2=0,0,INDEX('Placebo Lags - Data'!$B:$BA,MATCH($Q20,'Placebo Lags - Data'!$A:$A,0),MATCH(Y$1,'Placebo Lags - Data'!$B$1:$BA$1,0)))*1000000*Y$3</f>
        <v>-4.4406469896784984</v>
      </c>
      <c r="Z20" s="2">
        <f>IF(Z$2=0,0,INDEX('Placebo Lags - Data'!$B:$BA,MATCH($Q20,'Placebo Lags - Data'!$A:$A,0),MATCH(Z$1,'Placebo Lags - Data'!$B$1:$BA$1,0)))*1000000*Z$3</f>
        <v>0</v>
      </c>
      <c r="AA20" s="2">
        <f>IF(AA$2=0,0,INDEX('Placebo Lags - Data'!$B:$BA,MATCH($Q20,'Placebo Lags - Data'!$A:$A,0),MATCH(AA$1,'Placebo Lags - Data'!$B$1:$BA$1,0)))*1000000*AA$3</f>
        <v>0</v>
      </c>
      <c r="AB20" s="2">
        <f>IF(AB$2=0,0,INDEX('Placebo Lags - Data'!$B:$BA,MATCH($Q20,'Placebo Lags - Data'!$A:$A,0),MATCH(AB$1,'Placebo Lags - Data'!$B$1:$BA$1,0)))*1000000*AB$3</f>
        <v>20.389194105518982</v>
      </c>
      <c r="AC20" s="2">
        <f>IF(AC$2=0,0,INDEX('Placebo Lags - Data'!$B:$BA,MATCH($Q20,'Placebo Lags - Data'!$A:$A,0),MATCH(AC$1,'Placebo Lags - Data'!$B$1:$BA$1,0)))*1000000*AC$3</f>
        <v>-3.5442208172753453</v>
      </c>
      <c r="AD20" s="2">
        <f>IF(AD$2=0,0,INDEX('Placebo Lags - Data'!$B:$BA,MATCH($Q20,'Placebo Lags - Data'!$A:$A,0),MATCH(AD$1,'Placebo Lags - Data'!$B$1:$BA$1,0)))*1000000*AD$3</f>
        <v>0</v>
      </c>
      <c r="AE20" s="2">
        <f>IF(AE$2=0,0,INDEX('Placebo Lags - Data'!$B:$BA,MATCH($Q20,'Placebo Lags - Data'!$A:$A,0),MATCH(AE$1,'Placebo Lags - Data'!$B$1:$BA$1,0)))*1000000*AE$3</f>
        <v>0.60549433555934229</v>
      </c>
      <c r="AF20" s="2">
        <f>IF(AF$2=0,0,INDEX('Placebo Lags - Data'!$B:$BA,MATCH($Q20,'Placebo Lags - Data'!$A:$A,0),MATCH(AF$1,'Placebo Lags - Data'!$B$1:$BA$1,0)))*1000000*AF$3</f>
        <v>2.3592704110342311</v>
      </c>
      <c r="AG20" s="2">
        <f>IF(AG$2=0,0,INDEX('Placebo Lags - Data'!$B:$BA,MATCH($Q20,'Placebo Lags - Data'!$A:$A,0),MATCH(AG$1,'Placebo Lags - Data'!$B$1:$BA$1,0)))*1000000*AG$3</f>
        <v>0</v>
      </c>
      <c r="AH20" s="2">
        <f>IF(AH$2=0,0,INDEX('Placebo Lags - Data'!$B:$BA,MATCH($Q20,'Placebo Lags - Data'!$A:$A,0),MATCH(AH$1,'Placebo Lags - Data'!$B$1:$BA$1,0)))*1000000*AH$3</f>
        <v>4.0940476537798531</v>
      </c>
      <c r="AI20" s="2">
        <f>IF(AI$2=0,0,INDEX('Placebo Lags - Data'!$B:$BA,MATCH($Q20,'Placebo Lags - Data'!$A:$A,0),MATCH(AI$1,'Placebo Lags - Data'!$B$1:$BA$1,0)))*1000000*AI$3</f>
        <v>4.327918759372551</v>
      </c>
      <c r="AJ20" s="2">
        <f>IF(AJ$2=0,0,INDEX('Placebo Lags - Data'!$B:$BA,MATCH($Q20,'Placebo Lags - Data'!$A:$A,0),MATCH(AJ$1,'Placebo Lags - Data'!$B$1:$BA$1,0)))*1000000*AJ$3</f>
        <v>-16.858246453921311</v>
      </c>
      <c r="AK20" s="2">
        <f>IF(AK$2=0,0,INDEX('Placebo Lags - Data'!$B:$BA,MATCH($Q20,'Placebo Lags - Data'!$A:$A,0),MATCH(AK$1,'Placebo Lags - Data'!$B$1:$BA$1,0)))*1000000*AK$3</f>
        <v>0</v>
      </c>
      <c r="AL20" s="2">
        <f>IF(AL$2=0,0,INDEX('Placebo Lags - Data'!$B:$BA,MATCH($Q20,'Placebo Lags - Data'!$A:$A,0),MATCH(AL$1,'Placebo Lags - Data'!$B$1:$BA$1,0)))*1000000*AL$3</f>
        <v>-3.340297325848951</v>
      </c>
      <c r="AM20" s="2">
        <f>IF(AM$2=0,0,INDEX('Placebo Lags - Data'!$B:$BA,MATCH($Q20,'Placebo Lags - Data'!$A:$A,0),MATCH(AM$1,'Placebo Lags - Data'!$B$1:$BA$1,0)))*1000000*AM$3</f>
        <v>7.2252428253705148</v>
      </c>
      <c r="AN20" s="2">
        <f>IF(AN$2=0,0,INDEX('Placebo Lags - Data'!$B:$BA,MATCH($Q20,'Placebo Lags - Data'!$A:$A,0),MATCH(AN$1,'Placebo Lags - Data'!$B$1:$BA$1,0)))*1000000*AN$3</f>
        <v>0</v>
      </c>
      <c r="AO20" s="2">
        <f>IF(AO$2=0,0,INDEX('Placebo Lags - Data'!$B:$BA,MATCH($Q20,'Placebo Lags - Data'!$A:$A,0),MATCH(AO$1,'Placebo Lags - Data'!$B$1:$BA$1,0)))*1000000*AO$3</f>
        <v>3.5620046219264623</v>
      </c>
      <c r="AP20" s="2">
        <f>IF(AP$2=0,0,INDEX('Placebo Lags - Data'!$B:$BA,MATCH($Q20,'Placebo Lags - Data'!$A:$A,0),MATCH(AP$1,'Placebo Lags - Data'!$B$1:$BA$1,0)))*1000000*AP$3</f>
        <v>0</v>
      </c>
      <c r="AQ20" s="2">
        <f>IF(AQ$2=0,0,INDEX('Placebo Lags - Data'!$B:$BA,MATCH($Q20,'Placebo Lags - Data'!$A:$A,0),MATCH(AQ$1,'Placebo Lags - Data'!$B$1:$BA$1,0)))*1000000*AQ$3</f>
        <v>-15.20566365798004</v>
      </c>
      <c r="AR20" s="2">
        <f>IF(AR$2=0,0,INDEX('Placebo Lags - Data'!$B:$BA,MATCH($Q20,'Placebo Lags - Data'!$A:$A,0),MATCH(AR$1,'Placebo Lags - Data'!$B$1:$BA$1,0)))*1000000*AR$3</f>
        <v>0</v>
      </c>
      <c r="AS20" s="2">
        <f>IF(AS$2=0,0,INDEX('Placebo Lags - Data'!$B:$BA,MATCH($Q20,'Placebo Lags - Data'!$A:$A,0),MATCH(AS$1,'Placebo Lags - Data'!$B$1:$BA$1,0)))*1000000*AS$3</f>
        <v>-6.9514435381279327</v>
      </c>
      <c r="AT20" s="2">
        <f>IF(AT$2=0,0,INDEX('Placebo Lags - Data'!$B:$BA,MATCH($Q20,'Placebo Lags - Data'!$A:$A,0),MATCH(AT$1,'Placebo Lags - Data'!$B$1:$BA$1,0)))*1000000*AT$3</f>
        <v>-4.7289140638895333</v>
      </c>
      <c r="AU20" s="2">
        <f>IF(AU$2=0,0,INDEX('Placebo Lags - Data'!$B:$BA,MATCH($Q20,'Placebo Lags - Data'!$A:$A,0),MATCH(AU$1,'Placebo Lags - Data'!$B$1:$BA$1,0)))*1000000*AU$3</f>
        <v>0</v>
      </c>
      <c r="AV20" s="2">
        <f>IF(AV$2=0,0,INDEX('Placebo Lags - Data'!$B:$BA,MATCH($Q20,'Placebo Lags - Data'!$A:$A,0),MATCH(AV$1,'Placebo Lags - Data'!$B$1:$BA$1,0)))*1000000*AV$3</f>
        <v>4.6479053708026186</v>
      </c>
      <c r="AW20" s="2">
        <f>IF(AW$2=0,0,INDEX('Placebo Lags - Data'!$B:$BA,MATCH($Q20,'Placebo Lags - Data'!$A:$A,0),MATCH(AW$1,'Placebo Lags - Data'!$B$1:$BA$1,0)))*1000000*AW$3</f>
        <v>0</v>
      </c>
      <c r="AX20" s="2">
        <f>IF(AX$2=0,0,INDEX('Placebo Lags - Data'!$B:$BA,MATCH($Q20,'Placebo Lags - Data'!$A:$A,0),MATCH(AX$1,'Placebo Lags - Data'!$B$1:$BA$1,0)))*1000000*AX$3</f>
        <v>0</v>
      </c>
      <c r="AY20" s="2">
        <f>IF(AY$2=0,0,INDEX('Placebo Lags - Data'!$B:$BA,MATCH($Q20,'Placebo Lags - Data'!$A:$A,0),MATCH(AY$1,'Placebo Lags - Data'!$B$1:$BA$1,0)))*1000000*AY$3</f>
        <v>0</v>
      </c>
      <c r="AZ20" s="2">
        <f>IF(AZ$2=0,0,INDEX('Placebo Lags - Data'!$B:$BA,MATCH($Q20,'Placebo Lags - Data'!$A:$A,0),MATCH(AZ$1,'Placebo Lags - Data'!$B$1:$BA$1,0)))*1000000*AZ$3</f>
        <v>8.6309519247151911</v>
      </c>
      <c r="BA20" s="2">
        <f>IF(BA$2=0,0,INDEX('Placebo Lags - Data'!$B:$BA,MATCH($Q20,'Placebo Lags - Data'!$A:$A,0),MATCH(BA$1,'Placebo Lags - Data'!$B$1:$BA$1,0)))*1000000*BA$3</f>
        <v>0</v>
      </c>
      <c r="BB20" s="2">
        <f>IF(BB$2=0,0,INDEX('Placebo Lags - Data'!$B:$BA,MATCH($Q20,'Placebo Lags - Data'!$A:$A,0),MATCH(BB$1,'Placebo Lags - Data'!$B$1:$BA$1,0)))*1000000*BB$3</f>
        <v>-26.383459044154733</v>
      </c>
      <c r="BC20" s="2">
        <f>IF(BC$2=0,0,INDEX('Placebo Lags - Data'!$B:$BA,MATCH($Q20,'Placebo Lags - Data'!$A:$A,0),MATCH(BC$1,'Placebo Lags - Data'!$B$1:$BA$1,0)))*1000000*BC$3</f>
        <v>0</v>
      </c>
      <c r="BD20" s="2">
        <f>IF(BD$2=0,0,INDEX('Placebo Lags - Data'!$B:$BA,MATCH($Q20,'Placebo Lags - Data'!$A:$A,0),MATCH(BD$1,'Placebo Lags - Data'!$B$1:$BA$1,0)))*1000000*BD$3</f>
        <v>0</v>
      </c>
      <c r="BE20" s="2">
        <f>IF(BE$2=0,0,INDEX('Placebo Lags - Data'!$B:$BA,MATCH($Q20,'Placebo Lags - Data'!$A:$A,0),MATCH(BE$1,'Placebo Lags - Data'!$B$1:$BA$1,0)))*1000000*BE$3</f>
        <v>0</v>
      </c>
      <c r="BF20" s="2">
        <f>IF(BF$2=0,0,INDEX('Placebo Lags - Data'!$B:$BA,MATCH($Q20,'Placebo Lags - Data'!$A:$A,0),MATCH(BF$1,'Placebo Lags - Data'!$B$1:$BA$1,0)))*1000000*BF$3</f>
        <v>-1.3409517123363912</v>
      </c>
      <c r="BG20" s="2">
        <f>IF(BG$2=0,0,INDEX('Placebo Lags - Data'!$B:$BA,MATCH($Q20,'Placebo Lags - Data'!$A:$A,0),MATCH(BG$1,'Placebo Lags - Data'!$B$1:$BA$1,0)))*1000000*BG$3</f>
        <v>-3.5373586797504686</v>
      </c>
      <c r="BH20" s="2">
        <f>IF(BH$2=0,0,INDEX('Placebo Lags - Data'!$B:$BA,MATCH($Q20,'Placebo Lags - Data'!$A:$A,0),MATCH(BH$1,'Placebo Lags - Data'!$B$1:$BA$1,0)))*1000000*BH$3</f>
        <v>0.62908395648264559</v>
      </c>
      <c r="BI20" s="2">
        <f>IF(BI$2=0,0,INDEX('Placebo Lags - Data'!$B:$BA,MATCH($Q20,'Placebo Lags - Data'!$A:$A,0),MATCH(BI$1,'Placebo Lags - Data'!$B$1:$BA$1,0)))*1000000*BI$3</f>
        <v>-2.1760502022516448</v>
      </c>
      <c r="BJ20" s="2">
        <f>IF(BJ$2=0,0,INDEX('Placebo Lags - Data'!$B:$BA,MATCH($Q20,'Placebo Lags - Data'!$A:$A,0),MATCH(BJ$1,'Placebo Lags - Data'!$B$1:$BA$1,0)))*1000000*BJ$3</f>
        <v>0</v>
      </c>
      <c r="BK20" s="2">
        <f>IF(BK$2=0,0,INDEX('Placebo Lags - Data'!$B:$BA,MATCH($Q20,'Placebo Lags - Data'!$A:$A,0),MATCH(BK$1,'Placebo Lags - Data'!$B$1:$BA$1,0)))*1000000*BK$3</f>
        <v>0</v>
      </c>
      <c r="BL20" s="2">
        <f>IF(BL$2=0,0,INDEX('Placebo Lags - Data'!$B:$BA,MATCH($Q20,'Placebo Lags - Data'!$A:$A,0),MATCH(BL$1,'Placebo Lags - Data'!$B$1:$BA$1,0)))*1000000*BL$3</f>
        <v>0</v>
      </c>
      <c r="BM20" s="2">
        <f>IF(BM$2=0,0,INDEX('Placebo Lags - Data'!$B:$BA,MATCH($Q20,'Placebo Lags - Data'!$A:$A,0),MATCH(BM$1,'Placebo Lags - Data'!$B$1:$BA$1,0)))*1000000*BM$3</f>
        <v>0</v>
      </c>
      <c r="BN20" s="2">
        <f>IF(BN$2=0,0,INDEX('Placebo Lags - Data'!$B:$BA,MATCH($Q20,'Placebo Lags - Data'!$A:$A,0),MATCH(BN$1,'Placebo Lags - Data'!$B$1:$BA$1,0)))*1000000*BN$3</f>
        <v>0</v>
      </c>
      <c r="BO20" s="2">
        <f>IF(BO$2=0,0,INDEX('Placebo Lags - Data'!$B:$BA,MATCH($Q20,'Placebo Lags - Data'!$A:$A,0),MATCH(BO$1,'Placebo Lags - Data'!$B$1:$BA$1,0)))*1000000*BO$3</f>
        <v>6.6488928496255539</v>
      </c>
      <c r="BP20" s="2">
        <f>IF(BP$2=0,0,INDEX('Placebo Lags - Data'!$B:$BA,MATCH($Q20,'Placebo Lags - Data'!$A:$A,0),MATCH(BP$1,'Placebo Lags - Data'!$B$1:$BA$1,0)))*1000000*BP$3</f>
        <v>0</v>
      </c>
      <c r="BQ20" s="2"/>
      <c r="BR20" s="2"/>
    </row>
    <row r="21" spans="1:70" x14ac:dyDescent="0.25">
      <c r="A21" t="s">
        <v>40</v>
      </c>
      <c r="B21" s="2">
        <f t="shared" si="0"/>
        <v>1.4382250701204917</v>
      </c>
      <c r="Q21">
        <f>'Placebo Lags - Data'!A18</f>
        <v>1998</v>
      </c>
      <c r="R21" s="2">
        <f>IF(R$2=0,0,INDEX('Placebo Lags - Data'!$B:$BA,MATCH($Q21,'Placebo Lags - Data'!$A:$A,0),MATCH(R$1,'Placebo Lags - Data'!$B$1:$BA$1,0)))*1000000*R$3</f>
        <v>-4.4582966438611038</v>
      </c>
      <c r="S21" s="2">
        <f>IF(S$2=0,0,INDEX('Placebo Lags - Data'!$B:$BA,MATCH($Q21,'Placebo Lags - Data'!$A:$A,0),MATCH(S$1,'Placebo Lags - Data'!$B$1:$BA$1,0)))*1000000*S$3</f>
        <v>0</v>
      </c>
      <c r="T21" s="2">
        <f>IF(T$2=0,0,INDEX('Placebo Lags - Data'!$B:$BA,MATCH($Q21,'Placebo Lags - Data'!$A:$A,0),MATCH(T$1,'Placebo Lags - Data'!$B$1:$BA$1,0)))*1000000*T$3</f>
        <v>0</v>
      </c>
      <c r="U21" s="2">
        <f>IF(U$2=0,0,INDEX('Placebo Lags - Data'!$B:$BA,MATCH($Q21,'Placebo Lags - Data'!$A:$A,0),MATCH(U$1,'Placebo Lags - Data'!$B$1:$BA$1,0)))*1000000*U$3</f>
        <v>-4.0048694245342631</v>
      </c>
      <c r="V21" s="2">
        <f>IF(V$2=0,0,INDEX('Placebo Lags - Data'!$B:$BA,MATCH($Q21,'Placebo Lags - Data'!$A:$A,0),MATCH(V$1,'Placebo Lags - Data'!$B$1:$BA$1,0)))*1000000*V$3</f>
        <v>10.037551874120254</v>
      </c>
      <c r="W21" s="2">
        <f>IF(W$2=0,0,INDEX('Placebo Lags - Data'!$B:$BA,MATCH($Q21,'Placebo Lags - Data'!$A:$A,0),MATCH(W$1,'Placebo Lags - Data'!$B$1:$BA$1,0)))*1000000*W$3</f>
        <v>0</v>
      </c>
      <c r="X21" s="2">
        <f>IF(X$2=0,0,INDEX('Placebo Lags - Data'!$B:$BA,MATCH($Q21,'Placebo Lags - Data'!$A:$A,0),MATCH(X$1,'Placebo Lags - Data'!$B$1:$BA$1,0)))*1000000*X$3</f>
        <v>7.2659613579162396</v>
      </c>
      <c r="Y21" s="2">
        <f>IF(Y$2=0,0,INDEX('Placebo Lags - Data'!$B:$BA,MATCH($Q21,'Placebo Lags - Data'!$A:$A,0),MATCH(Y$1,'Placebo Lags - Data'!$B$1:$BA$1,0)))*1000000*Y$3</f>
        <v>-6.6268321461393498</v>
      </c>
      <c r="Z21" s="2">
        <f>IF(Z$2=0,0,INDEX('Placebo Lags - Data'!$B:$BA,MATCH($Q21,'Placebo Lags - Data'!$A:$A,0),MATCH(Z$1,'Placebo Lags - Data'!$B$1:$BA$1,0)))*1000000*Z$3</f>
        <v>0</v>
      </c>
      <c r="AA21" s="2">
        <f>IF(AA$2=0,0,INDEX('Placebo Lags - Data'!$B:$BA,MATCH($Q21,'Placebo Lags - Data'!$A:$A,0),MATCH(AA$1,'Placebo Lags - Data'!$B$1:$BA$1,0)))*1000000*AA$3</f>
        <v>0</v>
      </c>
      <c r="AB21" s="2">
        <f>IF(AB$2=0,0,INDEX('Placebo Lags - Data'!$B:$BA,MATCH($Q21,'Placebo Lags - Data'!$A:$A,0),MATCH(AB$1,'Placebo Lags - Data'!$B$1:$BA$1,0)))*1000000*AB$3</f>
        <v>20.018138457089663</v>
      </c>
      <c r="AC21" s="2">
        <f>IF(AC$2=0,0,INDEX('Placebo Lags - Data'!$B:$BA,MATCH($Q21,'Placebo Lags - Data'!$A:$A,0),MATCH(AC$1,'Placebo Lags - Data'!$B$1:$BA$1,0)))*1000000*AC$3</f>
        <v>4.4814528337155934</v>
      </c>
      <c r="AD21" s="2">
        <f>IF(AD$2=0,0,INDEX('Placebo Lags - Data'!$B:$BA,MATCH($Q21,'Placebo Lags - Data'!$A:$A,0),MATCH(AD$1,'Placebo Lags - Data'!$B$1:$BA$1,0)))*1000000*AD$3</f>
        <v>0</v>
      </c>
      <c r="AE21" s="2">
        <f>IF(AE$2=0,0,INDEX('Placebo Lags - Data'!$B:$BA,MATCH($Q21,'Placebo Lags - Data'!$A:$A,0),MATCH(AE$1,'Placebo Lags - Data'!$B$1:$BA$1,0)))*1000000*AE$3</f>
        <v>1.1150261798320571</v>
      </c>
      <c r="AF21" s="2">
        <f>IF(AF$2=0,0,INDEX('Placebo Lags - Data'!$B:$BA,MATCH($Q21,'Placebo Lags - Data'!$A:$A,0),MATCH(AF$1,'Placebo Lags - Data'!$B$1:$BA$1,0)))*1000000*AF$3</f>
        <v>-5.9298167798260693</v>
      </c>
      <c r="AG21" s="2">
        <f>IF(AG$2=0,0,INDEX('Placebo Lags - Data'!$B:$BA,MATCH($Q21,'Placebo Lags - Data'!$A:$A,0),MATCH(AG$1,'Placebo Lags - Data'!$B$1:$BA$1,0)))*1000000*AG$3</f>
        <v>0</v>
      </c>
      <c r="AH21" s="2">
        <f>IF(AH$2=0,0,INDEX('Placebo Lags - Data'!$B:$BA,MATCH($Q21,'Placebo Lags - Data'!$A:$A,0),MATCH(AH$1,'Placebo Lags - Data'!$B$1:$BA$1,0)))*1000000*AH$3</f>
        <v>-2.4495159678394884E-2</v>
      </c>
      <c r="AI21" s="2">
        <f>IF(AI$2=0,0,INDEX('Placebo Lags - Data'!$B:$BA,MATCH($Q21,'Placebo Lags - Data'!$A:$A,0),MATCH(AI$1,'Placebo Lags - Data'!$B$1:$BA$1,0)))*1000000*AI$3</f>
        <v>0.97207191629422596</v>
      </c>
      <c r="AJ21" s="2">
        <f>IF(AJ$2=0,0,INDEX('Placebo Lags - Data'!$B:$BA,MATCH($Q21,'Placebo Lags - Data'!$A:$A,0),MATCH(AJ$1,'Placebo Lags - Data'!$B$1:$BA$1,0)))*1000000*AJ$3</f>
        <v>-14.162034858600236</v>
      </c>
      <c r="AK21" s="2">
        <f>IF(AK$2=0,0,INDEX('Placebo Lags - Data'!$B:$BA,MATCH($Q21,'Placebo Lags - Data'!$A:$A,0),MATCH(AK$1,'Placebo Lags - Data'!$B$1:$BA$1,0)))*1000000*AK$3</f>
        <v>0</v>
      </c>
      <c r="AL21" s="2">
        <f>IF(AL$2=0,0,INDEX('Placebo Lags - Data'!$B:$BA,MATCH($Q21,'Placebo Lags - Data'!$A:$A,0),MATCH(AL$1,'Placebo Lags - Data'!$B$1:$BA$1,0)))*1000000*AL$3</f>
        <v>-0.81573665511314175</v>
      </c>
      <c r="AM21" s="2">
        <f>IF(AM$2=0,0,INDEX('Placebo Lags - Data'!$B:$BA,MATCH($Q21,'Placebo Lags - Data'!$A:$A,0),MATCH(AM$1,'Placebo Lags - Data'!$B$1:$BA$1,0)))*1000000*AM$3</f>
        <v>10.12822576740291</v>
      </c>
      <c r="AN21" s="2">
        <f>IF(AN$2=0,0,INDEX('Placebo Lags - Data'!$B:$BA,MATCH($Q21,'Placebo Lags - Data'!$A:$A,0),MATCH(AN$1,'Placebo Lags - Data'!$B$1:$BA$1,0)))*1000000*AN$3</f>
        <v>0</v>
      </c>
      <c r="AO21" s="2">
        <f>IF(AO$2=0,0,INDEX('Placebo Lags - Data'!$B:$BA,MATCH($Q21,'Placebo Lags - Data'!$A:$A,0),MATCH(AO$1,'Placebo Lags - Data'!$B$1:$BA$1,0)))*1000000*AO$3</f>
        <v>-10.960184226860292</v>
      </c>
      <c r="AP21" s="2">
        <f>IF(AP$2=0,0,INDEX('Placebo Lags - Data'!$B:$BA,MATCH($Q21,'Placebo Lags - Data'!$A:$A,0),MATCH(AP$1,'Placebo Lags - Data'!$B$1:$BA$1,0)))*1000000*AP$3</f>
        <v>0</v>
      </c>
      <c r="AQ21" s="2">
        <f>IF(AQ$2=0,0,INDEX('Placebo Lags - Data'!$B:$BA,MATCH($Q21,'Placebo Lags - Data'!$A:$A,0),MATCH(AQ$1,'Placebo Lags - Data'!$B$1:$BA$1,0)))*1000000*AQ$3</f>
        <v>-9.7910451586358249</v>
      </c>
      <c r="AR21" s="2">
        <f>IF(AR$2=0,0,INDEX('Placebo Lags - Data'!$B:$BA,MATCH($Q21,'Placebo Lags - Data'!$A:$A,0),MATCH(AR$1,'Placebo Lags - Data'!$B$1:$BA$1,0)))*1000000*AR$3</f>
        <v>0</v>
      </c>
      <c r="AS21" s="2">
        <f>IF(AS$2=0,0,INDEX('Placebo Lags - Data'!$B:$BA,MATCH($Q21,'Placebo Lags - Data'!$A:$A,0),MATCH(AS$1,'Placebo Lags - Data'!$B$1:$BA$1,0)))*1000000*AS$3</f>
        <v>-13.520459106075577</v>
      </c>
      <c r="AT21" s="2">
        <f>IF(AT$2=0,0,INDEX('Placebo Lags - Data'!$B:$BA,MATCH($Q21,'Placebo Lags - Data'!$A:$A,0),MATCH(AT$1,'Placebo Lags - Data'!$B$1:$BA$1,0)))*1000000*AT$3</f>
        <v>-6.2480921769747511</v>
      </c>
      <c r="AU21" s="2">
        <f>IF(AU$2=0,0,INDEX('Placebo Lags - Data'!$B:$BA,MATCH($Q21,'Placebo Lags - Data'!$A:$A,0),MATCH(AU$1,'Placebo Lags - Data'!$B$1:$BA$1,0)))*1000000*AU$3</f>
        <v>0</v>
      </c>
      <c r="AV21" s="2">
        <f>IF(AV$2=0,0,INDEX('Placebo Lags - Data'!$B:$BA,MATCH($Q21,'Placebo Lags - Data'!$A:$A,0),MATCH(AV$1,'Placebo Lags - Data'!$B$1:$BA$1,0)))*1000000*AV$3</f>
        <v>-5.9379090089350939E-2</v>
      </c>
      <c r="AW21" s="2">
        <f>IF(AW$2=0,0,INDEX('Placebo Lags - Data'!$B:$BA,MATCH($Q21,'Placebo Lags - Data'!$A:$A,0),MATCH(AW$1,'Placebo Lags - Data'!$B$1:$BA$1,0)))*1000000*AW$3</f>
        <v>0</v>
      </c>
      <c r="AX21" s="2">
        <f>IF(AX$2=0,0,INDEX('Placebo Lags - Data'!$B:$BA,MATCH($Q21,'Placebo Lags - Data'!$A:$A,0),MATCH(AX$1,'Placebo Lags - Data'!$B$1:$BA$1,0)))*1000000*AX$3</f>
        <v>0</v>
      </c>
      <c r="AY21" s="2">
        <f>IF(AY$2=0,0,INDEX('Placebo Lags - Data'!$B:$BA,MATCH($Q21,'Placebo Lags - Data'!$A:$A,0),MATCH(AY$1,'Placebo Lags - Data'!$B$1:$BA$1,0)))*1000000*AY$3</f>
        <v>0</v>
      </c>
      <c r="AZ21" s="2">
        <f>IF(AZ$2=0,0,INDEX('Placebo Lags - Data'!$B:$BA,MATCH($Q21,'Placebo Lags - Data'!$A:$A,0),MATCH(AZ$1,'Placebo Lags - Data'!$B$1:$BA$1,0)))*1000000*AZ$3</f>
        <v>12.431034519977402</v>
      </c>
      <c r="BA21" s="2">
        <f>IF(BA$2=0,0,INDEX('Placebo Lags - Data'!$B:$BA,MATCH($Q21,'Placebo Lags - Data'!$A:$A,0),MATCH(BA$1,'Placebo Lags - Data'!$B$1:$BA$1,0)))*1000000*BA$3</f>
        <v>0</v>
      </c>
      <c r="BB21" s="2">
        <f>IF(BB$2=0,0,INDEX('Placebo Lags - Data'!$B:$BA,MATCH($Q21,'Placebo Lags - Data'!$A:$A,0),MATCH(BB$1,'Placebo Lags - Data'!$B$1:$BA$1,0)))*1000000*BB$3</f>
        <v>-14.348999684443697</v>
      </c>
      <c r="BC21" s="2">
        <f>IF(BC$2=0,0,INDEX('Placebo Lags - Data'!$B:$BA,MATCH($Q21,'Placebo Lags - Data'!$A:$A,0),MATCH(BC$1,'Placebo Lags - Data'!$B$1:$BA$1,0)))*1000000*BC$3</f>
        <v>0</v>
      </c>
      <c r="BD21" s="2">
        <f>IF(BD$2=0,0,INDEX('Placebo Lags - Data'!$B:$BA,MATCH($Q21,'Placebo Lags - Data'!$A:$A,0),MATCH(BD$1,'Placebo Lags - Data'!$B$1:$BA$1,0)))*1000000*BD$3</f>
        <v>0</v>
      </c>
      <c r="BE21" s="2">
        <f>IF(BE$2=0,0,INDEX('Placebo Lags - Data'!$B:$BA,MATCH($Q21,'Placebo Lags - Data'!$A:$A,0),MATCH(BE$1,'Placebo Lags - Data'!$B$1:$BA$1,0)))*1000000*BE$3</f>
        <v>0</v>
      </c>
      <c r="BF21" s="2">
        <f>IF(BF$2=0,0,INDEX('Placebo Lags - Data'!$B:$BA,MATCH($Q21,'Placebo Lags - Data'!$A:$A,0),MATCH(BF$1,'Placebo Lags - Data'!$B$1:$BA$1,0)))*1000000*BF$3</f>
        <v>-1.3387762010097504</v>
      </c>
      <c r="BG21" s="2">
        <f>IF(BG$2=0,0,INDEX('Placebo Lags - Data'!$B:$BA,MATCH($Q21,'Placebo Lags - Data'!$A:$A,0),MATCH(BG$1,'Placebo Lags - Data'!$B$1:$BA$1,0)))*1000000*BG$3</f>
        <v>-17.173973901662976</v>
      </c>
      <c r="BH21" s="2">
        <f>IF(BH$2=0,0,INDEX('Placebo Lags - Data'!$B:$BA,MATCH($Q21,'Placebo Lags - Data'!$A:$A,0),MATCH(BH$1,'Placebo Lags - Data'!$B$1:$BA$1,0)))*1000000*BH$3</f>
        <v>-0.4308218422011123</v>
      </c>
      <c r="BI21" s="2">
        <f>IF(BI$2=0,0,INDEX('Placebo Lags - Data'!$B:$BA,MATCH($Q21,'Placebo Lags - Data'!$A:$A,0),MATCH(BI$1,'Placebo Lags - Data'!$B$1:$BA$1,0)))*1000000*BI$3</f>
        <v>-3.1468771339859813</v>
      </c>
      <c r="BJ21" s="2">
        <f>IF(BJ$2=0,0,INDEX('Placebo Lags - Data'!$B:$BA,MATCH($Q21,'Placebo Lags - Data'!$A:$A,0),MATCH(BJ$1,'Placebo Lags - Data'!$B$1:$BA$1,0)))*1000000*BJ$3</f>
        <v>0</v>
      </c>
      <c r="BK21" s="2">
        <f>IF(BK$2=0,0,INDEX('Placebo Lags - Data'!$B:$BA,MATCH($Q21,'Placebo Lags - Data'!$A:$A,0),MATCH(BK$1,'Placebo Lags - Data'!$B$1:$BA$1,0)))*1000000*BK$3</f>
        <v>0</v>
      </c>
      <c r="BL21" s="2">
        <f>IF(BL$2=0,0,INDEX('Placebo Lags - Data'!$B:$BA,MATCH($Q21,'Placebo Lags - Data'!$A:$A,0),MATCH(BL$1,'Placebo Lags - Data'!$B$1:$BA$1,0)))*1000000*BL$3</f>
        <v>0</v>
      </c>
      <c r="BM21" s="2">
        <f>IF(BM$2=0,0,INDEX('Placebo Lags - Data'!$B:$BA,MATCH($Q21,'Placebo Lags - Data'!$A:$A,0),MATCH(BM$1,'Placebo Lags - Data'!$B$1:$BA$1,0)))*1000000*BM$3</f>
        <v>0</v>
      </c>
      <c r="BN21" s="2">
        <f>IF(BN$2=0,0,INDEX('Placebo Lags - Data'!$B:$BA,MATCH($Q21,'Placebo Lags - Data'!$A:$A,0),MATCH(BN$1,'Placebo Lags - Data'!$B$1:$BA$1,0)))*1000000*BN$3</f>
        <v>0</v>
      </c>
      <c r="BO21" s="2">
        <f>IF(BO$2=0,0,INDEX('Placebo Lags - Data'!$B:$BA,MATCH($Q21,'Placebo Lags - Data'!$A:$A,0),MATCH(BO$1,'Placebo Lags - Data'!$B$1:$BA$1,0)))*1000000*BO$3</f>
        <v>13.375112757785246</v>
      </c>
      <c r="BP21" s="2">
        <f>IF(BP$2=0,0,INDEX('Placebo Lags - Data'!$B:$BA,MATCH($Q21,'Placebo Lags - Data'!$A:$A,0),MATCH(BP$1,'Placebo Lags - Data'!$B$1:$BA$1,0)))*1000000*BP$3</f>
        <v>0</v>
      </c>
      <c r="BQ21" s="2"/>
      <c r="BR21" s="2"/>
    </row>
    <row r="22" spans="1:70" x14ac:dyDescent="0.25">
      <c r="A22" t="s">
        <v>34</v>
      </c>
      <c r="B22" s="2">
        <f t="shared" si="0"/>
        <v>1.3077169221265164</v>
      </c>
      <c r="Q22">
        <f>'Placebo Lags - Data'!A19</f>
        <v>1999</v>
      </c>
      <c r="R22" s="2">
        <f>IF(R$2=0,0,INDEX('Placebo Lags - Data'!$B:$BA,MATCH($Q22,'Placebo Lags - Data'!$A:$A,0),MATCH(R$1,'Placebo Lags - Data'!$B$1:$BA$1,0)))*1000000*R$3</f>
        <v>0.61952999885761528</v>
      </c>
      <c r="S22" s="2">
        <f>IF(S$2=0,0,INDEX('Placebo Lags - Data'!$B:$BA,MATCH($Q22,'Placebo Lags - Data'!$A:$A,0),MATCH(S$1,'Placebo Lags - Data'!$B$1:$BA$1,0)))*1000000*S$3</f>
        <v>0</v>
      </c>
      <c r="T22" s="2">
        <f>IF(T$2=0,0,INDEX('Placebo Lags - Data'!$B:$BA,MATCH($Q22,'Placebo Lags - Data'!$A:$A,0),MATCH(T$1,'Placebo Lags - Data'!$B$1:$BA$1,0)))*1000000*T$3</f>
        <v>0</v>
      </c>
      <c r="U22" s="2">
        <f>IF(U$2=0,0,INDEX('Placebo Lags - Data'!$B:$BA,MATCH($Q22,'Placebo Lags - Data'!$A:$A,0),MATCH(U$1,'Placebo Lags - Data'!$B$1:$BA$1,0)))*1000000*U$3</f>
        <v>0.71314144634015975</v>
      </c>
      <c r="V22" s="2">
        <f>IF(V$2=0,0,INDEX('Placebo Lags - Data'!$B:$BA,MATCH($Q22,'Placebo Lags - Data'!$A:$A,0),MATCH(V$1,'Placebo Lags - Data'!$B$1:$BA$1,0)))*1000000*V$3</f>
        <v>2.4911748823797097</v>
      </c>
      <c r="W22" s="2">
        <f>IF(W$2=0,0,INDEX('Placebo Lags - Data'!$B:$BA,MATCH($Q22,'Placebo Lags - Data'!$A:$A,0),MATCH(W$1,'Placebo Lags - Data'!$B$1:$BA$1,0)))*1000000*W$3</f>
        <v>0</v>
      </c>
      <c r="X22" s="2">
        <f>IF(X$2=0,0,INDEX('Placebo Lags - Data'!$B:$BA,MATCH($Q22,'Placebo Lags - Data'!$A:$A,0),MATCH(X$1,'Placebo Lags - Data'!$B$1:$BA$1,0)))*1000000*X$3</f>
        <v>4.9793657126429025</v>
      </c>
      <c r="Y22" s="2">
        <f>IF(Y$2=0,0,INDEX('Placebo Lags - Data'!$B:$BA,MATCH($Q22,'Placebo Lags - Data'!$A:$A,0),MATCH(Y$1,'Placebo Lags - Data'!$B$1:$BA$1,0)))*1000000*Y$3</f>
        <v>2.6868187887885142</v>
      </c>
      <c r="Z22" s="2">
        <f>IF(Z$2=0,0,INDEX('Placebo Lags - Data'!$B:$BA,MATCH($Q22,'Placebo Lags - Data'!$A:$A,0),MATCH(Z$1,'Placebo Lags - Data'!$B$1:$BA$1,0)))*1000000*Z$3</f>
        <v>0</v>
      </c>
      <c r="AA22" s="2">
        <f>IF(AA$2=0,0,INDEX('Placebo Lags - Data'!$B:$BA,MATCH($Q22,'Placebo Lags - Data'!$A:$A,0),MATCH(AA$1,'Placebo Lags - Data'!$B$1:$BA$1,0)))*1000000*AA$3</f>
        <v>0</v>
      </c>
      <c r="AB22" s="2">
        <f>IF(AB$2=0,0,INDEX('Placebo Lags - Data'!$B:$BA,MATCH($Q22,'Placebo Lags - Data'!$A:$A,0),MATCH(AB$1,'Placebo Lags - Data'!$B$1:$BA$1,0)))*1000000*AB$3</f>
        <v>7.2857837949413806</v>
      </c>
      <c r="AC22" s="2">
        <f>IF(AC$2=0,0,INDEX('Placebo Lags - Data'!$B:$BA,MATCH($Q22,'Placebo Lags - Data'!$A:$A,0),MATCH(AC$1,'Placebo Lags - Data'!$B$1:$BA$1,0)))*1000000*AC$3</f>
        <v>4.7117305257415865</v>
      </c>
      <c r="AD22" s="2">
        <f>IF(AD$2=0,0,INDEX('Placebo Lags - Data'!$B:$BA,MATCH($Q22,'Placebo Lags - Data'!$A:$A,0),MATCH(AD$1,'Placebo Lags - Data'!$B$1:$BA$1,0)))*1000000*AD$3</f>
        <v>0</v>
      </c>
      <c r="AE22" s="2">
        <f>IF(AE$2=0,0,INDEX('Placebo Lags - Data'!$B:$BA,MATCH($Q22,'Placebo Lags - Data'!$A:$A,0),MATCH(AE$1,'Placebo Lags - Data'!$B$1:$BA$1,0)))*1000000*AE$3</f>
        <v>3.6131448268861277</v>
      </c>
      <c r="AF22" s="2">
        <f>IF(AF$2=0,0,INDEX('Placebo Lags - Data'!$B:$BA,MATCH($Q22,'Placebo Lags - Data'!$A:$A,0),MATCH(AF$1,'Placebo Lags - Data'!$B$1:$BA$1,0)))*1000000*AF$3</f>
        <v>1.2360633263597265</v>
      </c>
      <c r="AG22" s="2">
        <f>IF(AG$2=0,0,INDEX('Placebo Lags - Data'!$B:$BA,MATCH($Q22,'Placebo Lags - Data'!$A:$A,0),MATCH(AG$1,'Placebo Lags - Data'!$B$1:$BA$1,0)))*1000000*AG$3</f>
        <v>0</v>
      </c>
      <c r="AH22" s="2">
        <f>IF(AH$2=0,0,INDEX('Placebo Lags - Data'!$B:$BA,MATCH($Q22,'Placebo Lags - Data'!$A:$A,0),MATCH(AH$1,'Placebo Lags - Data'!$B$1:$BA$1,0)))*1000000*AH$3</f>
        <v>-1.5364910268544918</v>
      </c>
      <c r="AI22" s="2">
        <f>IF(AI$2=0,0,INDEX('Placebo Lags - Data'!$B:$BA,MATCH($Q22,'Placebo Lags - Data'!$A:$A,0),MATCH(AI$1,'Placebo Lags - Data'!$B$1:$BA$1,0)))*1000000*AI$3</f>
        <v>2.6772477212944068</v>
      </c>
      <c r="AJ22" s="2">
        <f>IF(AJ$2=0,0,INDEX('Placebo Lags - Data'!$B:$BA,MATCH($Q22,'Placebo Lags - Data'!$A:$A,0),MATCH(AJ$1,'Placebo Lags - Data'!$B$1:$BA$1,0)))*1000000*AJ$3</f>
        <v>-20.594290617736988</v>
      </c>
      <c r="AK22" s="2">
        <f>IF(AK$2=0,0,INDEX('Placebo Lags - Data'!$B:$BA,MATCH($Q22,'Placebo Lags - Data'!$A:$A,0),MATCH(AK$1,'Placebo Lags - Data'!$B$1:$BA$1,0)))*1000000*AK$3</f>
        <v>0</v>
      </c>
      <c r="AL22" s="2">
        <f>IF(AL$2=0,0,INDEX('Placebo Lags - Data'!$B:$BA,MATCH($Q22,'Placebo Lags - Data'!$A:$A,0),MATCH(AL$1,'Placebo Lags - Data'!$B$1:$BA$1,0)))*1000000*AL$3</f>
        <v>-0.79331692859341274</v>
      </c>
      <c r="AM22" s="2">
        <f>IF(AM$2=0,0,INDEX('Placebo Lags - Data'!$B:$BA,MATCH($Q22,'Placebo Lags - Data'!$A:$A,0),MATCH(AM$1,'Placebo Lags - Data'!$B$1:$BA$1,0)))*1000000*AM$3</f>
        <v>7.3309056460857391</v>
      </c>
      <c r="AN22" s="2">
        <f>IF(AN$2=0,0,INDEX('Placebo Lags - Data'!$B:$BA,MATCH($Q22,'Placebo Lags - Data'!$A:$A,0),MATCH(AN$1,'Placebo Lags - Data'!$B$1:$BA$1,0)))*1000000*AN$3</f>
        <v>0</v>
      </c>
      <c r="AO22" s="2">
        <f>IF(AO$2=0,0,INDEX('Placebo Lags - Data'!$B:$BA,MATCH($Q22,'Placebo Lags - Data'!$A:$A,0),MATCH(AO$1,'Placebo Lags - Data'!$B$1:$BA$1,0)))*1000000*AO$3</f>
        <v>1.6477423514515976</v>
      </c>
      <c r="AP22" s="2">
        <f>IF(AP$2=0,0,INDEX('Placebo Lags - Data'!$B:$BA,MATCH($Q22,'Placebo Lags - Data'!$A:$A,0),MATCH(AP$1,'Placebo Lags - Data'!$B$1:$BA$1,0)))*1000000*AP$3</f>
        <v>0</v>
      </c>
      <c r="AQ22" s="2">
        <f>IF(AQ$2=0,0,INDEX('Placebo Lags - Data'!$B:$BA,MATCH($Q22,'Placebo Lags - Data'!$A:$A,0),MATCH(AQ$1,'Placebo Lags - Data'!$B$1:$BA$1,0)))*1000000*AQ$3</f>
        <v>3.1722074709250592</v>
      </c>
      <c r="AR22" s="2">
        <f>IF(AR$2=0,0,INDEX('Placebo Lags - Data'!$B:$BA,MATCH($Q22,'Placebo Lags - Data'!$A:$A,0),MATCH(AR$1,'Placebo Lags - Data'!$B$1:$BA$1,0)))*1000000*AR$3</f>
        <v>0</v>
      </c>
      <c r="AS22" s="2">
        <f>IF(AS$2=0,0,INDEX('Placebo Lags - Data'!$B:$BA,MATCH($Q22,'Placebo Lags - Data'!$A:$A,0),MATCH(AS$1,'Placebo Lags - Data'!$B$1:$BA$1,0)))*1000000*AS$3</f>
        <v>-9.9038097687298432</v>
      </c>
      <c r="AT22" s="2">
        <f>IF(AT$2=0,0,INDEX('Placebo Lags - Data'!$B:$BA,MATCH($Q22,'Placebo Lags - Data'!$A:$A,0),MATCH(AT$1,'Placebo Lags - Data'!$B$1:$BA$1,0)))*1000000*AT$3</f>
        <v>2.4801165636745282</v>
      </c>
      <c r="AU22" s="2">
        <f>IF(AU$2=0,0,INDEX('Placebo Lags - Data'!$B:$BA,MATCH($Q22,'Placebo Lags - Data'!$A:$A,0),MATCH(AU$1,'Placebo Lags - Data'!$B$1:$BA$1,0)))*1000000*AU$3</f>
        <v>0</v>
      </c>
      <c r="AV22" s="2">
        <f>IF(AV$2=0,0,INDEX('Placebo Lags - Data'!$B:$BA,MATCH($Q22,'Placebo Lags - Data'!$A:$A,0),MATCH(AV$1,'Placebo Lags - Data'!$B$1:$BA$1,0)))*1000000*AV$3</f>
        <v>0.11559495760593563</v>
      </c>
      <c r="AW22" s="2">
        <f>IF(AW$2=0,0,INDEX('Placebo Lags - Data'!$B:$BA,MATCH($Q22,'Placebo Lags - Data'!$A:$A,0),MATCH(AW$1,'Placebo Lags - Data'!$B$1:$BA$1,0)))*1000000*AW$3</f>
        <v>0</v>
      </c>
      <c r="AX22" s="2">
        <f>IF(AX$2=0,0,INDEX('Placebo Lags - Data'!$B:$BA,MATCH($Q22,'Placebo Lags - Data'!$A:$A,0),MATCH(AX$1,'Placebo Lags - Data'!$B$1:$BA$1,0)))*1000000*AX$3</f>
        <v>0</v>
      </c>
      <c r="AY22" s="2">
        <f>IF(AY$2=0,0,INDEX('Placebo Lags - Data'!$B:$BA,MATCH($Q22,'Placebo Lags - Data'!$A:$A,0),MATCH(AY$1,'Placebo Lags - Data'!$B$1:$BA$1,0)))*1000000*AY$3</f>
        <v>0</v>
      </c>
      <c r="AZ22" s="2">
        <f>IF(AZ$2=0,0,INDEX('Placebo Lags - Data'!$B:$BA,MATCH($Q22,'Placebo Lags - Data'!$A:$A,0),MATCH(AZ$1,'Placebo Lags - Data'!$B$1:$BA$1,0)))*1000000*AZ$3</f>
        <v>-7.4992126428696793</v>
      </c>
      <c r="BA22" s="2">
        <f>IF(BA$2=0,0,INDEX('Placebo Lags - Data'!$B:$BA,MATCH($Q22,'Placebo Lags - Data'!$A:$A,0),MATCH(BA$1,'Placebo Lags - Data'!$B$1:$BA$1,0)))*1000000*BA$3</f>
        <v>0</v>
      </c>
      <c r="BB22" s="2">
        <f>IF(BB$2=0,0,INDEX('Placebo Lags - Data'!$B:$BA,MATCH($Q22,'Placebo Lags - Data'!$A:$A,0),MATCH(BB$1,'Placebo Lags - Data'!$B$1:$BA$1,0)))*1000000*BB$3</f>
        <v>-1.1101757309006643</v>
      </c>
      <c r="BC22" s="2">
        <f>IF(BC$2=0,0,INDEX('Placebo Lags - Data'!$B:$BA,MATCH($Q22,'Placebo Lags - Data'!$A:$A,0),MATCH(BC$1,'Placebo Lags - Data'!$B$1:$BA$1,0)))*1000000*BC$3</f>
        <v>0</v>
      </c>
      <c r="BD22" s="2">
        <f>IF(BD$2=0,0,INDEX('Placebo Lags - Data'!$B:$BA,MATCH($Q22,'Placebo Lags - Data'!$A:$A,0),MATCH(BD$1,'Placebo Lags - Data'!$B$1:$BA$1,0)))*1000000*BD$3</f>
        <v>0</v>
      </c>
      <c r="BE22" s="2">
        <f>IF(BE$2=0,0,INDEX('Placebo Lags - Data'!$B:$BA,MATCH($Q22,'Placebo Lags - Data'!$A:$A,0),MATCH(BE$1,'Placebo Lags - Data'!$B$1:$BA$1,0)))*1000000*BE$3</f>
        <v>0</v>
      </c>
      <c r="BF22" s="2">
        <f>IF(BF$2=0,0,INDEX('Placebo Lags - Data'!$B:$BA,MATCH($Q22,'Placebo Lags - Data'!$A:$A,0),MATCH(BF$1,'Placebo Lags - Data'!$B$1:$BA$1,0)))*1000000*BF$3</f>
        <v>-8.8094166130758822</v>
      </c>
      <c r="BG22" s="2">
        <f>IF(BG$2=0,0,INDEX('Placebo Lags - Data'!$B:$BA,MATCH($Q22,'Placebo Lags - Data'!$A:$A,0),MATCH(BG$1,'Placebo Lags - Data'!$B$1:$BA$1,0)))*1000000*BG$3</f>
        <v>-6.9536536102532409</v>
      </c>
      <c r="BH22" s="2">
        <f>IF(BH$2=0,0,INDEX('Placebo Lags - Data'!$B:$BA,MATCH($Q22,'Placebo Lags - Data'!$A:$A,0),MATCH(BH$1,'Placebo Lags - Data'!$B$1:$BA$1,0)))*1000000*BH$3</f>
        <v>-1.2720626045847894</v>
      </c>
      <c r="BI22" s="2">
        <f>IF(BI$2=0,0,INDEX('Placebo Lags - Data'!$B:$BA,MATCH($Q22,'Placebo Lags - Data'!$A:$A,0),MATCH(BI$1,'Placebo Lags - Data'!$B$1:$BA$1,0)))*1000000*BI$3</f>
        <v>0.87664039938317728</v>
      </c>
      <c r="BJ22" s="2">
        <f>IF(BJ$2=0,0,INDEX('Placebo Lags - Data'!$B:$BA,MATCH($Q22,'Placebo Lags - Data'!$A:$A,0),MATCH(BJ$1,'Placebo Lags - Data'!$B$1:$BA$1,0)))*1000000*BJ$3</f>
        <v>0</v>
      </c>
      <c r="BK22" s="2">
        <f>IF(BK$2=0,0,INDEX('Placebo Lags - Data'!$B:$BA,MATCH($Q22,'Placebo Lags - Data'!$A:$A,0),MATCH(BK$1,'Placebo Lags - Data'!$B$1:$BA$1,0)))*1000000*BK$3</f>
        <v>0</v>
      </c>
      <c r="BL22" s="2">
        <f>IF(BL$2=0,0,INDEX('Placebo Lags - Data'!$B:$BA,MATCH($Q22,'Placebo Lags - Data'!$A:$A,0),MATCH(BL$1,'Placebo Lags - Data'!$B$1:$BA$1,0)))*1000000*BL$3</f>
        <v>0</v>
      </c>
      <c r="BM22" s="2">
        <f>IF(BM$2=0,0,INDEX('Placebo Lags - Data'!$B:$BA,MATCH($Q22,'Placebo Lags - Data'!$A:$A,0),MATCH(BM$1,'Placebo Lags - Data'!$B$1:$BA$1,0)))*1000000*BM$3</f>
        <v>0</v>
      </c>
      <c r="BN22" s="2">
        <f>IF(BN$2=0,0,INDEX('Placebo Lags - Data'!$B:$BA,MATCH($Q22,'Placebo Lags - Data'!$A:$A,0),MATCH(BN$1,'Placebo Lags - Data'!$B$1:$BA$1,0)))*1000000*BN$3</f>
        <v>0</v>
      </c>
      <c r="BO22" s="2">
        <f>IF(BO$2=0,0,INDEX('Placebo Lags - Data'!$B:$BA,MATCH($Q22,'Placebo Lags - Data'!$A:$A,0),MATCH(BO$1,'Placebo Lags - Data'!$B$1:$BA$1,0)))*1000000*BO$3</f>
        <v>0.2022869125539728</v>
      </c>
      <c r="BP22" s="2">
        <f>IF(BP$2=0,0,INDEX('Placebo Lags - Data'!$B:$BA,MATCH($Q22,'Placebo Lags - Data'!$A:$A,0),MATCH(BP$1,'Placebo Lags - Data'!$B$1:$BA$1,0)))*1000000*BP$3</f>
        <v>0</v>
      </c>
      <c r="BQ22" s="2"/>
      <c r="BR22" s="2"/>
    </row>
    <row r="23" spans="1:70" x14ac:dyDescent="0.25">
      <c r="A23" t="s">
        <v>57</v>
      </c>
      <c r="B23" s="2">
        <f t="shared" si="0"/>
        <v>1.1034754035272654</v>
      </c>
      <c r="Q23">
        <f>'Placebo Lags - Data'!A20</f>
        <v>2000</v>
      </c>
      <c r="R23" s="2">
        <f>IF(R$2=0,0,INDEX('Placebo Lags - Data'!$B:$BA,MATCH($Q23,'Placebo Lags - Data'!$A:$A,0),MATCH(R$1,'Placebo Lags - Data'!$B$1:$BA$1,0)))*1000000*R$3</f>
        <v>2.7632058845483698</v>
      </c>
      <c r="S23" s="2">
        <f>IF(S$2=0,0,INDEX('Placebo Lags - Data'!$B:$BA,MATCH($Q23,'Placebo Lags - Data'!$A:$A,0),MATCH(S$1,'Placebo Lags - Data'!$B$1:$BA$1,0)))*1000000*S$3</f>
        <v>0</v>
      </c>
      <c r="T23" s="2">
        <f>IF(T$2=0,0,INDEX('Placebo Lags - Data'!$B:$BA,MATCH($Q23,'Placebo Lags - Data'!$A:$A,0),MATCH(T$1,'Placebo Lags - Data'!$B$1:$BA$1,0)))*1000000*T$3</f>
        <v>0</v>
      </c>
      <c r="U23" s="2">
        <f>IF(U$2=0,0,INDEX('Placebo Lags - Data'!$B:$BA,MATCH($Q23,'Placebo Lags - Data'!$A:$A,0),MATCH(U$1,'Placebo Lags - Data'!$B$1:$BA$1,0)))*1000000*U$3</f>
        <v>-2.1235323401924688</v>
      </c>
      <c r="V23" s="2">
        <f>IF(V$2=0,0,INDEX('Placebo Lags - Data'!$B:$BA,MATCH($Q23,'Placebo Lags - Data'!$A:$A,0),MATCH(V$1,'Placebo Lags - Data'!$B$1:$BA$1,0)))*1000000*V$3</f>
        <v>16.076954125310294</v>
      </c>
      <c r="W23" s="2">
        <f>IF(W$2=0,0,INDEX('Placebo Lags - Data'!$B:$BA,MATCH($Q23,'Placebo Lags - Data'!$A:$A,0),MATCH(W$1,'Placebo Lags - Data'!$B$1:$BA$1,0)))*1000000*W$3</f>
        <v>0</v>
      </c>
      <c r="X23" s="2">
        <f>IF(X$2=0,0,INDEX('Placebo Lags - Data'!$B:$BA,MATCH($Q23,'Placebo Lags - Data'!$A:$A,0),MATCH(X$1,'Placebo Lags - Data'!$B$1:$BA$1,0)))*1000000*X$3</f>
        <v>12.939458429173101</v>
      </c>
      <c r="Y23" s="2">
        <f>IF(Y$2=0,0,INDEX('Placebo Lags - Data'!$B:$BA,MATCH($Q23,'Placebo Lags - Data'!$A:$A,0),MATCH(Y$1,'Placebo Lags - Data'!$B$1:$BA$1,0)))*1000000*Y$3</f>
        <v>0.47176973794194055</v>
      </c>
      <c r="Z23" s="2">
        <f>IF(Z$2=0,0,INDEX('Placebo Lags - Data'!$B:$BA,MATCH($Q23,'Placebo Lags - Data'!$A:$A,0),MATCH(Z$1,'Placebo Lags - Data'!$B$1:$BA$1,0)))*1000000*Z$3</f>
        <v>0</v>
      </c>
      <c r="AA23" s="2">
        <f>IF(AA$2=0,0,INDEX('Placebo Lags - Data'!$B:$BA,MATCH($Q23,'Placebo Lags - Data'!$A:$A,0),MATCH(AA$1,'Placebo Lags - Data'!$B$1:$BA$1,0)))*1000000*AA$3</f>
        <v>0</v>
      </c>
      <c r="AB23" s="2">
        <f>IF(AB$2=0,0,INDEX('Placebo Lags - Data'!$B:$BA,MATCH($Q23,'Placebo Lags - Data'!$A:$A,0),MATCH(AB$1,'Placebo Lags - Data'!$B$1:$BA$1,0)))*1000000*AB$3</f>
        <v>3.1659076284995535</v>
      </c>
      <c r="AC23" s="2">
        <f>IF(AC$2=0,0,INDEX('Placebo Lags - Data'!$B:$BA,MATCH($Q23,'Placebo Lags - Data'!$A:$A,0),MATCH(AC$1,'Placebo Lags - Data'!$B$1:$BA$1,0)))*1000000*AC$3</f>
        <v>-1.3625115116155939</v>
      </c>
      <c r="AD23" s="2">
        <f>IF(AD$2=0,0,INDEX('Placebo Lags - Data'!$B:$BA,MATCH($Q23,'Placebo Lags - Data'!$A:$A,0),MATCH(AD$1,'Placebo Lags - Data'!$B$1:$BA$1,0)))*1000000*AD$3</f>
        <v>0</v>
      </c>
      <c r="AE23" s="2">
        <f>IF(AE$2=0,0,INDEX('Placebo Lags - Data'!$B:$BA,MATCH($Q23,'Placebo Lags - Data'!$A:$A,0),MATCH(AE$1,'Placebo Lags - Data'!$B$1:$BA$1,0)))*1000000*AE$3</f>
        <v>-9.901839803205803</v>
      </c>
      <c r="AF23" s="2">
        <f>IF(AF$2=0,0,INDEX('Placebo Lags - Data'!$B:$BA,MATCH($Q23,'Placebo Lags - Data'!$A:$A,0),MATCH(AF$1,'Placebo Lags - Data'!$B$1:$BA$1,0)))*1000000*AF$3</f>
        <v>11.096056368842255</v>
      </c>
      <c r="AG23" s="2">
        <f>IF(AG$2=0,0,INDEX('Placebo Lags - Data'!$B:$BA,MATCH($Q23,'Placebo Lags - Data'!$A:$A,0),MATCH(AG$1,'Placebo Lags - Data'!$B$1:$BA$1,0)))*1000000*AG$3</f>
        <v>0</v>
      </c>
      <c r="AH23" s="2">
        <f>IF(AH$2=0,0,INDEX('Placebo Lags - Data'!$B:$BA,MATCH($Q23,'Placebo Lags - Data'!$A:$A,0),MATCH(AH$1,'Placebo Lags - Data'!$B$1:$BA$1,0)))*1000000*AH$3</f>
        <v>6.6589313973963726</v>
      </c>
      <c r="AI23" s="2">
        <f>IF(AI$2=0,0,INDEX('Placebo Lags - Data'!$B:$BA,MATCH($Q23,'Placebo Lags - Data'!$A:$A,0),MATCH(AI$1,'Placebo Lags - Data'!$B$1:$BA$1,0)))*1000000*AI$3</f>
        <v>14.789135093451478</v>
      </c>
      <c r="AJ23" s="2">
        <f>IF(AJ$2=0,0,INDEX('Placebo Lags - Data'!$B:$BA,MATCH($Q23,'Placebo Lags - Data'!$A:$A,0),MATCH(AJ$1,'Placebo Lags - Data'!$B$1:$BA$1,0)))*1000000*AJ$3</f>
        <v>-30.068506021052599</v>
      </c>
      <c r="AK23" s="2">
        <f>IF(AK$2=0,0,INDEX('Placebo Lags - Data'!$B:$BA,MATCH($Q23,'Placebo Lags - Data'!$A:$A,0),MATCH(AK$1,'Placebo Lags - Data'!$B$1:$BA$1,0)))*1000000*AK$3</f>
        <v>0</v>
      </c>
      <c r="AL23" s="2">
        <f>IF(AL$2=0,0,INDEX('Placebo Lags - Data'!$B:$BA,MATCH($Q23,'Placebo Lags - Data'!$A:$A,0),MATCH(AL$1,'Placebo Lags - Data'!$B$1:$BA$1,0)))*1000000*AL$3</f>
        <v>6.0570132518478204</v>
      </c>
      <c r="AM23" s="2">
        <f>IF(AM$2=0,0,INDEX('Placebo Lags - Data'!$B:$BA,MATCH($Q23,'Placebo Lags - Data'!$A:$A,0),MATCH(AM$1,'Placebo Lags - Data'!$B$1:$BA$1,0)))*1000000*AM$3</f>
        <v>6.2524800341634545</v>
      </c>
      <c r="AN23" s="2">
        <f>IF(AN$2=0,0,INDEX('Placebo Lags - Data'!$B:$BA,MATCH($Q23,'Placebo Lags - Data'!$A:$A,0),MATCH(AN$1,'Placebo Lags - Data'!$B$1:$BA$1,0)))*1000000*AN$3</f>
        <v>0</v>
      </c>
      <c r="AO23" s="2">
        <f>IF(AO$2=0,0,INDEX('Placebo Lags - Data'!$B:$BA,MATCH($Q23,'Placebo Lags - Data'!$A:$A,0),MATCH(AO$1,'Placebo Lags - Data'!$B$1:$BA$1,0)))*1000000*AO$3</f>
        <v>-13.791806850349531</v>
      </c>
      <c r="AP23" s="2">
        <f>IF(AP$2=0,0,INDEX('Placebo Lags - Data'!$B:$BA,MATCH($Q23,'Placebo Lags - Data'!$A:$A,0),MATCH(AP$1,'Placebo Lags - Data'!$B$1:$BA$1,0)))*1000000*AP$3</f>
        <v>0</v>
      </c>
      <c r="AQ23" s="2">
        <f>IF(AQ$2=0,0,INDEX('Placebo Lags - Data'!$B:$BA,MATCH($Q23,'Placebo Lags - Data'!$A:$A,0),MATCH(AQ$1,'Placebo Lags - Data'!$B$1:$BA$1,0)))*1000000*AQ$3</f>
        <v>-7.4720755947055295</v>
      </c>
      <c r="AR23" s="2">
        <f>IF(AR$2=0,0,INDEX('Placebo Lags - Data'!$B:$BA,MATCH($Q23,'Placebo Lags - Data'!$A:$A,0),MATCH(AR$1,'Placebo Lags - Data'!$B$1:$BA$1,0)))*1000000*AR$3</f>
        <v>0</v>
      </c>
      <c r="AS23" s="2">
        <f>IF(AS$2=0,0,INDEX('Placebo Lags - Data'!$B:$BA,MATCH($Q23,'Placebo Lags - Data'!$A:$A,0),MATCH(AS$1,'Placebo Lags - Data'!$B$1:$BA$1,0)))*1000000*AS$3</f>
        <v>-5.1697943490580656</v>
      </c>
      <c r="AT23" s="2">
        <f>IF(AT$2=0,0,INDEX('Placebo Lags - Data'!$B:$BA,MATCH($Q23,'Placebo Lags - Data'!$A:$A,0),MATCH(AT$1,'Placebo Lags - Data'!$B$1:$BA$1,0)))*1000000*AT$3</f>
        <v>6.5464059844089206</v>
      </c>
      <c r="AU23" s="2">
        <f>IF(AU$2=0,0,INDEX('Placebo Lags - Data'!$B:$BA,MATCH($Q23,'Placebo Lags - Data'!$A:$A,0),MATCH(AU$1,'Placebo Lags - Data'!$B$1:$BA$1,0)))*1000000*AU$3</f>
        <v>0</v>
      </c>
      <c r="AV23" s="2">
        <f>IF(AV$2=0,0,INDEX('Placebo Lags - Data'!$B:$BA,MATCH($Q23,'Placebo Lags - Data'!$A:$A,0),MATCH(AV$1,'Placebo Lags - Data'!$B$1:$BA$1,0)))*1000000*AV$3</f>
        <v>0.49143272917717695</v>
      </c>
      <c r="AW23" s="2">
        <f>IF(AW$2=0,0,INDEX('Placebo Lags - Data'!$B:$BA,MATCH($Q23,'Placebo Lags - Data'!$A:$A,0),MATCH(AW$1,'Placebo Lags - Data'!$B$1:$BA$1,0)))*1000000*AW$3</f>
        <v>0</v>
      </c>
      <c r="AX23" s="2">
        <f>IF(AX$2=0,0,INDEX('Placebo Lags - Data'!$B:$BA,MATCH($Q23,'Placebo Lags - Data'!$A:$A,0),MATCH(AX$1,'Placebo Lags - Data'!$B$1:$BA$1,0)))*1000000*AX$3</f>
        <v>0</v>
      </c>
      <c r="AY23" s="2">
        <f>IF(AY$2=0,0,INDEX('Placebo Lags - Data'!$B:$BA,MATCH($Q23,'Placebo Lags - Data'!$A:$A,0),MATCH(AY$1,'Placebo Lags - Data'!$B$1:$BA$1,0)))*1000000*AY$3</f>
        <v>0</v>
      </c>
      <c r="AZ23" s="2">
        <f>IF(AZ$2=0,0,INDEX('Placebo Lags - Data'!$B:$BA,MATCH($Q23,'Placebo Lags - Data'!$A:$A,0),MATCH(AZ$1,'Placebo Lags - Data'!$B$1:$BA$1,0)))*1000000*AZ$3</f>
        <v>-3.8168768696777988</v>
      </c>
      <c r="BA23" s="2">
        <f>IF(BA$2=0,0,INDEX('Placebo Lags - Data'!$B:$BA,MATCH($Q23,'Placebo Lags - Data'!$A:$A,0),MATCH(BA$1,'Placebo Lags - Data'!$B$1:$BA$1,0)))*1000000*BA$3</f>
        <v>0</v>
      </c>
      <c r="BB23" s="2">
        <f>IF(BB$2=0,0,INDEX('Placebo Lags - Data'!$B:$BA,MATCH($Q23,'Placebo Lags - Data'!$A:$A,0),MATCH(BB$1,'Placebo Lags - Data'!$B$1:$BA$1,0)))*1000000*BB$3</f>
        <v>7.7863651313236915</v>
      </c>
      <c r="BC23" s="2">
        <f>IF(BC$2=0,0,INDEX('Placebo Lags - Data'!$B:$BA,MATCH($Q23,'Placebo Lags - Data'!$A:$A,0),MATCH(BC$1,'Placebo Lags - Data'!$B$1:$BA$1,0)))*1000000*BC$3</f>
        <v>0</v>
      </c>
      <c r="BD23" s="2">
        <f>IF(BD$2=0,0,INDEX('Placebo Lags - Data'!$B:$BA,MATCH($Q23,'Placebo Lags - Data'!$A:$A,0),MATCH(BD$1,'Placebo Lags - Data'!$B$1:$BA$1,0)))*1000000*BD$3</f>
        <v>0</v>
      </c>
      <c r="BE23" s="2">
        <f>IF(BE$2=0,0,INDEX('Placebo Lags - Data'!$B:$BA,MATCH($Q23,'Placebo Lags - Data'!$A:$A,0),MATCH(BE$1,'Placebo Lags - Data'!$B$1:$BA$1,0)))*1000000*BE$3</f>
        <v>0</v>
      </c>
      <c r="BF23" s="2">
        <f>IF(BF$2=0,0,INDEX('Placebo Lags - Data'!$B:$BA,MATCH($Q23,'Placebo Lags - Data'!$A:$A,0),MATCH(BF$1,'Placebo Lags - Data'!$B$1:$BA$1,0)))*1000000*BF$3</f>
        <v>-23.052562028169632</v>
      </c>
      <c r="BG23" s="2">
        <f>IF(BG$2=0,0,INDEX('Placebo Lags - Data'!$B:$BA,MATCH($Q23,'Placebo Lags - Data'!$A:$A,0),MATCH(BG$1,'Placebo Lags - Data'!$B$1:$BA$1,0)))*1000000*BG$3</f>
        <v>-14.487759472103789</v>
      </c>
      <c r="BH23" s="2">
        <f>IF(BH$2=0,0,INDEX('Placebo Lags - Data'!$B:$BA,MATCH($Q23,'Placebo Lags - Data'!$A:$A,0),MATCH(BH$1,'Placebo Lags - Data'!$B$1:$BA$1,0)))*1000000*BH$3</f>
        <v>7.651936357433442</v>
      </c>
      <c r="BI23" s="2">
        <f>IF(BI$2=0,0,INDEX('Placebo Lags - Data'!$B:$BA,MATCH($Q23,'Placebo Lags - Data'!$A:$A,0),MATCH(BI$1,'Placebo Lags - Data'!$B$1:$BA$1,0)))*1000000*BI$3</f>
        <v>6.1352379816526081</v>
      </c>
      <c r="BJ23" s="2">
        <f>IF(BJ$2=0,0,INDEX('Placebo Lags - Data'!$B:$BA,MATCH($Q23,'Placebo Lags - Data'!$A:$A,0),MATCH(BJ$1,'Placebo Lags - Data'!$B$1:$BA$1,0)))*1000000*BJ$3</f>
        <v>0</v>
      </c>
      <c r="BK23" s="2">
        <f>IF(BK$2=0,0,INDEX('Placebo Lags - Data'!$B:$BA,MATCH($Q23,'Placebo Lags - Data'!$A:$A,0),MATCH(BK$1,'Placebo Lags - Data'!$B$1:$BA$1,0)))*1000000*BK$3</f>
        <v>0</v>
      </c>
      <c r="BL23" s="2">
        <f>IF(BL$2=0,0,INDEX('Placebo Lags - Data'!$B:$BA,MATCH($Q23,'Placebo Lags - Data'!$A:$A,0),MATCH(BL$1,'Placebo Lags - Data'!$B$1:$BA$1,0)))*1000000*BL$3</f>
        <v>0</v>
      </c>
      <c r="BM23" s="2">
        <f>IF(BM$2=0,0,INDEX('Placebo Lags - Data'!$B:$BA,MATCH($Q23,'Placebo Lags - Data'!$A:$A,0),MATCH(BM$1,'Placebo Lags - Data'!$B$1:$BA$1,0)))*1000000*BM$3</f>
        <v>0</v>
      </c>
      <c r="BN23" s="2">
        <f>IF(BN$2=0,0,INDEX('Placebo Lags - Data'!$B:$BA,MATCH($Q23,'Placebo Lags - Data'!$A:$A,0),MATCH(BN$1,'Placebo Lags - Data'!$B$1:$BA$1,0)))*1000000*BN$3</f>
        <v>0</v>
      </c>
      <c r="BO23" s="2">
        <f>IF(BO$2=0,0,INDEX('Placebo Lags - Data'!$B:$BA,MATCH($Q23,'Placebo Lags - Data'!$A:$A,0),MATCH(BO$1,'Placebo Lags - Data'!$B$1:$BA$1,0)))*1000000*BO$3</f>
        <v>0.24129383291437989</v>
      </c>
      <c r="BP23" s="2">
        <f>IF(BP$2=0,0,INDEX('Placebo Lags - Data'!$B:$BA,MATCH($Q23,'Placebo Lags - Data'!$A:$A,0),MATCH(BP$1,'Placebo Lags - Data'!$B$1:$BA$1,0)))*1000000*BP$3</f>
        <v>0</v>
      </c>
      <c r="BQ23" s="2"/>
      <c r="BR23" s="2"/>
    </row>
    <row r="24" spans="1:70" x14ac:dyDescent="0.25">
      <c r="A24" t="s">
        <v>42</v>
      </c>
      <c r="B24" s="2">
        <f t="shared" si="0"/>
        <v>1.0397767342021507</v>
      </c>
      <c r="Q24">
        <f>'Placebo Lags - Data'!A21</f>
        <v>2001</v>
      </c>
      <c r="R24" s="2">
        <f>IF(R$2=0,0,INDEX('Placebo Lags - Data'!$B:$BA,MATCH($Q24,'Placebo Lags - Data'!$A:$A,0),MATCH(R$1,'Placebo Lags - Data'!$B$1:$BA$1,0)))*1000000*R$3</f>
        <v>1.7499670548204449</v>
      </c>
      <c r="S24" s="2">
        <f>IF(S$2=0,0,INDEX('Placebo Lags - Data'!$B:$BA,MATCH($Q24,'Placebo Lags - Data'!$A:$A,0),MATCH(S$1,'Placebo Lags - Data'!$B$1:$BA$1,0)))*1000000*S$3</f>
        <v>0</v>
      </c>
      <c r="T24" s="2">
        <f>IF(T$2=0,0,INDEX('Placebo Lags - Data'!$B:$BA,MATCH($Q24,'Placebo Lags - Data'!$A:$A,0),MATCH(T$1,'Placebo Lags - Data'!$B$1:$BA$1,0)))*1000000*T$3</f>
        <v>0</v>
      </c>
      <c r="U24" s="2">
        <f>IF(U$2=0,0,INDEX('Placebo Lags - Data'!$B:$BA,MATCH($Q24,'Placebo Lags - Data'!$A:$A,0),MATCH(U$1,'Placebo Lags - Data'!$B$1:$BA$1,0)))*1000000*U$3</f>
        <v>-8.3360738756255159E-2</v>
      </c>
      <c r="V24" s="2">
        <f>IF(V$2=0,0,INDEX('Placebo Lags - Data'!$B:$BA,MATCH($Q24,'Placebo Lags - Data'!$A:$A,0),MATCH(V$1,'Placebo Lags - Data'!$B$1:$BA$1,0)))*1000000*V$3</f>
        <v>26.506910216994584</v>
      </c>
      <c r="W24" s="2">
        <f>IF(W$2=0,0,INDEX('Placebo Lags - Data'!$B:$BA,MATCH($Q24,'Placebo Lags - Data'!$A:$A,0),MATCH(W$1,'Placebo Lags - Data'!$B$1:$BA$1,0)))*1000000*W$3</f>
        <v>0</v>
      </c>
      <c r="X24" s="2">
        <f>IF(X$2=0,0,INDEX('Placebo Lags - Data'!$B:$BA,MATCH($Q24,'Placebo Lags - Data'!$A:$A,0),MATCH(X$1,'Placebo Lags - Data'!$B$1:$BA$1,0)))*1000000*X$3</f>
        <v>-8.4530665844795294</v>
      </c>
      <c r="Y24" s="2">
        <f>IF(Y$2=0,0,INDEX('Placebo Lags - Data'!$B:$BA,MATCH($Q24,'Placebo Lags - Data'!$A:$A,0),MATCH(Y$1,'Placebo Lags - Data'!$B$1:$BA$1,0)))*1000000*Y$3</f>
        <v>3.9475385165133048</v>
      </c>
      <c r="Z24" s="2">
        <f>IF(Z$2=0,0,INDEX('Placebo Lags - Data'!$B:$BA,MATCH($Q24,'Placebo Lags - Data'!$A:$A,0),MATCH(Z$1,'Placebo Lags - Data'!$B$1:$BA$1,0)))*1000000*Z$3</f>
        <v>0</v>
      </c>
      <c r="AA24" s="2">
        <f>IF(AA$2=0,0,INDEX('Placebo Lags - Data'!$B:$BA,MATCH($Q24,'Placebo Lags - Data'!$A:$A,0),MATCH(AA$1,'Placebo Lags - Data'!$B$1:$BA$1,0)))*1000000*AA$3</f>
        <v>0</v>
      </c>
      <c r="AB24" s="2">
        <f>IF(AB$2=0,0,INDEX('Placebo Lags - Data'!$B:$BA,MATCH($Q24,'Placebo Lags - Data'!$A:$A,0),MATCH(AB$1,'Placebo Lags - Data'!$B$1:$BA$1,0)))*1000000*AB$3</f>
        <v>4.571898898575455</v>
      </c>
      <c r="AC24" s="2">
        <f>IF(AC$2=0,0,INDEX('Placebo Lags - Data'!$B:$BA,MATCH($Q24,'Placebo Lags - Data'!$A:$A,0),MATCH(AC$1,'Placebo Lags - Data'!$B$1:$BA$1,0)))*1000000*AC$3</f>
        <v>4.7055868890311103</v>
      </c>
      <c r="AD24" s="2">
        <f>IF(AD$2=0,0,INDEX('Placebo Lags - Data'!$B:$BA,MATCH($Q24,'Placebo Lags - Data'!$A:$A,0),MATCH(AD$1,'Placebo Lags - Data'!$B$1:$BA$1,0)))*1000000*AD$3</f>
        <v>0</v>
      </c>
      <c r="AE24" s="2">
        <f>IF(AE$2=0,0,INDEX('Placebo Lags - Data'!$B:$BA,MATCH($Q24,'Placebo Lags - Data'!$A:$A,0),MATCH(AE$1,'Placebo Lags - Data'!$B$1:$BA$1,0)))*1000000*AE$3</f>
        <v>7.457274023181526</v>
      </c>
      <c r="AF24" s="2">
        <f>IF(AF$2=0,0,INDEX('Placebo Lags - Data'!$B:$BA,MATCH($Q24,'Placebo Lags - Data'!$A:$A,0),MATCH(AF$1,'Placebo Lags - Data'!$B$1:$BA$1,0)))*1000000*AF$3</f>
        <v>2.5471399567322806</v>
      </c>
      <c r="AG24" s="2">
        <f>IF(AG$2=0,0,INDEX('Placebo Lags - Data'!$B:$BA,MATCH($Q24,'Placebo Lags - Data'!$A:$A,0),MATCH(AG$1,'Placebo Lags - Data'!$B$1:$BA$1,0)))*1000000*AG$3</f>
        <v>0</v>
      </c>
      <c r="AH24" s="2">
        <f>IF(AH$2=0,0,INDEX('Placebo Lags - Data'!$B:$BA,MATCH($Q24,'Placebo Lags - Data'!$A:$A,0),MATCH(AH$1,'Placebo Lags - Data'!$B$1:$BA$1,0)))*1000000*AH$3</f>
        <v>-4.7176822590699885</v>
      </c>
      <c r="AI24" s="2">
        <f>IF(AI$2=0,0,INDEX('Placebo Lags - Data'!$B:$BA,MATCH($Q24,'Placebo Lags - Data'!$A:$A,0),MATCH(AI$1,'Placebo Lags - Data'!$B$1:$BA$1,0)))*1000000*AI$3</f>
        <v>19.197295841877349</v>
      </c>
      <c r="AJ24" s="2">
        <f>IF(AJ$2=0,0,INDEX('Placebo Lags - Data'!$B:$BA,MATCH($Q24,'Placebo Lags - Data'!$A:$A,0),MATCH(AJ$1,'Placebo Lags - Data'!$B$1:$BA$1,0)))*1000000*AJ$3</f>
        <v>-15.950672604958527</v>
      </c>
      <c r="AK24" s="2">
        <f>IF(AK$2=0,0,INDEX('Placebo Lags - Data'!$B:$BA,MATCH($Q24,'Placebo Lags - Data'!$A:$A,0),MATCH(AK$1,'Placebo Lags - Data'!$B$1:$BA$1,0)))*1000000*AK$3</f>
        <v>0</v>
      </c>
      <c r="AL24" s="2">
        <f>IF(AL$2=0,0,INDEX('Placebo Lags - Data'!$B:$BA,MATCH($Q24,'Placebo Lags - Data'!$A:$A,0),MATCH(AL$1,'Placebo Lags - Data'!$B$1:$BA$1,0)))*1000000*AL$3</f>
        <v>2.4930143354140455</v>
      </c>
      <c r="AM24" s="2">
        <f>IF(AM$2=0,0,INDEX('Placebo Lags - Data'!$B:$BA,MATCH($Q24,'Placebo Lags - Data'!$A:$A,0),MATCH(AM$1,'Placebo Lags - Data'!$B$1:$BA$1,0)))*1000000*AM$3</f>
        <v>4.9001691877492703</v>
      </c>
      <c r="AN24" s="2">
        <f>IF(AN$2=0,0,INDEX('Placebo Lags - Data'!$B:$BA,MATCH($Q24,'Placebo Lags - Data'!$A:$A,0),MATCH(AN$1,'Placebo Lags - Data'!$B$1:$BA$1,0)))*1000000*AN$3</f>
        <v>0</v>
      </c>
      <c r="AO24" s="2">
        <f>IF(AO$2=0,0,INDEX('Placebo Lags - Data'!$B:$BA,MATCH($Q24,'Placebo Lags - Data'!$A:$A,0),MATCH(AO$1,'Placebo Lags - Data'!$B$1:$BA$1,0)))*1000000*AO$3</f>
        <v>-2.665521378730773</v>
      </c>
      <c r="AP24" s="2">
        <f>IF(AP$2=0,0,INDEX('Placebo Lags - Data'!$B:$BA,MATCH($Q24,'Placebo Lags - Data'!$A:$A,0),MATCH(AP$1,'Placebo Lags - Data'!$B$1:$BA$1,0)))*1000000*AP$3</f>
        <v>0</v>
      </c>
      <c r="AQ24" s="2">
        <f>IF(AQ$2=0,0,INDEX('Placebo Lags - Data'!$B:$BA,MATCH($Q24,'Placebo Lags - Data'!$A:$A,0),MATCH(AQ$1,'Placebo Lags - Data'!$B$1:$BA$1,0)))*1000000*AQ$3</f>
        <v>-16.750316717661917</v>
      </c>
      <c r="AR24" s="2">
        <f>IF(AR$2=0,0,INDEX('Placebo Lags - Data'!$B:$BA,MATCH($Q24,'Placebo Lags - Data'!$A:$A,0),MATCH(AR$1,'Placebo Lags - Data'!$B$1:$BA$1,0)))*1000000*AR$3</f>
        <v>0</v>
      </c>
      <c r="AS24" s="2">
        <f>IF(AS$2=0,0,INDEX('Placebo Lags - Data'!$B:$BA,MATCH($Q24,'Placebo Lags - Data'!$A:$A,0),MATCH(AS$1,'Placebo Lags - Data'!$B$1:$BA$1,0)))*1000000*AS$3</f>
        <v>3.1716406283521792</v>
      </c>
      <c r="AT24" s="2">
        <f>IF(AT$2=0,0,INDEX('Placebo Lags - Data'!$B:$BA,MATCH($Q24,'Placebo Lags - Data'!$A:$A,0),MATCH(AT$1,'Placebo Lags - Data'!$B$1:$BA$1,0)))*1000000*AT$3</f>
        <v>25.267399905715138</v>
      </c>
      <c r="AU24" s="2">
        <f>IF(AU$2=0,0,INDEX('Placebo Lags - Data'!$B:$BA,MATCH($Q24,'Placebo Lags - Data'!$A:$A,0),MATCH(AU$1,'Placebo Lags - Data'!$B$1:$BA$1,0)))*1000000*AU$3</f>
        <v>0</v>
      </c>
      <c r="AV24" s="2">
        <f>IF(AV$2=0,0,INDEX('Placebo Lags - Data'!$B:$BA,MATCH($Q24,'Placebo Lags - Data'!$A:$A,0),MATCH(AV$1,'Placebo Lags - Data'!$B$1:$BA$1,0)))*1000000*AV$3</f>
        <v>6.1119771999074146</v>
      </c>
      <c r="AW24" s="2">
        <f>IF(AW$2=0,0,INDEX('Placebo Lags - Data'!$B:$BA,MATCH($Q24,'Placebo Lags - Data'!$A:$A,0),MATCH(AW$1,'Placebo Lags - Data'!$B$1:$BA$1,0)))*1000000*AW$3</f>
        <v>0</v>
      </c>
      <c r="AX24" s="2">
        <f>IF(AX$2=0,0,INDEX('Placebo Lags - Data'!$B:$BA,MATCH($Q24,'Placebo Lags - Data'!$A:$A,0),MATCH(AX$1,'Placebo Lags - Data'!$B$1:$BA$1,0)))*1000000*AX$3</f>
        <v>0</v>
      </c>
      <c r="AY24" s="2">
        <f>IF(AY$2=0,0,INDEX('Placebo Lags - Data'!$B:$BA,MATCH($Q24,'Placebo Lags - Data'!$A:$A,0),MATCH(AY$1,'Placebo Lags - Data'!$B$1:$BA$1,0)))*1000000*AY$3</f>
        <v>0</v>
      </c>
      <c r="AZ24" s="2">
        <f>IF(AZ$2=0,0,INDEX('Placebo Lags - Data'!$B:$BA,MATCH($Q24,'Placebo Lags - Data'!$A:$A,0),MATCH(AZ$1,'Placebo Lags - Data'!$B$1:$BA$1,0)))*1000000*AZ$3</f>
        <v>-7.8134698924259283</v>
      </c>
      <c r="BA24" s="2">
        <f>IF(BA$2=0,0,INDEX('Placebo Lags - Data'!$B:$BA,MATCH($Q24,'Placebo Lags - Data'!$A:$A,0),MATCH(BA$1,'Placebo Lags - Data'!$B$1:$BA$1,0)))*1000000*BA$3</f>
        <v>0</v>
      </c>
      <c r="BB24" s="2">
        <f>IF(BB$2=0,0,INDEX('Placebo Lags - Data'!$B:$BA,MATCH($Q24,'Placebo Lags - Data'!$A:$A,0),MATCH(BB$1,'Placebo Lags - Data'!$B$1:$BA$1,0)))*1000000*BB$3</f>
        <v>-6.3471716202911921</v>
      </c>
      <c r="BC24" s="2">
        <f>IF(BC$2=0,0,INDEX('Placebo Lags - Data'!$B:$BA,MATCH($Q24,'Placebo Lags - Data'!$A:$A,0),MATCH(BC$1,'Placebo Lags - Data'!$B$1:$BA$1,0)))*1000000*BC$3</f>
        <v>0</v>
      </c>
      <c r="BD24" s="2">
        <f>IF(BD$2=0,0,INDEX('Placebo Lags - Data'!$B:$BA,MATCH($Q24,'Placebo Lags - Data'!$A:$A,0),MATCH(BD$1,'Placebo Lags - Data'!$B$1:$BA$1,0)))*1000000*BD$3</f>
        <v>0</v>
      </c>
      <c r="BE24" s="2">
        <f>IF(BE$2=0,0,INDEX('Placebo Lags - Data'!$B:$BA,MATCH($Q24,'Placebo Lags - Data'!$A:$A,0),MATCH(BE$1,'Placebo Lags - Data'!$B$1:$BA$1,0)))*1000000*BE$3</f>
        <v>0</v>
      </c>
      <c r="BF24" s="2">
        <f>IF(BF$2=0,0,INDEX('Placebo Lags - Data'!$B:$BA,MATCH($Q24,'Placebo Lags - Data'!$A:$A,0),MATCH(BF$1,'Placebo Lags - Data'!$B$1:$BA$1,0)))*1000000*BF$3</f>
        <v>-54.431358876172453</v>
      </c>
      <c r="BG24" s="2">
        <f>IF(BG$2=0,0,INDEX('Placebo Lags - Data'!$B:$BA,MATCH($Q24,'Placebo Lags - Data'!$A:$A,0),MATCH(BG$1,'Placebo Lags - Data'!$B$1:$BA$1,0)))*1000000*BG$3</f>
        <v>-16.106523617054336</v>
      </c>
      <c r="BH24" s="2">
        <f>IF(BH$2=0,0,INDEX('Placebo Lags - Data'!$B:$BA,MATCH($Q24,'Placebo Lags - Data'!$A:$A,0),MATCH(BH$1,'Placebo Lags - Data'!$B$1:$BA$1,0)))*1000000*BH$3</f>
        <v>-5.8256164265912957</v>
      </c>
      <c r="BI24" s="2">
        <f>IF(BI$2=0,0,INDEX('Placebo Lags - Data'!$B:$BA,MATCH($Q24,'Placebo Lags - Data'!$A:$A,0),MATCH(BI$1,'Placebo Lags - Data'!$B$1:$BA$1,0)))*1000000*BI$3</f>
        <v>11.289169378869701</v>
      </c>
      <c r="BJ24" s="2">
        <f>IF(BJ$2=0,0,INDEX('Placebo Lags - Data'!$B:$BA,MATCH($Q24,'Placebo Lags - Data'!$A:$A,0),MATCH(BJ$1,'Placebo Lags - Data'!$B$1:$BA$1,0)))*1000000*BJ$3</f>
        <v>0</v>
      </c>
      <c r="BK24" s="2">
        <f>IF(BK$2=0,0,INDEX('Placebo Lags - Data'!$B:$BA,MATCH($Q24,'Placebo Lags - Data'!$A:$A,0),MATCH(BK$1,'Placebo Lags - Data'!$B$1:$BA$1,0)))*1000000*BK$3</f>
        <v>0</v>
      </c>
      <c r="BL24" s="2">
        <f>IF(BL$2=0,0,INDEX('Placebo Lags - Data'!$B:$BA,MATCH($Q24,'Placebo Lags - Data'!$A:$A,0),MATCH(BL$1,'Placebo Lags - Data'!$B$1:$BA$1,0)))*1000000*BL$3</f>
        <v>0</v>
      </c>
      <c r="BM24" s="2">
        <f>IF(BM$2=0,0,INDEX('Placebo Lags - Data'!$B:$BA,MATCH($Q24,'Placebo Lags - Data'!$A:$A,0),MATCH(BM$1,'Placebo Lags - Data'!$B$1:$BA$1,0)))*1000000*BM$3</f>
        <v>0</v>
      </c>
      <c r="BN24" s="2">
        <f>IF(BN$2=0,0,INDEX('Placebo Lags - Data'!$B:$BA,MATCH($Q24,'Placebo Lags - Data'!$A:$A,0),MATCH(BN$1,'Placebo Lags - Data'!$B$1:$BA$1,0)))*1000000*BN$3</f>
        <v>0</v>
      </c>
      <c r="BO24" s="2">
        <f>IF(BO$2=0,0,INDEX('Placebo Lags - Data'!$B:$BA,MATCH($Q24,'Placebo Lags - Data'!$A:$A,0),MATCH(BO$1,'Placebo Lags - Data'!$B$1:$BA$1,0)))*1000000*BO$3</f>
        <v>-1.9901394807675388</v>
      </c>
      <c r="BP24" s="2">
        <f>IF(BP$2=0,0,INDEX('Placebo Lags - Data'!$B:$BA,MATCH($Q24,'Placebo Lags - Data'!$A:$A,0),MATCH(BP$1,'Placebo Lags - Data'!$B$1:$BA$1,0)))*1000000*BP$3</f>
        <v>0</v>
      </c>
      <c r="BQ24" s="2"/>
      <c r="BR24" s="2"/>
    </row>
    <row r="25" spans="1:70" x14ac:dyDescent="0.25">
      <c r="A25" t="s">
        <v>44</v>
      </c>
      <c r="B25" s="2">
        <f t="shared" si="0"/>
        <v>1.0123581437312963</v>
      </c>
      <c r="Q25">
        <f>'Placebo Lags - Data'!A22</f>
        <v>2002</v>
      </c>
      <c r="R25" s="2">
        <f>IF(R$2=0,0,INDEX('Placebo Lags - Data'!$B:$BA,MATCH($Q25,'Placebo Lags - Data'!$A:$A,0),MATCH(R$1,'Placebo Lags - Data'!$B$1:$BA$1,0)))*1000000*R$3</f>
        <v>-3.2676211958460044</v>
      </c>
      <c r="S25" s="2">
        <f>IF(S$2=0,0,INDEX('Placebo Lags - Data'!$B:$BA,MATCH($Q25,'Placebo Lags - Data'!$A:$A,0),MATCH(S$1,'Placebo Lags - Data'!$B$1:$BA$1,0)))*1000000*S$3</f>
        <v>0</v>
      </c>
      <c r="T25" s="2">
        <f>IF(T$2=0,0,INDEX('Placebo Lags - Data'!$B:$BA,MATCH($Q25,'Placebo Lags - Data'!$A:$A,0),MATCH(T$1,'Placebo Lags - Data'!$B$1:$BA$1,0)))*1000000*T$3</f>
        <v>0</v>
      </c>
      <c r="U25" s="2">
        <f>IF(U$2=0,0,INDEX('Placebo Lags - Data'!$B:$BA,MATCH($Q25,'Placebo Lags - Data'!$A:$A,0),MATCH(U$1,'Placebo Lags - Data'!$B$1:$BA$1,0)))*1000000*U$3</f>
        <v>9.2289192252792418</v>
      </c>
      <c r="V25" s="2">
        <f>IF(V$2=0,0,INDEX('Placebo Lags - Data'!$B:$BA,MATCH($Q25,'Placebo Lags - Data'!$A:$A,0),MATCH(V$1,'Placebo Lags - Data'!$B$1:$BA$1,0)))*1000000*V$3</f>
        <v>-5.807295110571431</v>
      </c>
      <c r="W25" s="2">
        <f>IF(W$2=0,0,INDEX('Placebo Lags - Data'!$B:$BA,MATCH($Q25,'Placebo Lags - Data'!$A:$A,0),MATCH(W$1,'Placebo Lags - Data'!$B$1:$BA$1,0)))*1000000*W$3</f>
        <v>0</v>
      </c>
      <c r="X25" s="2">
        <f>IF(X$2=0,0,INDEX('Placebo Lags - Data'!$B:$BA,MATCH($Q25,'Placebo Lags - Data'!$A:$A,0),MATCH(X$1,'Placebo Lags - Data'!$B$1:$BA$1,0)))*1000000*X$3</f>
        <v>-14.254304915084504</v>
      </c>
      <c r="Y25" s="2">
        <f>IF(Y$2=0,0,INDEX('Placebo Lags - Data'!$B:$BA,MATCH($Q25,'Placebo Lags - Data'!$A:$A,0),MATCH(Y$1,'Placebo Lags - Data'!$B$1:$BA$1,0)))*1000000*Y$3</f>
        <v>10.962613487208728</v>
      </c>
      <c r="Z25" s="2">
        <f>IF(Z$2=0,0,INDEX('Placebo Lags - Data'!$B:$BA,MATCH($Q25,'Placebo Lags - Data'!$A:$A,0),MATCH(Z$1,'Placebo Lags - Data'!$B$1:$BA$1,0)))*1000000*Z$3</f>
        <v>0</v>
      </c>
      <c r="AA25" s="2">
        <f>IF(AA$2=0,0,INDEX('Placebo Lags - Data'!$B:$BA,MATCH($Q25,'Placebo Lags - Data'!$A:$A,0),MATCH(AA$1,'Placebo Lags - Data'!$B$1:$BA$1,0)))*1000000*AA$3</f>
        <v>0</v>
      </c>
      <c r="AB25" s="2">
        <f>IF(AB$2=0,0,INDEX('Placebo Lags - Data'!$B:$BA,MATCH($Q25,'Placebo Lags - Data'!$A:$A,0),MATCH(AB$1,'Placebo Lags - Data'!$B$1:$BA$1,0)))*1000000*AB$3</f>
        <v>0.63231919966710848</v>
      </c>
      <c r="AC25" s="2">
        <f>IF(AC$2=0,0,INDEX('Placebo Lags - Data'!$B:$BA,MATCH($Q25,'Placebo Lags - Data'!$A:$A,0),MATCH(AC$1,'Placebo Lags - Data'!$B$1:$BA$1,0)))*1000000*AC$3</f>
        <v>7.3644714575493708</v>
      </c>
      <c r="AD25" s="2">
        <f>IF(AD$2=0,0,INDEX('Placebo Lags - Data'!$B:$BA,MATCH($Q25,'Placebo Lags - Data'!$A:$A,0),MATCH(AD$1,'Placebo Lags - Data'!$B$1:$BA$1,0)))*1000000*AD$3</f>
        <v>0</v>
      </c>
      <c r="AE25" s="2">
        <f>IF(AE$2=0,0,INDEX('Placebo Lags - Data'!$B:$BA,MATCH($Q25,'Placebo Lags - Data'!$A:$A,0),MATCH(AE$1,'Placebo Lags - Data'!$B$1:$BA$1,0)))*1000000*AE$3</f>
        <v>22.888134481036104</v>
      </c>
      <c r="AF25" s="2">
        <f>IF(AF$2=0,0,INDEX('Placebo Lags - Data'!$B:$BA,MATCH($Q25,'Placebo Lags - Data'!$A:$A,0),MATCH(AF$1,'Placebo Lags - Data'!$B$1:$BA$1,0)))*1000000*AF$3</f>
        <v>22.093785446486436</v>
      </c>
      <c r="AG25" s="2">
        <f>IF(AG$2=0,0,INDEX('Placebo Lags - Data'!$B:$BA,MATCH($Q25,'Placebo Lags - Data'!$A:$A,0),MATCH(AG$1,'Placebo Lags - Data'!$B$1:$BA$1,0)))*1000000*AG$3</f>
        <v>0</v>
      </c>
      <c r="AH25" s="2">
        <f>IF(AH$2=0,0,INDEX('Placebo Lags - Data'!$B:$BA,MATCH($Q25,'Placebo Lags - Data'!$A:$A,0),MATCH(AH$1,'Placebo Lags - Data'!$B$1:$BA$1,0)))*1000000*AH$3</f>
        <v>-11.173290658916812</v>
      </c>
      <c r="AI25" s="2">
        <f>IF(AI$2=0,0,INDEX('Placebo Lags - Data'!$B:$BA,MATCH($Q25,'Placebo Lags - Data'!$A:$A,0),MATCH(AI$1,'Placebo Lags - Data'!$B$1:$BA$1,0)))*1000000*AI$3</f>
        <v>1.2357608056845493</v>
      </c>
      <c r="AJ25" s="2">
        <f>IF(AJ$2=0,0,INDEX('Placebo Lags - Data'!$B:$BA,MATCH($Q25,'Placebo Lags - Data'!$A:$A,0),MATCH(AJ$1,'Placebo Lags - Data'!$B$1:$BA$1,0)))*1000000*AJ$3</f>
        <v>-12.519312804215588</v>
      </c>
      <c r="AK25" s="2">
        <f>IF(AK$2=0,0,INDEX('Placebo Lags - Data'!$B:$BA,MATCH($Q25,'Placebo Lags - Data'!$A:$A,0),MATCH(AK$1,'Placebo Lags - Data'!$B$1:$BA$1,0)))*1000000*AK$3</f>
        <v>0</v>
      </c>
      <c r="AL25" s="2">
        <f>IF(AL$2=0,0,INDEX('Placebo Lags - Data'!$B:$BA,MATCH($Q25,'Placebo Lags - Data'!$A:$A,0),MATCH(AL$1,'Placebo Lags - Data'!$B$1:$BA$1,0)))*1000000*AL$3</f>
        <v>1.6747854942877893</v>
      </c>
      <c r="AM25" s="2">
        <f>IF(AM$2=0,0,INDEX('Placebo Lags - Data'!$B:$BA,MATCH($Q25,'Placebo Lags - Data'!$A:$A,0),MATCH(AM$1,'Placebo Lags - Data'!$B$1:$BA$1,0)))*1000000*AM$3</f>
        <v>1.9143922145303804</v>
      </c>
      <c r="AN25" s="2">
        <f>IF(AN$2=0,0,INDEX('Placebo Lags - Data'!$B:$BA,MATCH($Q25,'Placebo Lags - Data'!$A:$A,0),MATCH(AN$1,'Placebo Lags - Data'!$B$1:$BA$1,0)))*1000000*AN$3</f>
        <v>0</v>
      </c>
      <c r="AO25" s="2">
        <f>IF(AO$2=0,0,INDEX('Placebo Lags - Data'!$B:$BA,MATCH($Q25,'Placebo Lags - Data'!$A:$A,0),MATCH(AO$1,'Placebo Lags - Data'!$B$1:$BA$1,0)))*1000000*AO$3</f>
        <v>-8.3200056906207465</v>
      </c>
      <c r="AP25" s="2">
        <f>IF(AP$2=0,0,INDEX('Placebo Lags - Data'!$B:$BA,MATCH($Q25,'Placebo Lags - Data'!$A:$A,0),MATCH(AP$1,'Placebo Lags - Data'!$B$1:$BA$1,0)))*1000000*AP$3</f>
        <v>0</v>
      </c>
      <c r="AQ25" s="2">
        <f>IF(AQ$2=0,0,INDEX('Placebo Lags - Data'!$B:$BA,MATCH($Q25,'Placebo Lags - Data'!$A:$A,0),MATCH(AQ$1,'Placebo Lags - Data'!$B$1:$BA$1,0)))*1000000*AQ$3</f>
        <v>-14.994193406892009</v>
      </c>
      <c r="AR25" s="2">
        <f>IF(AR$2=0,0,INDEX('Placebo Lags - Data'!$B:$BA,MATCH($Q25,'Placebo Lags - Data'!$A:$A,0),MATCH(AR$1,'Placebo Lags - Data'!$B$1:$BA$1,0)))*1000000*AR$3</f>
        <v>0</v>
      </c>
      <c r="AS25" s="2">
        <f>IF(AS$2=0,0,INDEX('Placebo Lags - Data'!$B:$BA,MATCH($Q25,'Placebo Lags - Data'!$A:$A,0),MATCH(AS$1,'Placebo Lags - Data'!$B$1:$BA$1,0)))*1000000*AS$3</f>
        <v>-8.076928679656703</v>
      </c>
      <c r="AT25" s="2">
        <f>IF(AT$2=0,0,INDEX('Placebo Lags - Data'!$B:$BA,MATCH($Q25,'Placebo Lags - Data'!$A:$A,0),MATCH(AT$1,'Placebo Lags - Data'!$B$1:$BA$1,0)))*1000000*AT$3</f>
        <v>20.841180230490863</v>
      </c>
      <c r="AU25" s="2">
        <f>IF(AU$2=0,0,INDEX('Placebo Lags - Data'!$B:$BA,MATCH($Q25,'Placebo Lags - Data'!$A:$A,0),MATCH(AU$1,'Placebo Lags - Data'!$B$1:$BA$1,0)))*1000000*AU$3</f>
        <v>0</v>
      </c>
      <c r="AV25" s="2">
        <f>IF(AV$2=0,0,INDEX('Placebo Lags - Data'!$B:$BA,MATCH($Q25,'Placebo Lags - Data'!$A:$A,0),MATCH(AV$1,'Placebo Lags - Data'!$B$1:$BA$1,0)))*1000000*AV$3</f>
        <v>7.2396287578158081</v>
      </c>
      <c r="AW25" s="2">
        <f>IF(AW$2=0,0,INDEX('Placebo Lags - Data'!$B:$BA,MATCH($Q25,'Placebo Lags - Data'!$A:$A,0),MATCH(AW$1,'Placebo Lags - Data'!$B$1:$BA$1,0)))*1000000*AW$3</f>
        <v>0</v>
      </c>
      <c r="AX25" s="2">
        <f>IF(AX$2=0,0,INDEX('Placebo Lags - Data'!$B:$BA,MATCH($Q25,'Placebo Lags - Data'!$A:$A,0),MATCH(AX$1,'Placebo Lags - Data'!$B$1:$BA$1,0)))*1000000*AX$3</f>
        <v>0</v>
      </c>
      <c r="AY25" s="2">
        <f>IF(AY$2=0,0,INDEX('Placebo Lags - Data'!$B:$BA,MATCH($Q25,'Placebo Lags - Data'!$A:$A,0),MATCH(AY$1,'Placebo Lags - Data'!$B$1:$BA$1,0)))*1000000*AY$3</f>
        <v>0</v>
      </c>
      <c r="AZ25" s="2">
        <f>IF(AZ$2=0,0,INDEX('Placebo Lags - Data'!$B:$BA,MATCH($Q25,'Placebo Lags - Data'!$A:$A,0),MATCH(AZ$1,'Placebo Lags - Data'!$B$1:$BA$1,0)))*1000000*AZ$3</f>
        <v>-4.2652695810829755</v>
      </c>
      <c r="BA25" s="2">
        <f>IF(BA$2=0,0,INDEX('Placebo Lags - Data'!$B:$BA,MATCH($Q25,'Placebo Lags - Data'!$A:$A,0),MATCH(BA$1,'Placebo Lags - Data'!$B$1:$BA$1,0)))*1000000*BA$3</f>
        <v>0</v>
      </c>
      <c r="BB25" s="2">
        <f>IF(BB$2=0,0,INDEX('Placebo Lags - Data'!$B:$BA,MATCH($Q25,'Placebo Lags - Data'!$A:$A,0),MATCH(BB$1,'Placebo Lags - Data'!$B$1:$BA$1,0)))*1000000*BB$3</f>
        <v>1.6988287825370207</v>
      </c>
      <c r="BC25" s="2">
        <f>IF(BC$2=0,0,INDEX('Placebo Lags - Data'!$B:$BA,MATCH($Q25,'Placebo Lags - Data'!$A:$A,0),MATCH(BC$1,'Placebo Lags - Data'!$B$1:$BA$1,0)))*1000000*BC$3</f>
        <v>0</v>
      </c>
      <c r="BD25" s="2">
        <f>IF(BD$2=0,0,INDEX('Placebo Lags - Data'!$B:$BA,MATCH($Q25,'Placebo Lags - Data'!$A:$A,0),MATCH(BD$1,'Placebo Lags - Data'!$B$1:$BA$1,0)))*1000000*BD$3</f>
        <v>0</v>
      </c>
      <c r="BE25" s="2">
        <f>IF(BE$2=0,0,INDEX('Placebo Lags - Data'!$B:$BA,MATCH($Q25,'Placebo Lags - Data'!$A:$A,0),MATCH(BE$1,'Placebo Lags - Data'!$B$1:$BA$1,0)))*1000000*BE$3</f>
        <v>0</v>
      </c>
      <c r="BF25" s="2">
        <f>IF(BF$2=0,0,INDEX('Placebo Lags - Data'!$B:$BA,MATCH($Q25,'Placebo Lags - Data'!$A:$A,0),MATCH(BF$1,'Placebo Lags - Data'!$B$1:$BA$1,0)))*1000000*BF$3</f>
        <v>-41.747167415451258</v>
      </c>
      <c r="BG25" s="2">
        <f>IF(BG$2=0,0,INDEX('Placebo Lags - Data'!$B:$BA,MATCH($Q25,'Placebo Lags - Data'!$A:$A,0),MATCH(BG$1,'Placebo Lags - Data'!$B$1:$BA$1,0)))*1000000*BG$3</f>
        <v>-28.227299480931833</v>
      </c>
      <c r="BH25" s="2">
        <f>IF(BH$2=0,0,INDEX('Placebo Lags - Data'!$B:$BA,MATCH($Q25,'Placebo Lags - Data'!$A:$A,0),MATCH(BH$1,'Placebo Lags - Data'!$B$1:$BA$1,0)))*1000000*BH$3</f>
        <v>11.288703717582393</v>
      </c>
      <c r="BI25" s="2">
        <f>IF(BI$2=0,0,INDEX('Placebo Lags - Data'!$B:$BA,MATCH($Q25,'Placebo Lags - Data'!$A:$A,0),MATCH(BI$1,'Placebo Lags - Data'!$B$1:$BA$1,0)))*1000000*BI$3</f>
        <v>0.77283942800931982</v>
      </c>
      <c r="BJ25" s="2">
        <f>IF(BJ$2=0,0,INDEX('Placebo Lags - Data'!$B:$BA,MATCH($Q25,'Placebo Lags - Data'!$A:$A,0),MATCH(BJ$1,'Placebo Lags - Data'!$B$1:$BA$1,0)))*1000000*BJ$3</f>
        <v>0</v>
      </c>
      <c r="BK25" s="2">
        <f>IF(BK$2=0,0,INDEX('Placebo Lags - Data'!$B:$BA,MATCH($Q25,'Placebo Lags - Data'!$A:$A,0),MATCH(BK$1,'Placebo Lags - Data'!$B$1:$BA$1,0)))*1000000*BK$3</f>
        <v>0</v>
      </c>
      <c r="BL25" s="2">
        <f>IF(BL$2=0,0,INDEX('Placebo Lags - Data'!$B:$BA,MATCH($Q25,'Placebo Lags - Data'!$A:$A,0),MATCH(BL$1,'Placebo Lags - Data'!$B$1:$BA$1,0)))*1000000*BL$3</f>
        <v>0</v>
      </c>
      <c r="BM25" s="2">
        <f>IF(BM$2=0,0,INDEX('Placebo Lags - Data'!$B:$BA,MATCH($Q25,'Placebo Lags - Data'!$A:$A,0),MATCH(BM$1,'Placebo Lags - Data'!$B$1:$BA$1,0)))*1000000*BM$3</f>
        <v>0</v>
      </c>
      <c r="BN25" s="2">
        <f>IF(BN$2=0,0,INDEX('Placebo Lags - Data'!$B:$BA,MATCH($Q25,'Placebo Lags - Data'!$A:$A,0),MATCH(BN$1,'Placebo Lags - Data'!$B$1:$BA$1,0)))*1000000*BN$3</f>
        <v>0</v>
      </c>
      <c r="BO25" s="2">
        <f>IF(BO$2=0,0,INDEX('Placebo Lags - Data'!$B:$BA,MATCH($Q25,'Placebo Lags - Data'!$A:$A,0),MATCH(BO$1,'Placebo Lags - Data'!$B$1:$BA$1,0)))*1000000*BO$3</f>
        <v>-6.9379943852254655</v>
      </c>
      <c r="BP25" s="2">
        <f>IF(BP$2=0,0,INDEX('Placebo Lags - Data'!$B:$BA,MATCH($Q25,'Placebo Lags - Data'!$A:$A,0),MATCH(BP$1,'Placebo Lags - Data'!$B$1:$BA$1,0)))*1000000*BP$3</f>
        <v>0</v>
      </c>
      <c r="BQ25" s="2"/>
      <c r="BR25" s="2"/>
    </row>
    <row r="26" spans="1:70" x14ac:dyDescent="0.25">
      <c r="A26" t="s">
        <v>39</v>
      </c>
      <c r="B26" s="2">
        <f t="shared" si="0"/>
        <v>1</v>
      </c>
      <c r="Q26">
        <f>'Placebo Lags - Data'!A23</f>
        <v>2003</v>
      </c>
      <c r="R26" s="2">
        <f>IF(R$2=0,0,INDEX('Placebo Lags - Data'!$B:$BA,MATCH($Q26,'Placebo Lags - Data'!$A:$A,0),MATCH(R$1,'Placebo Lags - Data'!$B$1:$BA$1,0)))*1000000*R$3</f>
        <v>-2.6320012693759054</v>
      </c>
      <c r="S26" s="2">
        <f>IF(S$2=0,0,INDEX('Placebo Lags - Data'!$B:$BA,MATCH($Q26,'Placebo Lags - Data'!$A:$A,0),MATCH(S$1,'Placebo Lags - Data'!$B$1:$BA$1,0)))*1000000*S$3</f>
        <v>0</v>
      </c>
      <c r="T26" s="2">
        <f>IF(T$2=0,0,INDEX('Placebo Lags - Data'!$B:$BA,MATCH($Q26,'Placebo Lags - Data'!$A:$A,0),MATCH(T$1,'Placebo Lags - Data'!$B$1:$BA$1,0)))*1000000*T$3</f>
        <v>0</v>
      </c>
      <c r="U26" s="2">
        <f>IF(U$2=0,0,INDEX('Placebo Lags - Data'!$B:$BA,MATCH($Q26,'Placebo Lags - Data'!$A:$A,0),MATCH(U$1,'Placebo Lags - Data'!$B$1:$BA$1,0)))*1000000*U$3</f>
        <v>12.464765859476756</v>
      </c>
      <c r="V26" s="2">
        <f>IF(V$2=0,0,INDEX('Placebo Lags - Data'!$B:$BA,MATCH($Q26,'Placebo Lags - Data'!$A:$A,0),MATCH(V$1,'Placebo Lags - Data'!$B$1:$BA$1,0)))*1000000*V$3</f>
        <v>-4.0539775909564923</v>
      </c>
      <c r="W26" s="2">
        <f>IF(W$2=0,0,INDEX('Placebo Lags - Data'!$B:$BA,MATCH($Q26,'Placebo Lags - Data'!$A:$A,0),MATCH(W$1,'Placebo Lags - Data'!$B$1:$BA$1,0)))*1000000*W$3</f>
        <v>0</v>
      </c>
      <c r="X26" s="2">
        <f>IF(X$2=0,0,INDEX('Placebo Lags - Data'!$B:$BA,MATCH($Q26,'Placebo Lags - Data'!$A:$A,0),MATCH(X$1,'Placebo Lags - Data'!$B$1:$BA$1,0)))*1000000*X$3</f>
        <v>6.9548050873891043E-2</v>
      </c>
      <c r="Y26" s="2">
        <f>IF(Y$2=0,0,INDEX('Placebo Lags - Data'!$B:$BA,MATCH($Q26,'Placebo Lags - Data'!$A:$A,0),MATCH(Y$1,'Placebo Lags - Data'!$B$1:$BA$1,0)))*1000000*Y$3</f>
        <v>6.2737772168475203</v>
      </c>
      <c r="Z26" s="2">
        <f>IF(Z$2=0,0,INDEX('Placebo Lags - Data'!$B:$BA,MATCH($Q26,'Placebo Lags - Data'!$A:$A,0),MATCH(Z$1,'Placebo Lags - Data'!$B$1:$BA$1,0)))*1000000*Z$3</f>
        <v>0</v>
      </c>
      <c r="AA26" s="2">
        <f>IF(AA$2=0,0,INDEX('Placebo Lags - Data'!$B:$BA,MATCH($Q26,'Placebo Lags - Data'!$A:$A,0),MATCH(AA$1,'Placebo Lags - Data'!$B$1:$BA$1,0)))*1000000*AA$3</f>
        <v>0</v>
      </c>
      <c r="AB26" s="2">
        <f>IF(AB$2=0,0,INDEX('Placebo Lags - Data'!$B:$BA,MATCH($Q26,'Placebo Lags - Data'!$A:$A,0),MATCH(AB$1,'Placebo Lags - Data'!$B$1:$BA$1,0)))*1000000*AB$3</f>
        <v>3.2280404411721975</v>
      </c>
      <c r="AC26" s="2">
        <f>IF(AC$2=0,0,INDEX('Placebo Lags - Data'!$B:$BA,MATCH($Q26,'Placebo Lags - Data'!$A:$A,0),MATCH(AC$1,'Placebo Lags - Data'!$B$1:$BA$1,0)))*1000000*AC$3</f>
        <v>4.9006057452061214</v>
      </c>
      <c r="AD26" s="2">
        <f>IF(AD$2=0,0,INDEX('Placebo Lags - Data'!$B:$BA,MATCH($Q26,'Placebo Lags - Data'!$A:$A,0),MATCH(AD$1,'Placebo Lags - Data'!$B$1:$BA$1,0)))*1000000*AD$3</f>
        <v>0</v>
      </c>
      <c r="AE26" s="2">
        <f>IF(AE$2=0,0,INDEX('Placebo Lags - Data'!$B:$BA,MATCH($Q26,'Placebo Lags - Data'!$A:$A,0),MATCH(AE$1,'Placebo Lags - Data'!$B$1:$BA$1,0)))*1000000*AE$3</f>
        <v>2.9730356345680775</v>
      </c>
      <c r="AF26" s="2">
        <f>IF(AF$2=0,0,INDEX('Placebo Lags - Data'!$B:$BA,MATCH($Q26,'Placebo Lags - Data'!$A:$A,0),MATCH(AF$1,'Placebo Lags - Data'!$B$1:$BA$1,0)))*1000000*AF$3</f>
        <v>26.37712168507278</v>
      </c>
      <c r="AG26" s="2">
        <f>IF(AG$2=0,0,INDEX('Placebo Lags - Data'!$B:$BA,MATCH($Q26,'Placebo Lags - Data'!$A:$A,0),MATCH(AG$1,'Placebo Lags - Data'!$B$1:$BA$1,0)))*1000000*AG$3</f>
        <v>0</v>
      </c>
      <c r="AH26" s="2">
        <f>IF(AH$2=0,0,INDEX('Placebo Lags - Data'!$B:$BA,MATCH($Q26,'Placebo Lags - Data'!$A:$A,0),MATCH(AH$1,'Placebo Lags - Data'!$B$1:$BA$1,0)))*1000000*AH$3</f>
        <v>4.2352695572844823E-2</v>
      </c>
      <c r="AI26" s="2">
        <f>IF(AI$2=0,0,INDEX('Placebo Lags - Data'!$B:$BA,MATCH($Q26,'Placebo Lags - Data'!$A:$A,0),MATCH(AI$1,'Placebo Lags - Data'!$B$1:$BA$1,0)))*1000000*AI$3</f>
        <v>14.032141734787729</v>
      </c>
      <c r="AJ26" s="2">
        <f>IF(AJ$2=0,0,INDEX('Placebo Lags - Data'!$B:$BA,MATCH($Q26,'Placebo Lags - Data'!$A:$A,0),MATCH(AJ$1,'Placebo Lags - Data'!$B$1:$BA$1,0)))*1000000*AJ$3</f>
        <v>-19.580595107981935</v>
      </c>
      <c r="AK26" s="2">
        <f>IF(AK$2=0,0,INDEX('Placebo Lags - Data'!$B:$BA,MATCH($Q26,'Placebo Lags - Data'!$A:$A,0),MATCH(AK$1,'Placebo Lags - Data'!$B$1:$BA$1,0)))*1000000*AK$3</f>
        <v>0</v>
      </c>
      <c r="AL26" s="2">
        <f>IF(AL$2=0,0,INDEX('Placebo Lags - Data'!$B:$BA,MATCH($Q26,'Placebo Lags - Data'!$A:$A,0),MATCH(AL$1,'Placebo Lags - Data'!$B$1:$BA$1,0)))*1000000*AL$3</f>
        <v>0.73762299734880798</v>
      </c>
      <c r="AM26" s="2">
        <f>IF(AM$2=0,0,INDEX('Placebo Lags - Data'!$B:$BA,MATCH($Q26,'Placebo Lags - Data'!$A:$A,0),MATCH(AM$1,'Placebo Lags - Data'!$B$1:$BA$1,0)))*1000000*AM$3</f>
        <v>3.7714382870035479</v>
      </c>
      <c r="AN26" s="2">
        <f>IF(AN$2=0,0,INDEX('Placebo Lags - Data'!$B:$BA,MATCH($Q26,'Placebo Lags - Data'!$A:$A,0),MATCH(AN$1,'Placebo Lags - Data'!$B$1:$BA$1,0)))*1000000*AN$3</f>
        <v>0</v>
      </c>
      <c r="AO26" s="2">
        <f>IF(AO$2=0,0,INDEX('Placebo Lags - Data'!$B:$BA,MATCH($Q26,'Placebo Lags - Data'!$A:$A,0),MATCH(AO$1,'Placebo Lags - Data'!$B$1:$BA$1,0)))*1000000*AO$3</f>
        <v>-10.110636139870621</v>
      </c>
      <c r="AP26" s="2">
        <f>IF(AP$2=0,0,INDEX('Placebo Lags - Data'!$B:$BA,MATCH($Q26,'Placebo Lags - Data'!$A:$A,0),MATCH(AP$1,'Placebo Lags - Data'!$B$1:$BA$1,0)))*1000000*AP$3</f>
        <v>0</v>
      </c>
      <c r="AQ26" s="2">
        <f>IF(AQ$2=0,0,INDEX('Placebo Lags - Data'!$B:$BA,MATCH($Q26,'Placebo Lags - Data'!$A:$A,0),MATCH(AQ$1,'Placebo Lags - Data'!$B$1:$BA$1,0)))*1000000*AQ$3</f>
        <v>-12.045577022945508</v>
      </c>
      <c r="AR26" s="2">
        <f>IF(AR$2=0,0,INDEX('Placebo Lags - Data'!$B:$BA,MATCH($Q26,'Placebo Lags - Data'!$A:$A,0),MATCH(AR$1,'Placebo Lags - Data'!$B$1:$BA$1,0)))*1000000*AR$3</f>
        <v>0</v>
      </c>
      <c r="AS26" s="2">
        <f>IF(AS$2=0,0,INDEX('Placebo Lags - Data'!$B:$BA,MATCH($Q26,'Placebo Lags - Data'!$A:$A,0),MATCH(AS$1,'Placebo Lags - Data'!$B$1:$BA$1,0)))*1000000*AS$3</f>
        <v>-11.566292414499912</v>
      </c>
      <c r="AT26" s="2">
        <f>IF(AT$2=0,0,INDEX('Placebo Lags - Data'!$B:$BA,MATCH($Q26,'Placebo Lags - Data'!$A:$A,0),MATCH(AT$1,'Placebo Lags - Data'!$B$1:$BA$1,0)))*1000000*AT$3</f>
        <v>11.633651411102619</v>
      </c>
      <c r="AU26" s="2">
        <f>IF(AU$2=0,0,INDEX('Placebo Lags - Data'!$B:$BA,MATCH($Q26,'Placebo Lags - Data'!$A:$A,0),MATCH(AU$1,'Placebo Lags - Data'!$B$1:$BA$1,0)))*1000000*AU$3</f>
        <v>0</v>
      </c>
      <c r="AV26" s="2">
        <f>IF(AV$2=0,0,INDEX('Placebo Lags - Data'!$B:$BA,MATCH($Q26,'Placebo Lags - Data'!$A:$A,0),MATCH(AV$1,'Placebo Lags - Data'!$B$1:$BA$1,0)))*1000000*AV$3</f>
        <v>5.6050303101073951</v>
      </c>
      <c r="AW26" s="2">
        <f>IF(AW$2=0,0,INDEX('Placebo Lags - Data'!$B:$BA,MATCH($Q26,'Placebo Lags - Data'!$A:$A,0),MATCH(AW$1,'Placebo Lags - Data'!$B$1:$BA$1,0)))*1000000*AW$3</f>
        <v>0</v>
      </c>
      <c r="AX26" s="2">
        <f>IF(AX$2=0,0,INDEX('Placebo Lags - Data'!$B:$BA,MATCH($Q26,'Placebo Lags - Data'!$A:$A,0),MATCH(AX$1,'Placebo Lags - Data'!$B$1:$BA$1,0)))*1000000*AX$3</f>
        <v>0</v>
      </c>
      <c r="AY26" s="2">
        <f>IF(AY$2=0,0,INDEX('Placebo Lags - Data'!$B:$BA,MATCH($Q26,'Placebo Lags - Data'!$A:$A,0),MATCH(AY$1,'Placebo Lags - Data'!$B$1:$BA$1,0)))*1000000*AY$3</f>
        <v>0</v>
      </c>
      <c r="AZ26" s="2">
        <f>IF(AZ$2=0,0,INDEX('Placebo Lags - Data'!$B:$BA,MATCH($Q26,'Placebo Lags - Data'!$A:$A,0),MATCH(AZ$1,'Placebo Lags - Data'!$B$1:$BA$1,0)))*1000000*AZ$3</f>
        <v>-10.123943866346963</v>
      </c>
      <c r="BA26" s="2">
        <f>IF(BA$2=0,0,INDEX('Placebo Lags - Data'!$B:$BA,MATCH($Q26,'Placebo Lags - Data'!$A:$A,0),MATCH(BA$1,'Placebo Lags - Data'!$B$1:$BA$1,0)))*1000000*BA$3</f>
        <v>0</v>
      </c>
      <c r="BB26" s="2">
        <f>IF(BB$2=0,0,INDEX('Placebo Lags - Data'!$B:$BA,MATCH($Q26,'Placebo Lags - Data'!$A:$A,0),MATCH(BB$1,'Placebo Lags - Data'!$B$1:$BA$1,0)))*1000000*BB$3</f>
        <v>-2.3046991373121273</v>
      </c>
      <c r="BC26" s="2">
        <f>IF(BC$2=0,0,INDEX('Placebo Lags - Data'!$B:$BA,MATCH($Q26,'Placebo Lags - Data'!$A:$A,0),MATCH(BC$1,'Placebo Lags - Data'!$B$1:$BA$1,0)))*1000000*BC$3</f>
        <v>0</v>
      </c>
      <c r="BD26" s="2">
        <f>IF(BD$2=0,0,INDEX('Placebo Lags - Data'!$B:$BA,MATCH($Q26,'Placebo Lags - Data'!$A:$A,0),MATCH(BD$1,'Placebo Lags - Data'!$B$1:$BA$1,0)))*1000000*BD$3</f>
        <v>0</v>
      </c>
      <c r="BE26" s="2">
        <f>IF(BE$2=0,0,INDEX('Placebo Lags - Data'!$B:$BA,MATCH($Q26,'Placebo Lags - Data'!$A:$A,0),MATCH(BE$1,'Placebo Lags - Data'!$B$1:$BA$1,0)))*1000000*BE$3</f>
        <v>0</v>
      </c>
      <c r="BF26" s="2">
        <f>IF(BF$2=0,0,INDEX('Placebo Lags - Data'!$B:$BA,MATCH($Q26,'Placebo Lags - Data'!$A:$A,0),MATCH(BF$1,'Placebo Lags - Data'!$B$1:$BA$1,0)))*1000000*BF$3</f>
        <v>-32.468378776684403</v>
      </c>
      <c r="BG26" s="2">
        <f>IF(BG$2=0,0,INDEX('Placebo Lags - Data'!$B:$BA,MATCH($Q26,'Placebo Lags - Data'!$A:$A,0),MATCH(BG$1,'Placebo Lags - Data'!$B$1:$BA$1,0)))*1000000*BG$3</f>
        <v>-27.313120881444775</v>
      </c>
      <c r="BH26" s="2">
        <f>IF(BH$2=0,0,INDEX('Placebo Lags - Data'!$B:$BA,MATCH($Q26,'Placebo Lags - Data'!$A:$A,0),MATCH(BH$1,'Placebo Lags - Data'!$B$1:$BA$1,0)))*1000000*BH$3</f>
        <v>10.140839549421798</v>
      </c>
      <c r="BI26" s="2">
        <f>IF(BI$2=0,0,INDEX('Placebo Lags - Data'!$B:$BA,MATCH($Q26,'Placebo Lags - Data'!$A:$A,0),MATCH(BI$1,'Placebo Lags - Data'!$B$1:$BA$1,0)))*1000000*BI$3</f>
        <v>7.9476967584923841</v>
      </c>
      <c r="BJ26" s="2">
        <f>IF(BJ$2=0,0,INDEX('Placebo Lags - Data'!$B:$BA,MATCH($Q26,'Placebo Lags - Data'!$A:$A,0),MATCH(BJ$1,'Placebo Lags - Data'!$B$1:$BA$1,0)))*1000000*BJ$3</f>
        <v>0</v>
      </c>
      <c r="BK26" s="2">
        <f>IF(BK$2=0,0,INDEX('Placebo Lags - Data'!$B:$BA,MATCH($Q26,'Placebo Lags - Data'!$A:$A,0),MATCH(BK$1,'Placebo Lags - Data'!$B$1:$BA$1,0)))*1000000*BK$3</f>
        <v>0</v>
      </c>
      <c r="BL26" s="2">
        <f>IF(BL$2=0,0,INDEX('Placebo Lags - Data'!$B:$BA,MATCH($Q26,'Placebo Lags - Data'!$A:$A,0),MATCH(BL$1,'Placebo Lags - Data'!$B$1:$BA$1,0)))*1000000*BL$3</f>
        <v>0</v>
      </c>
      <c r="BM26" s="2">
        <f>IF(BM$2=0,0,INDEX('Placebo Lags - Data'!$B:$BA,MATCH($Q26,'Placebo Lags - Data'!$A:$A,0),MATCH(BM$1,'Placebo Lags - Data'!$B$1:$BA$1,0)))*1000000*BM$3</f>
        <v>0</v>
      </c>
      <c r="BN26" s="2">
        <f>IF(BN$2=0,0,INDEX('Placebo Lags - Data'!$B:$BA,MATCH($Q26,'Placebo Lags - Data'!$A:$A,0),MATCH(BN$1,'Placebo Lags - Data'!$B$1:$BA$1,0)))*1000000*BN$3</f>
        <v>0</v>
      </c>
      <c r="BO26" s="2">
        <f>IF(BO$2=0,0,INDEX('Placebo Lags - Data'!$B:$BA,MATCH($Q26,'Placebo Lags - Data'!$A:$A,0),MATCH(BO$1,'Placebo Lags - Data'!$B$1:$BA$1,0)))*1000000*BO$3</f>
        <v>-7.0007822614570614</v>
      </c>
      <c r="BP26" s="2">
        <f>IF(BP$2=0,0,INDEX('Placebo Lags - Data'!$B:$BA,MATCH($Q26,'Placebo Lags - Data'!$A:$A,0),MATCH(BP$1,'Placebo Lags - Data'!$B$1:$BA$1,0)))*1000000*BP$3</f>
        <v>0</v>
      </c>
      <c r="BQ26" s="2"/>
      <c r="BR26" s="2"/>
    </row>
    <row r="27" spans="1:70" x14ac:dyDescent="0.25">
      <c r="A27" t="s">
        <v>45</v>
      </c>
      <c r="B27" s="2">
        <f t="shared" si="0"/>
        <v>0.98395356503862219</v>
      </c>
      <c r="Q27">
        <f>'Placebo Lags - Data'!A24</f>
        <v>2004</v>
      </c>
      <c r="R27" s="2">
        <f>IF(R$2=0,0,INDEX('Placebo Lags - Data'!$B:$BA,MATCH($Q27,'Placebo Lags - Data'!$A:$A,0),MATCH(R$1,'Placebo Lags - Data'!$B$1:$BA$1,0)))*1000000*R$3</f>
        <v>-2.3173140561993932</v>
      </c>
      <c r="S27" s="2">
        <f>IF(S$2=0,0,INDEX('Placebo Lags - Data'!$B:$BA,MATCH($Q27,'Placebo Lags - Data'!$A:$A,0),MATCH(S$1,'Placebo Lags - Data'!$B$1:$BA$1,0)))*1000000*S$3</f>
        <v>0</v>
      </c>
      <c r="T27" s="2">
        <f>IF(T$2=0,0,INDEX('Placebo Lags - Data'!$B:$BA,MATCH($Q27,'Placebo Lags - Data'!$A:$A,0),MATCH(T$1,'Placebo Lags - Data'!$B$1:$BA$1,0)))*1000000*T$3</f>
        <v>0</v>
      </c>
      <c r="U27" s="2">
        <f>IF(U$2=0,0,INDEX('Placebo Lags - Data'!$B:$BA,MATCH($Q27,'Placebo Lags - Data'!$A:$A,0),MATCH(U$1,'Placebo Lags - Data'!$B$1:$BA$1,0)))*1000000*U$3</f>
        <v>16.00302493898198</v>
      </c>
      <c r="V27" s="2">
        <f>IF(V$2=0,0,INDEX('Placebo Lags - Data'!$B:$BA,MATCH($Q27,'Placebo Lags - Data'!$A:$A,0),MATCH(V$1,'Placebo Lags - Data'!$B$1:$BA$1,0)))*1000000*V$3</f>
        <v>-14.893109437252861</v>
      </c>
      <c r="W27" s="2">
        <f>IF(W$2=0,0,INDEX('Placebo Lags - Data'!$B:$BA,MATCH($Q27,'Placebo Lags - Data'!$A:$A,0),MATCH(W$1,'Placebo Lags - Data'!$B$1:$BA$1,0)))*1000000*W$3</f>
        <v>0</v>
      </c>
      <c r="X27" s="2">
        <f>IF(X$2=0,0,INDEX('Placebo Lags - Data'!$B:$BA,MATCH($Q27,'Placebo Lags - Data'!$A:$A,0),MATCH(X$1,'Placebo Lags - Data'!$B$1:$BA$1,0)))*1000000*X$3</f>
        <v>2.4147718704625731</v>
      </c>
      <c r="Y27" s="2">
        <f>IF(Y$2=0,0,INDEX('Placebo Lags - Data'!$B:$BA,MATCH($Q27,'Placebo Lags - Data'!$A:$A,0),MATCH(Y$1,'Placebo Lags - Data'!$B$1:$BA$1,0)))*1000000*Y$3</f>
        <v>9.2920026872889139</v>
      </c>
      <c r="Z27" s="2">
        <f>IF(Z$2=0,0,INDEX('Placebo Lags - Data'!$B:$BA,MATCH($Q27,'Placebo Lags - Data'!$A:$A,0),MATCH(Z$1,'Placebo Lags - Data'!$B$1:$BA$1,0)))*1000000*Z$3</f>
        <v>0</v>
      </c>
      <c r="AA27" s="2">
        <f>IF(AA$2=0,0,INDEX('Placebo Lags - Data'!$B:$BA,MATCH($Q27,'Placebo Lags - Data'!$A:$A,0),MATCH(AA$1,'Placebo Lags - Data'!$B$1:$BA$1,0)))*1000000*AA$3</f>
        <v>0</v>
      </c>
      <c r="AB27" s="2">
        <f>IF(AB$2=0,0,INDEX('Placebo Lags - Data'!$B:$BA,MATCH($Q27,'Placebo Lags - Data'!$A:$A,0),MATCH(AB$1,'Placebo Lags - Data'!$B$1:$BA$1,0)))*1000000*AB$3</f>
        <v>2.7346536626282614</v>
      </c>
      <c r="AC27" s="2">
        <f>IF(AC$2=0,0,INDEX('Placebo Lags - Data'!$B:$BA,MATCH($Q27,'Placebo Lags - Data'!$A:$A,0),MATCH(AC$1,'Placebo Lags - Data'!$B$1:$BA$1,0)))*1000000*AC$3</f>
        <v>-1.879270371318853</v>
      </c>
      <c r="AD27" s="2">
        <f>IF(AD$2=0,0,INDEX('Placebo Lags - Data'!$B:$BA,MATCH($Q27,'Placebo Lags - Data'!$A:$A,0),MATCH(AD$1,'Placebo Lags - Data'!$B$1:$BA$1,0)))*1000000*AD$3</f>
        <v>0</v>
      </c>
      <c r="AE27" s="2">
        <f>IF(AE$2=0,0,INDEX('Placebo Lags - Data'!$B:$BA,MATCH($Q27,'Placebo Lags - Data'!$A:$A,0),MATCH(AE$1,'Placebo Lags - Data'!$B$1:$BA$1,0)))*1000000*AE$3</f>
        <v>6.88610771248932</v>
      </c>
      <c r="AF27" s="2">
        <f>IF(AF$2=0,0,INDEX('Placebo Lags - Data'!$B:$BA,MATCH($Q27,'Placebo Lags - Data'!$A:$A,0),MATCH(AF$1,'Placebo Lags - Data'!$B$1:$BA$1,0)))*1000000*AF$3</f>
        <v>16.371748642995954</v>
      </c>
      <c r="AG27" s="2">
        <f>IF(AG$2=0,0,INDEX('Placebo Lags - Data'!$B:$BA,MATCH($Q27,'Placebo Lags - Data'!$A:$A,0),MATCH(AG$1,'Placebo Lags - Data'!$B$1:$BA$1,0)))*1000000*AG$3</f>
        <v>0</v>
      </c>
      <c r="AH27" s="2">
        <f>IF(AH$2=0,0,INDEX('Placebo Lags - Data'!$B:$BA,MATCH($Q27,'Placebo Lags - Data'!$A:$A,0),MATCH(AH$1,'Placebo Lags - Data'!$B$1:$BA$1,0)))*1000000*AH$3</f>
        <v>18.089956938638352</v>
      </c>
      <c r="AI27" s="2">
        <f>IF(AI$2=0,0,INDEX('Placebo Lags - Data'!$B:$BA,MATCH($Q27,'Placebo Lags - Data'!$A:$A,0),MATCH(AI$1,'Placebo Lags - Data'!$B$1:$BA$1,0)))*1000000*AI$3</f>
        <v>1.7942336398846237</v>
      </c>
      <c r="AJ27" s="2">
        <f>IF(AJ$2=0,0,INDEX('Placebo Lags - Data'!$B:$BA,MATCH($Q27,'Placebo Lags - Data'!$A:$A,0),MATCH(AJ$1,'Placebo Lags - Data'!$B$1:$BA$1,0)))*1000000*AJ$3</f>
        <v>-4.6769914661126677</v>
      </c>
      <c r="AK27" s="2">
        <f>IF(AK$2=0,0,INDEX('Placebo Lags - Data'!$B:$BA,MATCH($Q27,'Placebo Lags - Data'!$A:$A,0),MATCH(AK$1,'Placebo Lags - Data'!$B$1:$BA$1,0)))*1000000*AK$3</f>
        <v>0</v>
      </c>
      <c r="AL27" s="2">
        <f>IF(AL$2=0,0,INDEX('Placebo Lags - Data'!$B:$BA,MATCH($Q27,'Placebo Lags - Data'!$A:$A,0),MATCH(AL$1,'Placebo Lags - Data'!$B$1:$BA$1,0)))*1000000*AL$3</f>
        <v>-6.2213102864916436</v>
      </c>
      <c r="AM27" s="2">
        <f>IF(AM$2=0,0,INDEX('Placebo Lags - Data'!$B:$BA,MATCH($Q27,'Placebo Lags - Data'!$A:$A,0),MATCH(AM$1,'Placebo Lags - Data'!$B$1:$BA$1,0)))*1000000*AM$3</f>
        <v>6.4151176957238931</v>
      </c>
      <c r="AN27" s="2">
        <f>IF(AN$2=0,0,INDEX('Placebo Lags - Data'!$B:$BA,MATCH($Q27,'Placebo Lags - Data'!$A:$A,0),MATCH(AN$1,'Placebo Lags - Data'!$B$1:$BA$1,0)))*1000000*AN$3</f>
        <v>0</v>
      </c>
      <c r="AO27" s="2">
        <f>IF(AO$2=0,0,INDEX('Placebo Lags - Data'!$B:$BA,MATCH($Q27,'Placebo Lags - Data'!$A:$A,0),MATCH(AO$1,'Placebo Lags - Data'!$B$1:$BA$1,0)))*1000000*AO$3</f>
        <v>2.1619409835693659</v>
      </c>
      <c r="AP27" s="2">
        <f>IF(AP$2=0,0,INDEX('Placebo Lags - Data'!$B:$BA,MATCH($Q27,'Placebo Lags - Data'!$A:$A,0),MATCH(AP$1,'Placebo Lags - Data'!$B$1:$BA$1,0)))*1000000*AP$3</f>
        <v>0</v>
      </c>
      <c r="AQ27" s="2">
        <f>IF(AQ$2=0,0,INDEX('Placebo Lags - Data'!$B:$BA,MATCH($Q27,'Placebo Lags - Data'!$A:$A,0),MATCH(AQ$1,'Placebo Lags - Data'!$B$1:$BA$1,0)))*1000000*AQ$3</f>
        <v>-6.5541539697733242</v>
      </c>
      <c r="AR27" s="2">
        <f>IF(AR$2=0,0,INDEX('Placebo Lags - Data'!$B:$BA,MATCH($Q27,'Placebo Lags - Data'!$A:$A,0),MATCH(AR$1,'Placebo Lags - Data'!$B$1:$BA$1,0)))*1000000*AR$3</f>
        <v>0</v>
      </c>
      <c r="AS27" s="2">
        <f>IF(AS$2=0,0,INDEX('Placebo Lags - Data'!$B:$BA,MATCH($Q27,'Placebo Lags - Data'!$A:$A,0),MATCH(AS$1,'Placebo Lags - Data'!$B$1:$BA$1,0)))*1000000*AS$3</f>
        <v>-6.6318993958702777</v>
      </c>
      <c r="AT27" s="2">
        <f>IF(AT$2=0,0,INDEX('Placebo Lags - Data'!$B:$BA,MATCH($Q27,'Placebo Lags - Data'!$A:$A,0),MATCH(AT$1,'Placebo Lags - Data'!$B$1:$BA$1,0)))*1000000*AT$3</f>
        <v>10.446682608744595</v>
      </c>
      <c r="AU27" s="2">
        <f>IF(AU$2=0,0,INDEX('Placebo Lags - Data'!$B:$BA,MATCH($Q27,'Placebo Lags - Data'!$A:$A,0),MATCH(AU$1,'Placebo Lags - Data'!$B$1:$BA$1,0)))*1000000*AU$3</f>
        <v>0</v>
      </c>
      <c r="AV27" s="2">
        <f>IF(AV$2=0,0,INDEX('Placebo Lags - Data'!$B:$BA,MATCH($Q27,'Placebo Lags - Data'!$A:$A,0),MATCH(AV$1,'Placebo Lags - Data'!$B$1:$BA$1,0)))*1000000*AV$3</f>
        <v>5.2179948397679254</v>
      </c>
      <c r="AW27" s="2">
        <f>IF(AW$2=0,0,INDEX('Placebo Lags - Data'!$B:$BA,MATCH($Q27,'Placebo Lags - Data'!$A:$A,0),MATCH(AW$1,'Placebo Lags - Data'!$B$1:$BA$1,0)))*1000000*AW$3</f>
        <v>0</v>
      </c>
      <c r="AX27" s="2">
        <f>IF(AX$2=0,0,INDEX('Placebo Lags - Data'!$B:$BA,MATCH($Q27,'Placebo Lags - Data'!$A:$A,0),MATCH(AX$1,'Placebo Lags - Data'!$B$1:$BA$1,0)))*1000000*AX$3</f>
        <v>0</v>
      </c>
      <c r="AY27" s="2">
        <f>IF(AY$2=0,0,INDEX('Placebo Lags - Data'!$B:$BA,MATCH($Q27,'Placebo Lags - Data'!$A:$A,0),MATCH(AY$1,'Placebo Lags - Data'!$B$1:$BA$1,0)))*1000000*AY$3</f>
        <v>0</v>
      </c>
      <c r="AZ27" s="2">
        <f>IF(AZ$2=0,0,INDEX('Placebo Lags - Data'!$B:$BA,MATCH($Q27,'Placebo Lags - Data'!$A:$A,0),MATCH(AZ$1,'Placebo Lags - Data'!$B$1:$BA$1,0)))*1000000*AZ$3</f>
        <v>-2.589181804069085</v>
      </c>
      <c r="BA27" s="2">
        <f>IF(BA$2=0,0,INDEX('Placebo Lags - Data'!$B:$BA,MATCH($Q27,'Placebo Lags - Data'!$A:$A,0),MATCH(BA$1,'Placebo Lags - Data'!$B$1:$BA$1,0)))*1000000*BA$3</f>
        <v>0</v>
      </c>
      <c r="BB27" s="2">
        <f>IF(BB$2=0,0,INDEX('Placebo Lags - Data'!$B:$BA,MATCH($Q27,'Placebo Lags - Data'!$A:$A,0),MATCH(BB$1,'Placebo Lags - Data'!$B$1:$BA$1,0)))*1000000*BB$3</f>
        <v>-7.3368264565942809</v>
      </c>
      <c r="BC27" s="2">
        <f>IF(BC$2=0,0,INDEX('Placebo Lags - Data'!$B:$BA,MATCH($Q27,'Placebo Lags - Data'!$A:$A,0),MATCH(BC$1,'Placebo Lags - Data'!$B$1:$BA$1,0)))*1000000*BC$3</f>
        <v>0</v>
      </c>
      <c r="BD27" s="2">
        <f>IF(BD$2=0,0,INDEX('Placebo Lags - Data'!$B:$BA,MATCH($Q27,'Placebo Lags - Data'!$A:$A,0),MATCH(BD$1,'Placebo Lags - Data'!$B$1:$BA$1,0)))*1000000*BD$3</f>
        <v>0</v>
      </c>
      <c r="BE27" s="2">
        <f>IF(BE$2=0,0,INDEX('Placebo Lags - Data'!$B:$BA,MATCH($Q27,'Placebo Lags - Data'!$A:$A,0),MATCH(BE$1,'Placebo Lags - Data'!$B$1:$BA$1,0)))*1000000*BE$3</f>
        <v>0</v>
      </c>
      <c r="BF27" s="2">
        <f>IF(BF$2=0,0,INDEX('Placebo Lags - Data'!$B:$BA,MATCH($Q27,'Placebo Lags - Data'!$A:$A,0),MATCH(BF$1,'Placebo Lags - Data'!$B$1:$BA$1,0)))*1000000*BF$3</f>
        <v>-41.05036350665614</v>
      </c>
      <c r="BG27" s="2">
        <f>IF(BG$2=0,0,INDEX('Placebo Lags - Data'!$B:$BA,MATCH($Q27,'Placebo Lags - Data'!$A:$A,0),MATCH(BG$1,'Placebo Lags - Data'!$B$1:$BA$1,0)))*1000000*BG$3</f>
        <v>-10.644371286616661</v>
      </c>
      <c r="BH27" s="2">
        <f>IF(BH$2=0,0,INDEX('Placebo Lags - Data'!$B:$BA,MATCH($Q27,'Placebo Lags - Data'!$A:$A,0),MATCH(BH$1,'Placebo Lags - Data'!$B$1:$BA$1,0)))*1000000*BH$3</f>
        <v>-5.1032607188972179</v>
      </c>
      <c r="BI27" s="2">
        <f>IF(BI$2=0,0,INDEX('Placebo Lags - Data'!$B:$BA,MATCH($Q27,'Placebo Lags - Data'!$A:$A,0),MATCH(BI$1,'Placebo Lags - Data'!$B$1:$BA$1,0)))*1000000*BI$3</f>
        <v>14.918896340532228</v>
      </c>
      <c r="BJ27" s="2">
        <f>IF(BJ$2=0,0,INDEX('Placebo Lags - Data'!$B:$BA,MATCH($Q27,'Placebo Lags - Data'!$A:$A,0),MATCH(BJ$1,'Placebo Lags - Data'!$B$1:$BA$1,0)))*1000000*BJ$3</f>
        <v>0</v>
      </c>
      <c r="BK27" s="2">
        <f>IF(BK$2=0,0,INDEX('Placebo Lags - Data'!$B:$BA,MATCH($Q27,'Placebo Lags - Data'!$A:$A,0),MATCH(BK$1,'Placebo Lags - Data'!$B$1:$BA$1,0)))*1000000*BK$3</f>
        <v>0</v>
      </c>
      <c r="BL27" s="2">
        <f>IF(BL$2=0,0,INDEX('Placebo Lags - Data'!$B:$BA,MATCH($Q27,'Placebo Lags - Data'!$A:$A,0),MATCH(BL$1,'Placebo Lags - Data'!$B$1:$BA$1,0)))*1000000*BL$3</f>
        <v>0</v>
      </c>
      <c r="BM27" s="2">
        <f>IF(BM$2=0,0,INDEX('Placebo Lags - Data'!$B:$BA,MATCH($Q27,'Placebo Lags - Data'!$A:$A,0),MATCH(BM$1,'Placebo Lags - Data'!$B$1:$BA$1,0)))*1000000*BM$3</f>
        <v>0</v>
      </c>
      <c r="BN27" s="2">
        <f>IF(BN$2=0,0,INDEX('Placebo Lags - Data'!$B:$BA,MATCH($Q27,'Placebo Lags - Data'!$A:$A,0),MATCH(BN$1,'Placebo Lags - Data'!$B$1:$BA$1,0)))*1000000*BN$3</f>
        <v>0</v>
      </c>
      <c r="BO27" s="2">
        <f>IF(BO$2=0,0,INDEX('Placebo Lags - Data'!$B:$BA,MATCH($Q27,'Placebo Lags - Data'!$A:$A,0),MATCH(BO$1,'Placebo Lags - Data'!$B$1:$BA$1,0)))*1000000*BO$3</f>
        <v>-3.5794571431324584</v>
      </c>
      <c r="BP27" s="2">
        <f>IF(BP$2=0,0,INDEX('Placebo Lags - Data'!$B:$BA,MATCH($Q27,'Placebo Lags - Data'!$A:$A,0),MATCH(BP$1,'Placebo Lags - Data'!$B$1:$BA$1,0)))*1000000*BP$3</f>
        <v>0</v>
      </c>
      <c r="BQ27" s="2"/>
      <c r="BR27" s="2"/>
    </row>
    <row r="28" spans="1:70" x14ac:dyDescent="0.25">
      <c r="A28" t="s">
        <v>59</v>
      </c>
      <c r="B28" s="2">
        <f t="shared" si="0"/>
        <v>0</v>
      </c>
      <c r="Q28">
        <f>'Placebo Lags - Data'!A25</f>
        <v>2005</v>
      </c>
      <c r="R28" s="2">
        <f>IF(R$2=0,0,INDEX('Placebo Lags - Data'!$B:$BA,MATCH($Q28,'Placebo Lags - Data'!$A:$A,0),MATCH(R$1,'Placebo Lags - Data'!$B$1:$BA$1,0)))*1000000*R$3</f>
        <v>-0.67406881498754956</v>
      </c>
      <c r="S28" s="2">
        <f>IF(S$2=0,0,INDEX('Placebo Lags - Data'!$B:$BA,MATCH($Q28,'Placebo Lags - Data'!$A:$A,0),MATCH(S$1,'Placebo Lags - Data'!$B$1:$BA$1,0)))*1000000*S$3</f>
        <v>0</v>
      </c>
      <c r="T28" s="2">
        <f>IF(T$2=0,0,INDEX('Placebo Lags - Data'!$B:$BA,MATCH($Q28,'Placebo Lags - Data'!$A:$A,0),MATCH(T$1,'Placebo Lags - Data'!$B$1:$BA$1,0)))*1000000*T$3</f>
        <v>0</v>
      </c>
      <c r="U28" s="2">
        <f>IF(U$2=0,0,INDEX('Placebo Lags - Data'!$B:$BA,MATCH($Q28,'Placebo Lags - Data'!$A:$A,0),MATCH(U$1,'Placebo Lags - Data'!$B$1:$BA$1,0)))*1000000*U$3</f>
        <v>5.0329617806710303</v>
      </c>
      <c r="V28" s="2">
        <f>IF(V$2=0,0,INDEX('Placebo Lags - Data'!$B:$BA,MATCH($Q28,'Placebo Lags - Data'!$A:$A,0),MATCH(V$1,'Placebo Lags - Data'!$B$1:$BA$1,0)))*1000000*V$3</f>
        <v>1.0537216894590529</v>
      </c>
      <c r="W28" s="2">
        <f>IF(W$2=0,0,INDEX('Placebo Lags - Data'!$B:$BA,MATCH($Q28,'Placebo Lags - Data'!$A:$A,0),MATCH(W$1,'Placebo Lags - Data'!$B$1:$BA$1,0)))*1000000*W$3</f>
        <v>0</v>
      </c>
      <c r="X28" s="2">
        <f>IF(X$2=0,0,INDEX('Placebo Lags - Data'!$B:$BA,MATCH($Q28,'Placebo Lags - Data'!$A:$A,0),MATCH(X$1,'Placebo Lags - Data'!$B$1:$BA$1,0)))*1000000*X$3</f>
        <v>-1.4031635373612517</v>
      </c>
      <c r="Y28" s="2">
        <f>IF(Y$2=0,0,INDEX('Placebo Lags - Data'!$B:$BA,MATCH($Q28,'Placebo Lags - Data'!$A:$A,0),MATCH(Y$1,'Placebo Lags - Data'!$B$1:$BA$1,0)))*1000000*Y$3</f>
        <v>10.537586604186799</v>
      </c>
      <c r="Z28" s="2">
        <f>IF(Z$2=0,0,INDEX('Placebo Lags - Data'!$B:$BA,MATCH($Q28,'Placebo Lags - Data'!$A:$A,0),MATCH(Z$1,'Placebo Lags - Data'!$B$1:$BA$1,0)))*1000000*Z$3</f>
        <v>0</v>
      </c>
      <c r="AA28" s="2">
        <f>IF(AA$2=0,0,INDEX('Placebo Lags - Data'!$B:$BA,MATCH($Q28,'Placebo Lags - Data'!$A:$A,0),MATCH(AA$1,'Placebo Lags - Data'!$B$1:$BA$1,0)))*1000000*AA$3</f>
        <v>0</v>
      </c>
      <c r="AB28" s="2">
        <f>IF(AB$2=0,0,INDEX('Placebo Lags - Data'!$B:$BA,MATCH($Q28,'Placebo Lags - Data'!$A:$A,0),MATCH(AB$1,'Placebo Lags - Data'!$B$1:$BA$1,0)))*1000000*AB$3</f>
        <v>-4.1850166780932341</v>
      </c>
      <c r="AC28" s="2">
        <f>IF(AC$2=0,0,INDEX('Placebo Lags - Data'!$B:$BA,MATCH($Q28,'Placebo Lags - Data'!$A:$A,0),MATCH(AC$1,'Placebo Lags - Data'!$B$1:$BA$1,0)))*1000000*AC$3</f>
        <v>-3.535634732543258</v>
      </c>
      <c r="AD28" s="2">
        <f>IF(AD$2=0,0,INDEX('Placebo Lags - Data'!$B:$BA,MATCH($Q28,'Placebo Lags - Data'!$A:$A,0),MATCH(AD$1,'Placebo Lags - Data'!$B$1:$BA$1,0)))*1000000*AD$3</f>
        <v>0</v>
      </c>
      <c r="AE28" s="2">
        <f>IF(AE$2=0,0,INDEX('Placebo Lags - Data'!$B:$BA,MATCH($Q28,'Placebo Lags - Data'!$A:$A,0),MATCH(AE$1,'Placebo Lags - Data'!$B$1:$BA$1,0)))*1000000*AE$3</f>
        <v>8.1749021774157882</v>
      </c>
      <c r="AF28" s="2">
        <f>IF(AF$2=0,0,INDEX('Placebo Lags - Data'!$B:$BA,MATCH($Q28,'Placebo Lags - Data'!$A:$A,0),MATCH(AF$1,'Placebo Lags - Data'!$B$1:$BA$1,0)))*1000000*AF$3</f>
        <v>7.958135029184632</v>
      </c>
      <c r="AG28" s="2">
        <f>IF(AG$2=0,0,INDEX('Placebo Lags - Data'!$B:$BA,MATCH($Q28,'Placebo Lags - Data'!$A:$A,0),MATCH(AG$1,'Placebo Lags - Data'!$B$1:$BA$1,0)))*1000000*AG$3</f>
        <v>0</v>
      </c>
      <c r="AH28" s="2">
        <f>IF(AH$2=0,0,INDEX('Placebo Lags - Data'!$B:$BA,MATCH($Q28,'Placebo Lags - Data'!$A:$A,0),MATCH(AH$1,'Placebo Lags - Data'!$B$1:$BA$1,0)))*1000000*AH$3</f>
        <v>17.284090063185431</v>
      </c>
      <c r="AI28" s="2">
        <f>IF(AI$2=0,0,INDEX('Placebo Lags - Data'!$B:$BA,MATCH($Q28,'Placebo Lags - Data'!$A:$A,0),MATCH(AI$1,'Placebo Lags - Data'!$B$1:$BA$1,0)))*1000000*AI$3</f>
        <v>5.5057162171578966</v>
      </c>
      <c r="AJ28" s="2">
        <f>IF(AJ$2=0,0,INDEX('Placebo Lags - Data'!$B:$BA,MATCH($Q28,'Placebo Lags - Data'!$A:$A,0),MATCH(AJ$1,'Placebo Lags - Data'!$B$1:$BA$1,0)))*1000000*AJ$3</f>
        <v>-20.075043721590191</v>
      </c>
      <c r="AK28" s="2">
        <f>IF(AK$2=0,0,INDEX('Placebo Lags - Data'!$B:$BA,MATCH($Q28,'Placebo Lags - Data'!$A:$A,0),MATCH(AK$1,'Placebo Lags - Data'!$B$1:$BA$1,0)))*1000000*AK$3</f>
        <v>0</v>
      </c>
      <c r="AL28" s="2">
        <f>IF(AL$2=0,0,INDEX('Placebo Lags - Data'!$B:$BA,MATCH($Q28,'Placebo Lags - Data'!$A:$A,0),MATCH(AL$1,'Placebo Lags - Data'!$B$1:$BA$1,0)))*1000000*AL$3</f>
        <v>4.7389503379235975</v>
      </c>
      <c r="AM28" s="2">
        <f>IF(AM$2=0,0,INDEX('Placebo Lags - Data'!$B:$BA,MATCH($Q28,'Placebo Lags - Data'!$A:$A,0),MATCH(AM$1,'Placebo Lags - Data'!$B$1:$BA$1,0)))*1000000*AM$3</f>
        <v>4.9184100134880282</v>
      </c>
      <c r="AN28" s="2">
        <f>IF(AN$2=0,0,INDEX('Placebo Lags - Data'!$B:$BA,MATCH($Q28,'Placebo Lags - Data'!$A:$A,0),MATCH(AN$1,'Placebo Lags - Data'!$B$1:$BA$1,0)))*1000000*AN$3</f>
        <v>0</v>
      </c>
      <c r="AO28" s="2">
        <f>IF(AO$2=0,0,INDEX('Placebo Lags - Data'!$B:$BA,MATCH($Q28,'Placebo Lags - Data'!$A:$A,0),MATCH(AO$1,'Placebo Lags - Data'!$B$1:$BA$1,0)))*1000000*AO$3</f>
        <v>0.54705418506273418</v>
      </c>
      <c r="AP28" s="2">
        <f>IF(AP$2=0,0,INDEX('Placebo Lags - Data'!$B:$BA,MATCH($Q28,'Placebo Lags - Data'!$A:$A,0),MATCH(AP$1,'Placebo Lags - Data'!$B$1:$BA$1,0)))*1000000*AP$3</f>
        <v>0</v>
      </c>
      <c r="AQ28" s="2">
        <f>IF(AQ$2=0,0,INDEX('Placebo Lags - Data'!$B:$BA,MATCH($Q28,'Placebo Lags - Data'!$A:$A,0),MATCH(AQ$1,'Placebo Lags - Data'!$B$1:$BA$1,0)))*1000000*AQ$3</f>
        <v>-12.818408322345931</v>
      </c>
      <c r="AR28" s="2">
        <f>IF(AR$2=0,0,INDEX('Placebo Lags - Data'!$B:$BA,MATCH($Q28,'Placebo Lags - Data'!$A:$A,0),MATCH(AR$1,'Placebo Lags - Data'!$B$1:$BA$1,0)))*1000000*AR$3</f>
        <v>0</v>
      </c>
      <c r="AS28" s="2">
        <f>IF(AS$2=0,0,INDEX('Placebo Lags - Data'!$B:$BA,MATCH($Q28,'Placebo Lags - Data'!$A:$A,0),MATCH(AS$1,'Placebo Lags - Data'!$B$1:$BA$1,0)))*1000000*AS$3</f>
        <v>-0.40324007954950503</v>
      </c>
      <c r="AT28" s="2">
        <f>IF(AT$2=0,0,INDEX('Placebo Lags - Data'!$B:$BA,MATCH($Q28,'Placebo Lags - Data'!$A:$A,0),MATCH(AT$1,'Placebo Lags - Data'!$B$1:$BA$1,0)))*1000000*AT$3</f>
        <v>9.9326916824793443</v>
      </c>
      <c r="AU28" s="2">
        <f>IF(AU$2=0,0,INDEX('Placebo Lags - Data'!$B:$BA,MATCH($Q28,'Placebo Lags - Data'!$A:$A,0),MATCH(AU$1,'Placebo Lags - Data'!$B$1:$BA$1,0)))*1000000*AU$3</f>
        <v>0</v>
      </c>
      <c r="AV28" s="2">
        <f>IF(AV$2=0,0,INDEX('Placebo Lags - Data'!$B:$BA,MATCH($Q28,'Placebo Lags - Data'!$A:$A,0),MATCH(AV$1,'Placebo Lags - Data'!$B$1:$BA$1,0)))*1000000*AV$3</f>
        <v>1.8574955902295187</v>
      </c>
      <c r="AW28" s="2">
        <f>IF(AW$2=0,0,INDEX('Placebo Lags - Data'!$B:$BA,MATCH($Q28,'Placebo Lags - Data'!$A:$A,0),MATCH(AW$1,'Placebo Lags - Data'!$B$1:$BA$1,0)))*1000000*AW$3</f>
        <v>0</v>
      </c>
      <c r="AX28" s="2">
        <f>IF(AX$2=0,0,INDEX('Placebo Lags - Data'!$B:$BA,MATCH($Q28,'Placebo Lags - Data'!$A:$A,0),MATCH(AX$1,'Placebo Lags - Data'!$B$1:$BA$1,0)))*1000000*AX$3</f>
        <v>0</v>
      </c>
      <c r="AY28" s="2">
        <f>IF(AY$2=0,0,INDEX('Placebo Lags - Data'!$B:$BA,MATCH($Q28,'Placebo Lags - Data'!$A:$A,0),MATCH(AY$1,'Placebo Lags - Data'!$B$1:$BA$1,0)))*1000000*AY$3</f>
        <v>0</v>
      </c>
      <c r="AZ28" s="2">
        <f>IF(AZ$2=0,0,INDEX('Placebo Lags - Data'!$B:$BA,MATCH($Q28,'Placebo Lags - Data'!$A:$A,0),MATCH(AZ$1,'Placebo Lags - Data'!$B$1:$BA$1,0)))*1000000*AZ$3</f>
        <v>-13.795658560411539</v>
      </c>
      <c r="BA28" s="2">
        <f>IF(BA$2=0,0,INDEX('Placebo Lags - Data'!$B:$BA,MATCH($Q28,'Placebo Lags - Data'!$A:$A,0),MATCH(BA$1,'Placebo Lags - Data'!$B$1:$BA$1,0)))*1000000*BA$3</f>
        <v>0</v>
      </c>
      <c r="BB28" s="2">
        <f>IF(BB$2=0,0,INDEX('Placebo Lags - Data'!$B:$BA,MATCH($Q28,'Placebo Lags - Data'!$A:$A,0),MATCH(BB$1,'Placebo Lags - Data'!$B$1:$BA$1,0)))*1000000*BB$3</f>
        <v>-11.038067896151915</v>
      </c>
      <c r="BC28" s="2">
        <f>IF(BC$2=0,0,INDEX('Placebo Lags - Data'!$B:$BA,MATCH($Q28,'Placebo Lags - Data'!$A:$A,0),MATCH(BC$1,'Placebo Lags - Data'!$B$1:$BA$1,0)))*1000000*BC$3</f>
        <v>0</v>
      </c>
      <c r="BD28" s="2">
        <f>IF(BD$2=0,0,INDEX('Placebo Lags - Data'!$B:$BA,MATCH($Q28,'Placebo Lags - Data'!$A:$A,0),MATCH(BD$1,'Placebo Lags - Data'!$B$1:$BA$1,0)))*1000000*BD$3</f>
        <v>0</v>
      </c>
      <c r="BE28" s="2">
        <f>IF(BE$2=0,0,INDEX('Placebo Lags - Data'!$B:$BA,MATCH($Q28,'Placebo Lags - Data'!$A:$A,0),MATCH(BE$1,'Placebo Lags - Data'!$B$1:$BA$1,0)))*1000000*BE$3</f>
        <v>0</v>
      </c>
      <c r="BF28" s="2">
        <f>IF(BF$2=0,0,INDEX('Placebo Lags - Data'!$B:$BA,MATCH($Q28,'Placebo Lags - Data'!$A:$A,0),MATCH(BF$1,'Placebo Lags - Data'!$B$1:$BA$1,0)))*1000000*BF$3</f>
        <v>-52.089009841438383</v>
      </c>
      <c r="BG28" s="2">
        <f>IF(BG$2=0,0,INDEX('Placebo Lags - Data'!$B:$BA,MATCH($Q28,'Placebo Lags - Data'!$A:$A,0),MATCH(BG$1,'Placebo Lags - Data'!$B$1:$BA$1,0)))*1000000*BG$3</f>
        <v>-13.242069144325797</v>
      </c>
      <c r="BH28" s="2">
        <f>IF(BH$2=0,0,INDEX('Placebo Lags - Data'!$B:$BA,MATCH($Q28,'Placebo Lags - Data'!$A:$A,0),MATCH(BH$1,'Placebo Lags - Data'!$B$1:$BA$1,0)))*1000000*BH$3</f>
        <v>8.5885258158668876</v>
      </c>
      <c r="BI28" s="2">
        <f>IF(BI$2=0,0,INDEX('Placebo Lags - Data'!$B:$BA,MATCH($Q28,'Placebo Lags - Data'!$A:$A,0),MATCH(BI$1,'Placebo Lags - Data'!$B$1:$BA$1,0)))*1000000*BI$3</f>
        <v>17.272568584303372</v>
      </c>
      <c r="BJ28" s="2">
        <f>IF(BJ$2=0,0,INDEX('Placebo Lags - Data'!$B:$BA,MATCH($Q28,'Placebo Lags - Data'!$A:$A,0),MATCH(BJ$1,'Placebo Lags - Data'!$B$1:$BA$1,0)))*1000000*BJ$3</f>
        <v>0</v>
      </c>
      <c r="BK28" s="2">
        <f>IF(BK$2=0,0,INDEX('Placebo Lags - Data'!$B:$BA,MATCH($Q28,'Placebo Lags - Data'!$A:$A,0),MATCH(BK$1,'Placebo Lags - Data'!$B$1:$BA$1,0)))*1000000*BK$3</f>
        <v>0</v>
      </c>
      <c r="BL28" s="2">
        <f>IF(BL$2=0,0,INDEX('Placebo Lags - Data'!$B:$BA,MATCH($Q28,'Placebo Lags - Data'!$A:$A,0),MATCH(BL$1,'Placebo Lags - Data'!$B$1:$BA$1,0)))*1000000*BL$3</f>
        <v>0</v>
      </c>
      <c r="BM28" s="2">
        <f>IF(BM$2=0,0,INDEX('Placebo Lags - Data'!$B:$BA,MATCH($Q28,'Placebo Lags - Data'!$A:$A,0),MATCH(BM$1,'Placebo Lags - Data'!$B$1:$BA$1,0)))*1000000*BM$3</f>
        <v>0</v>
      </c>
      <c r="BN28" s="2">
        <f>IF(BN$2=0,0,INDEX('Placebo Lags - Data'!$B:$BA,MATCH($Q28,'Placebo Lags - Data'!$A:$A,0),MATCH(BN$1,'Placebo Lags - Data'!$B$1:$BA$1,0)))*1000000*BN$3</f>
        <v>0</v>
      </c>
      <c r="BO28" s="2">
        <f>IF(BO$2=0,0,INDEX('Placebo Lags - Data'!$B:$BA,MATCH($Q28,'Placebo Lags - Data'!$A:$A,0),MATCH(BO$1,'Placebo Lags - Data'!$B$1:$BA$1,0)))*1000000*BO$3</f>
        <v>-2.5435067527723731</v>
      </c>
      <c r="BP28" s="2">
        <f>IF(BP$2=0,0,INDEX('Placebo Lags - Data'!$B:$BA,MATCH($Q28,'Placebo Lags - Data'!$A:$A,0),MATCH(BP$1,'Placebo Lags - Data'!$B$1:$BA$1,0)))*1000000*BP$3</f>
        <v>0</v>
      </c>
      <c r="BQ28" s="2"/>
      <c r="BR28" s="2"/>
    </row>
    <row r="29" spans="1:70" x14ac:dyDescent="0.25">
      <c r="A29" t="s">
        <v>61</v>
      </c>
      <c r="B29" s="2">
        <f t="shared" si="0"/>
        <v>0</v>
      </c>
      <c r="Q29">
        <f>'Placebo Lags - Data'!A26</f>
        <v>2006</v>
      </c>
      <c r="R29" s="2">
        <f>IF(R$2=0,0,INDEX('Placebo Lags - Data'!$B:$BA,MATCH($Q29,'Placebo Lags - Data'!$A:$A,0),MATCH(R$1,'Placebo Lags - Data'!$B$1:$BA$1,0)))*1000000*R$3</f>
        <v>3.1046629374031909</v>
      </c>
      <c r="S29" s="2">
        <f>IF(S$2=0,0,INDEX('Placebo Lags - Data'!$B:$BA,MATCH($Q29,'Placebo Lags - Data'!$A:$A,0),MATCH(S$1,'Placebo Lags - Data'!$B$1:$BA$1,0)))*1000000*S$3</f>
        <v>0</v>
      </c>
      <c r="T29" s="2">
        <f>IF(T$2=0,0,INDEX('Placebo Lags - Data'!$B:$BA,MATCH($Q29,'Placebo Lags - Data'!$A:$A,0),MATCH(T$1,'Placebo Lags - Data'!$B$1:$BA$1,0)))*1000000*T$3</f>
        <v>0</v>
      </c>
      <c r="U29" s="2">
        <f>IF(U$2=0,0,INDEX('Placebo Lags - Data'!$B:$BA,MATCH($Q29,'Placebo Lags - Data'!$A:$A,0),MATCH(U$1,'Placebo Lags - Data'!$B$1:$BA$1,0)))*1000000*U$3</f>
        <v>10.248982107441407</v>
      </c>
      <c r="V29" s="2">
        <f>IF(V$2=0,0,INDEX('Placebo Lags - Data'!$B:$BA,MATCH($Q29,'Placebo Lags - Data'!$A:$A,0),MATCH(V$1,'Placebo Lags - Data'!$B$1:$BA$1,0)))*1000000*V$3</f>
        <v>-1.7661254787526559</v>
      </c>
      <c r="W29" s="2">
        <f>IF(W$2=0,0,INDEX('Placebo Lags - Data'!$B:$BA,MATCH($Q29,'Placebo Lags - Data'!$A:$A,0),MATCH(W$1,'Placebo Lags - Data'!$B$1:$BA$1,0)))*1000000*W$3</f>
        <v>0</v>
      </c>
      <c r="X29" s="2">
        <f>IF(X$2=0,0,INDEX('Placebo Lags - Data'!$B:$BA,MATCH($Q29,'Placebo Lags - Data'!$A:$A,0),MATCH(X$1,'Placebo Lags - Data'!$B$1:$BA$1,0)))*1000000*X$3</f>
        <v>11.26160077546956</v>
      </c>
      <c r="Y29" s="2">
        <f>IF(Y$2=0,0,INDEX('Placebo Lags - Data'!$B:$BA,MATCH($Q29,'Placebo Lags - Data'!$A:$A,0),MATCH(Y$1,'Placebo Lags - Data'!$B$1:$BA$1,0)))*1000000*Y$3</f>
        <v>4.7398998503922485</v>
      </c>
      <c r="Z29" s="2">
        <f>IF(Z$2=0,0,INDEX('Placebo Lags - Data'!$B:$BA,MATCH($Q29,'Placebo Lags - Data'!$A:$A,0),MATCH(Z$1,'Placebo Lags - Data'!$B$1:$BA$1,0)))*1000000*Z$3</f>
        <v>0</v>
      </c>
      <c r="AA29" s="2">
        <f>IF(AA$2=0,0,INDEX('Placebo Lags - Data'!$B:$BA,MATCH($Q29,'Placebo Lags - Data'!$A:$A,0),MATCH(AA$1,'Placebo Lags - Data'!$B$1:$BA$1,0)))*1000000*AA$3</f>
        <v>0</v>
      </c>
      <c r="AB29" s="2">
        <f>IF(AB$2=0,0,INDEX('Placebo Lags - Data'!$B:$BA,MATCH($Q29,'Placebo Lags - Data'!$A:$A,0),MATCH(AB$1,'Placebo Lags - Data'!$B$1:$BA$1,0)))*1000000*AB$3</f>
        <v>8.279605935967993</v>
      </c>
      <c r="AC29" s="2">
        <f>IF(AC$2=0,0,INDEX('Placebo Lags - Data'!$B:$BA,MATCH($Q29,'Placebo Lags - Data'!$A:$A,0),MATCH(AC$1,'Placebo Lags - Data'!$B$1:$BA$1,0)))*1000000*AC$3</f>
        <v>-4.8684332796256058</v>
      </c>
      <c r="AD29" s="2">
        <f>IF(AD$2=0,0,INDEX('Placebo Lags - Data'!$B:$BA,MATCH($Q29,'Placebo Lags - Data'!$A:$A,0),MATCH(AD$1,'Placebo Lags - Data'!$B$1:$BA$1,0)))*1000000*AD$3</f>
        <v>0</v>
      </c>
      <c r="AE29" s="2">
        <f>IF(AE$2=0,0,INDEX('Placebo Lags - Data'!$B:$BA,MATCH($Q29,'Placebo Lags - Data'!$A:$A,0),MATCH(AE$1,'Placebo Lags - Data'!$B$1:$BA$1,0)))*1000000*AE$3</f>
        <v>-4.8657066145096906</v>
      </c>
      <c r="AF29" s="2">
        <f>IF(AF$2=0,0,INDEX('Placebo Lags - Data'!$B:$BA,MATCH($Q29,'Placebo Lags - Data'!$A:$A,0),MATCH(AF$1,'Placebo Lags - Data'!$B$1:$BA$1,0)))*1000000*AF$3</f>
        <v>9.2961136033409275</v>
      </c>
      <c r="AG29" s="2">
        <f>IF(AG$2=0,0,INDEX('Placebo Lags - Data'!$B:$BA,MATCH($Q29,'Placebo Lags - Data'!$A:$A,0),MATCH(AG$1,'Placebo Lags - Data'!$B$1:$BA$1,0)))*1000000*AG$3</f>
        <v>0</v>
      </c>
      <c r="AH29" s="2">
        <f>IF(AH$2=0,0,INDEX('Placebo Lags - Data'!$B:$BA,MATCH($Q29,'Placebo Lags - Data'!$A:$A,0),MATCH(AH$1,'Placebo Lags - Data'!$B$1:$BA$1,0)))*1000000*AH$3</f>
        <v>5.4759052545705345</v>
      </c>
      <c r="AI29" s="2">
        <f>IF(AI$2=0,0,INDEX('Placebo Lags - Data'!$B:$BA,MATCH($Q29,'Placebo Lags - Data'!$A:$A,0),MATCH(AI$1,'Placebo Lags - Data'!$B$1:$BA$1,0)))*1000000*AI$3</f>
        <v>18.619832189870067</v>
      </c>
      <c r="AJ29" s="2">
        <f>IF(AJ$2=0,0,INDEX('Placebo Lags - Data'!$B:$BA,MATCH($Q29,'Placebo Lags - Data'!$A:$A,0),MATCH(AJ$1,'Placebo Lags - Data'!$B$1:$BA$1,0)))*1000000*AJ$3</f>
        <v>-26.319135940866545</v>
      </c>
      <c r="AK29" s="2">
        <f>IF(AK$2=0,0,INDEX('Placebo Lags - Data'!$B:$BA,MATCH($Q29,'Placebo Lags - Data'!$A:$A,0),MATCH(AK$1,'Placebo Lags - Data'!$B$1:$BA$1,0)))*1000000*AK$3</f>
        <v>0</v>
      </c>
      <c r="AL29" s="2">
        <f>IF(AL$2=0,0,INDEX('Placebo Lags - Data'!$B:$BA,MATCH($Q29,'Placebo Lags - Data'!$A:$A,0),MATCH(AL$1,'Placebo Lags - Data'!$B$1:$BA$1,0)))*1000000*AL$3</f>
        <v>-0.1563435745310926</v>
      </c>
      <c r="AM29" s="2">
        <f>IF(AM$2=0,0,INDEX('Placebo Lags - Data'!$B:$BA,MATCH($Q29,'Placebo Lags - Data'!$A:$A,0),MATCH(AM$1,'Placebo Lags - Data'!$B$1:$BA$1,0)))*1000000*AM$3</f>
        <v>11.181835361639969</v>
      </c>
      <c r="AN29" s="2">
        <f>IF(AN$2=0,0,INDEX('Placebo Lags - Data'!$B:$BA,MATCH($Q29,'Placebo Lags - Data'!$A:$A,0),MATCH(AN$1,'Placebo Lags - Data'!$B$1:$BA$1,0)))*1000000*AN$3</f>
        <v>0</v>
      </c>
      <c r="AO29" s="2">
        <f>IF(AO$2=0,0,INDEX('Placebo Lags - Data'!$B:$BA,MATCH($Q29,'Placebo Lags - Data'!$A:$A,0),MATCH(AO$1,'Placebo Lags - Data'!$B$1:$BA$1,0)))*1000000*AO$3</f>
        <v>1.1876579719682923</v>
      </c>
      <c r="AP29" s="2">
        <f>IF(AP$2=0,0,INDEX('Placebo Lags - Data'!$B:$BA,MATCH($Q29,'Placebo Lags - Data'!$A:$A,0),MATCH(AP$1,'Placebo Lags - Data'!$B$1:$BA$1,0)))*1000000*AP$3</f>
        <v>0</v>
      </c>
      <c r="AQ29" s="2">
        <f>IF(AQ$2=0,0,INDEX('Placebo Lags - Data'!$B:$BA,MATCH($Q29,'Placebo Lags - Data'!$A:$A,0),MATCH(AQ$1,'Placebo Lags - Data'!$B$1:$BA$1,0)))*1000000*AQ$3</f>
        <v>-3.867587565764552</v>
      </c>
      <c r="AR29" s="2">
        <f>IF(AR$2=0,0,INDEX('Placebo Lags - Data'!$B:$BA,MATCH($Q29,'Placebo Lags - Data'!$A:$A,0),MATCH(AR$1,'Placebo Lags - Data'!$B$1:$BA$1,0)))*1000000*AR$3</f>
        <v>0</v>
      </c>
      <c r="AS29" s="2">
        <f>IF(AS$2=0,0,INDEX('Placebo Lags - Data'!$B:$BA,MATCH($Q29,'Placebo Lags - Data'!$A:$A,0),MATCH(AS$1,'Placebo Lags - Data'!$B$1:$BA$1,0)))*1000000*AS$3</f>
        <v>2.6836466986424057</v>
      </c>
      <c r="AT29" s="2">
        <f>IF(AT$2=0,0,INDEX('Placebo Lags - Data'!$B:$BA,MATCH($Q29,'Placebo Lags - Data'!$A:$A,0),MATCH(AT$1,'Placebo Lags - Data'!$B$1:$BA$1,0)))*1000000*AT$3</f>
        <v>-5.2079167289775796</v>
      </c>
      <c r="AU29" s="2">
        <f>IF(AU$2=0,0,INDEX('Placebo Lags - Data'!$B:$BA,MATCH($Q29,'Placebo Lags - Data'!$A:$A,0),MATCH(AU$1,'Placebo Lags - Data'!$B$1:$BA$1,0)))*1000000*AU$3</f>
        <v>0</v>
      </c>
      <c r="AV29" s="2">
        <f>IF(AV$2=0,0,INDEX('Placebo Lags - Data'!$B:$BA,MATCH($Q29,'Placebo Lags - Data'!$A:$A,0),MATCH(AV$1,'Placebo Lags - Data'!$B$1:$BA$1,0)))*1000000*AV$3</f>
        <v>-3.5722659958992153</v>
      </c>
      <c r="AW29" s="2">
        <f>IF(AW$2=0,0,INDEX('Placebo Lags - Data'!$B:$BA,MATCH($Q29,'Placebo Lags - Data'!$A:$A,0),MATCH(AW$1,'Placebo Lags - Data'!$B$1:$BA$1,0)))*1000000*AW$3</f>
        <v>0</v>
      </c>
      <c r="AX29" s="2">
        <f>IF(AX$2=0,0,INDEX('Placebo Lags - Data'!$B:$BA,MATCH($Q29,'Placebo Lags - Data'!$A:$A,0),MATCH(AX$1,'Placebo Lags - Data'!$B$1:$BA$1,0)))*1000000*AX$3</f>
        <v>0</v>
      </c>
      <c r="AY29" s="2">
        <f>IF(AY$2=0,0,INDEX('Placebo Lags - Data'!$B:$BA,MATCH($Q29,'Placebo Lags - Data'!$A:$A,0),MATCH(AY$1,'Placebo Lags - Data'!$B$1:$BA$1,0)))*1000000*AY$3</f>
        <v>0</v>
      </c>
      <c r="AZ29" s="2">
        <f>IF(AZ$2=0,0,INDEX('Placebo Lags - Data'!$B:$BA,MATCH($Q29,'Placebo Lags - Data'!$A:$A,0),MATCH(AZ$1,'Placebo Lags - Data'!$B$1:$BA$1,0)))*1000000*AZ$3</f>
        <v>-5.3854364523431286</v>
      </c>
      <c r="BA29" s="2">
        <f>IF(BA$2=0,0,INDEX('Placebo Lags - Data'!$B:$BA,MATCH($Q29,'Placebo Lags - Data'!$A:$A,0),MATCH(BA$1,'Placebo Lags - Data'!$B$1:$BA$1,0)))*1000000*BA$3</f>
        <v>0</v>
      </c>
      <c r="BB29" s="2">
        <f>IF(BB$2=0,0,INDEX('Placebo Lags - Data'!$B:$BA,MATCH($Q29,'Placebo Lags - Data'!$A:$A,0),MATCH(BB$1,'Placebo Lags - Data'!$B$1:$BA$1,0)))*1000000*BB$3</f>
        <v>-6.281737114477437</v>
      </c>
      <c r="BC29" s="2">
        <f>IF(BC$2=0,0,INDEX('Placebo Lags - Data'!$B:$BA,MATCH($Q29,'Placebo Lags - Data'!$A:$A,0),MATCH(BC$1,'Placebo Lags - Data'!$B$1:$BA$1,0)))*1000000*BC$3</f>
        <v>0</v>
      </c>
      <c r="BD29" s="2">
        <f>IF(BD$2=0,0,INDEX('Placebo Lags - Data'!$B:$BA,MATCH($Q29,'Placebo Lags - Data'!$A:$A,0),MATCH(BD$1,'Placebo Lags - Data'!$B$1:$BA$1,0)))*1000000*BD$3</f>
        <v>0</v>
      </c>
      <c r="BE29" s="2">
        <f>IF(BE$2=0,0,INDEX('Placebo Lags - Data'!$B:$BA,MATCH($Q29,'Placebo Lags - Data'!$A:$A,0),MATCH(BE$1,'Placebo Lags - Data'!$B$1:$BA$1,0)))*1000000*BE$3</f>
        <v>0</v>
      </c>
      <c r="BF29" s="2">
        <f>IF(BF$2=0,0,INDEX('Placebo Lags - Data'!$B:$BA,MATCH($Q29,'Placebo Lags - Data'!$A:$A,0),MATCH(BF$1,'Placebo Lags - Data'!$B$1:$BA$1,0)))*1000000*BF$3</f>
        <v>-40.364058804698288</v>
      </c>
      <c r="BG29" s="2">
        <f>IF(BG$2=0,0,INDEX('Placebo Lags - Data'!$B:$BA,MATCH($Q29,'Placebo Lags - Data'!$A:$A,0),MATCH(BG$1,'Placebo Lags - Data'!$B$1:$BA$1,0)))*1000000*BG$3</f>
        <v>-26.896592316916212</v>
      </c>
      <c r="BH29" s="2">
        <f>IF(BH$2=0,0,INDEX('Placebo Lags - Data'!$B:$BA,MATCH($Q29,'Placebo Lags - Data'!$A:$A,0),MATCH(BH$1,'Placebo Lags - Data'!$B$1:$BA$1,0)))*1000000*BH$3</f>
        <v>3.857233878079569</v>
      </c>
      <c r="BI29" s="2">
        <f>IF(BI$2=0,0,INDEX('Placebo Lags - Data'!$B:$BA,MATCH($Q29,'Placebo Lags - Data'!$A:$A,0),MATCH(BI$1,'Placebo Lags - Data'!$B$1:$BA$1,0)))*1000000*BI$3</f>
        <v>17.639204088482074</v>
      </c>
      <c r="BJ29" s="2">
        <f>IF(BJ$2=0,0,INDEX('Placebo Lags - Data'!$B:$BA,MATCH($Q29,'Placebo Lags - Data'!$A:$A,0),MATCH(BJ$1,'Placebo Lags - Data'!$B$1:$BA$1,0)))*1000000*BJ$3</f>
        <v>0</v>
      </c>
      <c r="BK29" s="2">
        <f>IF(BK$2=0,0,INDEX('Placebo Lags - Data'!$B:$BA,MATCH($Q29,'Placebo Lags - Data'!$A:$A,0),MATCH(BK$1,'Placebo Lags - Data'!$B$1:$BA$1,0)))*1000000*BK$3</f>
        <v>0</v>
      </c>
      <c r="BL29" s="2">
        <f>IF(BL$2=0,0,INDEX('Placebo Lags - Data'!$B:$BA,MATCH($Q29,'Placebo Lags - Data'!$A:$A,0),MATCH(BL$1,'Placebo Lags - Data'!$B$1:$BA$1,0)))*1000000*BL$3</f>
        <v>0</v>
      </c>
      <c r="BM29" s="2">
        <f>IF(BM$2=0,0,INDEX('Placebo Lags - Data'!$B:$BA,MATCH($Q29,'Placebo Lags - Data'!$A:$A,0),MATCH(BM$1,'Placebo Lags - Data'!$B$1:$BA$1,0)))*1000000*BM$3</f>
        <v>0</v>
      </c>
      <c r="BN29" s="2">
        <f>IF(BN$2=0,0,INDEX('Placebo Lags - Data'!$B:$BA,MATCH($Q29,'Placebo Lags - Data'!$A:$A,0),MATCH(BN$1,'Placebo Lags - Data'!$B$1:$BA$1,0)))*1000000*BN$3</f>
        <v>0</v>
      </c>
      <c r="BO29" s="2">
        <f>IF(BO$2=0,0,INDEX('Placebo Lags - Data'!$B:$BA,MATCH($Q29,'Placebo Lags - Data'!$A:$A,0),MATCH(BO$1,'Placebo Lags - Data'!$B$1:$BA$1,0)))*1000000*BO$3</f>
        <v>-6.3697593759570736</v>
      </c>
      <c r="BP29" s="2">
        <f>IF(BP$2=0,0,INDEX('Placebo Lags - Data'!$B:$BA,MATCH($Q29,'Placebo Lags - Data'!$A:$A,0),MATCH(BP$1,'Placebo Lags - Data'!$B$1:$BA$1,0)))*1000000*BP$3</f>
        <v>0</v>
      </c>
      <c r="BQ29" s="2"/>
      <c r="BR29" s="2"/>
    </row>
    <row r="30" spans="1:70" x14ac:dyDescent="0.25">
      <c r="A30" t="s">
        <v>65</v>
      </c>
      <c r="B30" s="2">
        <f t="shared" si="0"/>
        <v>0</v>
      </c>
      <c r="Q30">
        <f>'Placebo Lags - Data'!A27</f>
        <v>2007</v>
      </c>
      <c r="R30" s="2">
        <f>IF(R$2=0,0,INDEX('Placebo Lags - Data'!$B:$BA,MATCH($Q30,'Placebo Lags - Data'!$A:$A,0),MATCH(R$1,'Placebo Lags - Data'!$B$1:$BA$1,0)))*1000000*R$3</f>
        <v>3.8751945794501808</v>
      </c>
      <c r="S30" s="2">
        <f>IF(S$2=0,0,INDEX('Placebo Lags - Data'!$B:$BA,MATCH($Q30,'Placebo Lags - Data'!$A:$A,0),MATCH(S$1,'Placebo Lags - Data'!$B$1:$BA$1,0)))*1000000*S$3</f>
        <v>0</v>
      </c>
      <c r="T30" s="2">
        <f>IF(T$2=0,0,INDEX('Placebo Lags - Data'!$B:$BA,MATCH($Q30,'Placebo Lags - Data'!$A:$A,0),MATCH(T$1,'Placebo Lags - Data'!$B$1:$BA$1,0)))*1000000*T$3</f>
        <v>0</v>
      </c>
      <c r="U30" s="2">
        <f>IF(U$2=0,0,INDEX('Placebo Lags - Data'!$B:$BA,MATCH($Q30,'Placebo Lags - Data'!$A:$A,0),MATCH(U$1,'Placebo Lags - Data'!$B$1:$BA$1,0)))*1000000*U$3</f>
        <v>14.818094314250629</v>
      </c>
      <c r="V30" s="2">
        <f>IF(V$2=0,0,INDEX('Placebo Lags - Data'!$B:$BA,MATCH($Q30,'Placebo Lags - Data'!$A:$A,0),MATCH(V$1,'Placebo Lags - Data'!$B$1:$BA$1,0)))*1000000*V$3</f>
        <v>-11.246268513787072</v>
      </c>
      <c r="W30" s="2">
        <f>IF(W$2=0,0,INDEX('Placebo Lags - Data'!$B:$BA,MATCH($Q30,'Placebo Lags - Data'!$A:$A,0),MATCH(W$1,'Placebo Lags - Data'!$B$1:$BA$1,0)))*1000000*W$3</f>
        <v>0</v>
      </c>
      <c r="X30" s="2">
        <f>IF(X$2=0,0,INDEX('Placebo Lags - Data'!$B:$BA,MATCH($Q30,'Placebo Lags - Data'!$A:$A,0),MATCH(X$1,'Placebo Lags - Data'!$B$1:$BA$1,0)))*1000000*X$3</f>
        <v>7.7858876466052607</v>
      </c>
      <c r="Y30" s="2">
        <f>IF(Y$2=0,0,INDEX('Placebo Lags - Data'!$B:$BA,MATCH($Q30,'Placebo Lags - Data'!$A:$A,0),MATCH(Y$1,'Placebo Lags - Data'!$B$1:$BA$1,0)))*1000000*Y$3</f>
        <v>7.3925652941397857</v>
      </c>
      <c r="Z30" s="2">
        <f>IF(Z$2=0,0,INDEX('Placebo Lags - Data'!$B:$BA,MATCH($Q30,'Placebo Lags - Data'!$A:$A,0),MATCH(Z$1,'Placebo Lags - Data'!$B$1:$BA$1,0)))*1000000*Z$3</f>
        <v>0</v>
      </c>
      <c r="AA30" s="2">
        <f>IF(AA$2=0,0,INDEX('Placebo Lags - Data'!$B:$BA,MATCH($Q30,'Placebo Lags - Data'!$A:$A,0),MATCH(AA$1,'Placebo Lags - Data'!$B$1:$BA$1,0)))*1000000*AA$3</f>
        <v>0</v>
      </c>
      <c r="AB30" s="2">
        <f>IF(AB$2=0,0,INDEX('Placebo Lags - Data'!$B:$BA,MATCH($Q30,'Placebo Lags - Data'!$A:$A,0),MATCH(AB$1,'Placebo Lags - Data'!$B$1:$BA$1,0)))*1000000*AB$3</f>
        <v>4.4838266148872208</v>
      </c>
      <c r="AC30" s="2">
        <f>IF(AC$2=0,0,INDEX('Placebo Lags - Data'!$B:$BA,MATCH($Q30,'Placebo Lags - Data'!$A:$A,0),MATCH(AC$1,'Placebo Lags - Data'!$B$1:$BA$1,0)))*1000000*AC$3</f>
        <v>-7.2091647780325729</v>
      </c>
      <c r="AD30" s="2">
        <f>IF(AD$2=0,0,INDEX('Placebo Lags - Data'!$B:$BA,MATCH($Q30,'Placebo Lags - Data'!$A:$A,0),MATCH(AD$1,'Placebo Lags - Data'!$B$1:$BA$1,0)))*1000000*AD$3</f>
        <v>0</v>
      </c>
      <c r="AE30" s="2">
        <f>IF(AE$2=0,0,INDEX('Placebo Lags - Data'!$B:$BA,MATCH($Q30,'Placebo Lags - Data'!$A:$A,0),MATCH(AE$1,'Placebo Lags - Data'!$B$1:$BA$1,0)))*1000000*AE$3</f>
        <v>7.6851392805110663</v>
      </c>
      <c r="AF30" s="2">
        <f>IF(AF$2=0,0,INDEX('Placebo Lags - Data'!$B:$BA,MATCH($Q30,'Placebo Lags - Data'!$A:$A,0),MATCH(AF$1,'Placebo Lags - Data'!$B$1:$BA$1,0)))*1000000*AF$3</f>
        <v>16.134506950038485</v>
      </c>
      <c r="AG30" s="2">
        <f>IF(AG$2=0,0,INDEX('Placebo Lags - Data'!$B:$BA,MATCH($Q30,'Placebo Lags - Data'!$A:$A,0),MATCH(AG$1,'Placebo Lags - Data'!$B$1:$BA$1,0)))*1000000*AG$3</f>
        <v>0</v>
      </c>
      <c r="AH30" s="2">
        <f>IF(AH$2=0,0,INDEX('Placebo Lags - Data'!$B:$BA,MATCH($Q30,'Placebo Lags - Data'!$A:$A,0),MATCH(AH$1,'Placebo Lags - Data'!$B$1:$BA$1,0)))*1000000*AH$3</f>
        <v>15.701129086664878</v>
      </c>
      <c r="AI30" s="2">
        <f>IF(AI$2=0,0,INDEX('Placebo Lags - Data'!$B:$BA,MATCH($Q30,'Placebo Lags - Data'!$A:$A,0),MATCH(AI$1,'Placebo Lags - Data'!$B$1:$BA$1,0)))*1000000*AI$3</f>
        <v>12.170056834293064</v>
      </c>
      <c r="AJ30" s="2">
        <f>IF(AJ$2=0,0,INDEX('Placebo Lags - Data'!$B:$BA,MATCH($Q30,'Placebo Lags - Data'!$A:$A,0),MATCH(AJ$1,'Placebo Lags - Data'!$B$1:$BA$1,0)))*1000000*AJ$3</f>
        <v>-27.340878659742884</v>
      </c>
      <c r="AK30" s="2">
        <f>IF(AK$2=0,0,INDEX('Placebo Lags - Data'!$B:$BA,MATCH($Q30,'Placebo Lags - Data'!$A:$A,0),MATCH(AK$1,'Placebo Lags - Data'!$B$1:$BA$1,0)))*1000000*AK$3</f>
        <v>0</v>
      </c>
      <c r="AL30" s="2">
        <f>IF(AL$2=0,0,INDEX('Placebo Lags - Data'!$B:$BA,MATCH($Q30,'Placebo Lags - Data'!$A:$A,0),MATCH(AL$1,'Placebo Lags - Data'!$B$1:$BA$1,0)))*1000000*AL$3</f>
        <v>3.9042793105181772</v>
      </c>
      <c r="AM30" s="2">
        <f>IF(AM$2=0,0,INDEX('Placebo Lags - Data'!$B:$BA,MATCH($Q30,'Placebo Lags - Data'!$A:$A,0),MATCH(AM$1,'Placebo Lags - Data'!$B$1:$BA$1,0)))*1000000*AM$3</f>
        <v>7.0207247517828364</v>
      </c>
      <c r="AN30" s="2">
        <f>IF(AN$2=0,0,INDEX('Placebo Lags - Data'!$B:$BA,MATCH($Q30,'Placebo Lags - Data'!$A:$A,0),MATCH(AN$1,'Placebo Lags - Data'!$B$1:$BA$1,0)))*1000000*AN$3</f>
        <v>0</v>
      </c>
      <c r="AO30" s="2">
        <f>IF(AO$2=0,0,INDEX('Placebo Lags - Data'!$B:$BA,MATCH($Q30,'Placebo Lags - Data'!$A:$A,0),MATCH(AO$1,'Placebo Lags - Data'!$B$1:$BA$1,0)))*1000000*AO$3</f>
        <v>-0.91915927669106168</v>
      </c>
      <c r="AP30" s="2">
        <f>IF(AP$2=0,0,INDEX('Placebo Lags - Data'!$B:$BA,MATCH($Q30,'Placebo Lags - Data'!$A:$A,0),MATCH(AP$1,'Placebo Lags - Data'!$B$1:$BA$1,0)))*1000000*AP$3</f>
        <v>0</v>
      </c>
      <c r="AQ30" s="2">
        <f>IF(AQ$2=0,0,INDEX('Placebo Lags - Data'!$B:$BA,MATCH($Q30,'Placebo Lags - Data'!$A:$A,0),MATCH(AQ$1,'Placebo Lags - Data'!$B$1:$BA$1,0)))*1000000*AQ$3</f>
        <v>5.1907727538491599</v>
      </c>
      <c r="AR30" s="2">
        <f>IF(AR$2=0,0,INDEX('Placebo Lags - Data'!$B:$BA,MATCH($Q30,'Placebo Lags - Data'!$A:$A,0),MATCH(AR$1,'Placebo Lags - Data'!$B$1:$BA$1,0)))*1000000*AR$3</f>
        <v>0</v>
      </c>
      <c r="AS30" s="2">
        <f>IF(AS$2=0,0,INDEX('Placebo Lags - Data'!$B:$BA,MATCH($Q30,'Placebo Lags - Data'!$A:$A,0),MATCH(AS$1,'Placebo Lags - Data'!$B$1:$BA$1,0)))*1000000*AS$3</f>
        <v>-3.1886486340226838</v>
      </c>
      <c r="AT30" s="2">
        <f>IF(AT$2=0,0,INDEX('Placebo Lags - Data'!$B:$BA,MATCH($Q30,'Placebo Lags - Data'!$A:$A,0),MATCH(AT$1,'Placebo Lags - Data'!$B$1:$BA$1,0)))*1000000*AT$3</f>
        <v>7.7751383287250064</v>
      </c>
      <c r="AU30" s="2">
        <f>IF(AU$2=0,0,INDEX('Placebo Lags - Data'!$B:$BA,MATCH($Q30,'Placebo Lags - Data'!$A:$A,0),MATCH(AU$1,'Placebo Lags - Data'!$B$1:$BA$1,0)))*1000000*AU$3</f>
        <v>0</v>
      </c>
      <c r="AV30" s="2">
        <f>IF(AV$2=0,0,INDEX('Placebo Lags - Data'!$B:$BA,MATCH($Q30,'Placebo Lags - Data'!$A:$A,0),MATCH(AV$1,'Placebo Lags - Data'!$B$1:$BA$1,0)))*1000000*AV$3</f>
        <v>-0.15352270565927029</v>
      </c>
      <c r="AW30" s="2">
        <f>IF(AW$2=0,0,INDEX('Placebo Lags - Data'!$B:$BA,MATCH($Q30,'Placebo Lags - Data'!$A:$A,0),MATCH(AW$1,'Placebo Lags - Data'!$B$1:$BA$1,0)))*1000000*AW$3</f>
        <v>0</v>
      </c>
      <c r="AX30" s="2">
        <f>IF(AX$2=0,0,INDEX('Placebo Lags - Data'!$B:$BA,MATCH($Q30,'Placebo Lags - Data'!$A:$A,0),MATCH(AX$1,'Placebo Lags - Data'!$B$1:$BA$1,0)))*1000000*AX$3</f>
        <v>0</v>
      </c>
      <c r="AY30" s="2">
        <f>IF(AY$2=0,0,INDEX('Placebo Lags - Data'!$B:$BA,MATCH($Q30,'Placebo Lags - Data'!$A:$A,0),MATCH(AY$1,'Placebo Lags - Data'!$B$1:$BA$1,0)))*1000000*AY$3</f>
        <v>0</v>
      </c>
      <c r="AZ30" s="2">
        <f>IF(AZ$2=0,0,INDEX('Placebo Lags - Data'!$B:$BA,MATCH($Q30,'Placebo Lags - Data'!$A:$A,0),MATCH(AZ$1,'Placebo Lags - Data'!$B$1:$BA$1,0)))*1000000*AZ$3</f>
        <v>-16.15294604562223</v>
      </c>
      <c r="BA30" s="2">
        <f>IF(BA$2=0,0,INDEX('Placebo Lags - Data'!$B:$BA,MATCH($Q30,'Placebo Lags - Data'!$A:$A,0),MATCH(BA$1,'Placebo Lags - Data'!$B$1:$BA$1,0)))*1000000*BA$3</f>
        <v>0</v>
      </c>
      <c r="BB30" s="2">
        <f>IF(BB$2=0,0,INDEX('Placebo Lags - Data'!$B:$BA,MATCH($Q30,'Placebo Lags - Data'!$A:$A,0),MATCH(BB$1,'Placebo Lags - Data'!$B$1:$BA$1,0)))*1000000*BB$3</f>
        <v>-5.8785426517715678</v>
      </c>
      <c r="BC30" s="2">
        <f>IF(BC$2=0,0,INDEX('Placebo Lags - Data'!$B:$BA,MATCH($Q30,'Placebo Lags - Data'!$A:$A,0),MATCH(BC$1,'Placebo Lags - Data'!$B$1:$BA$1,0)))*1000000*BC$3</f>
        <v>0</v>
      </c>
      <c r="BD30" s="2">
        <f>IF(BD$2=0,0,INDEX('Placebo Lags - Data'!$B:$BA,MATCH($Q30,'Placebo Lags - Data'!$A:$A,0),MATCH(BD$1,'Placebo Lags - Data'!$B$1:$BA$1,0)))*1000000*BD$3</f>
        <v>0</v>
      </c>
      <c r="BE30" s="2">
        <f>IF(BE$2=0,0,INDEX('Placebo Lags - Data'!$B:$BA,MATCH($Q30,'Placebo Lags - Data'!$A:$A,0),MATCH(BE$1,'Placebo Lags - Data'!$B$1:$BA$1,0)))*1000000*BE$3</f>
        <v>0</v>
      </c>
      <c r="BF30" s="2">
        <f>IF(BF$2=0,0,INDEX('Placebo Lags - Data'!$B:$BA,MATCH($Q30,'Placebo Lags - Data'!$A:$A,0),MATCH(BF$1,'Placebo Lags - Data'!$B$1:$BA$1,0)))*1000000*BF$3</f>
        <v>-54.613963584415615</v>
      </c>
      <c r="BG30" s="2">
        <f>IF(BG$2=0,0,INDEX('Placebo Lags - Data'!$B:$BA,MATCH($Q30,'Placebo Lags - Data'!$A:$A,0),MATCH(BG$1,'Placebo Lags - Data'!$B$1:$BA$1,0)))*1000000*BG$3</f>
        <v>22.149501091917045</v>
      </c>
      <c r="BH30" s="2">
        <f>IF(BH$2=0,0,INDEX('Placebo Lags - Data'!$B:$BA,MATCH($Q30,'Placebo Lags - Data'!$A:$A,0),MATCH(BH$1,'Placebo Lags - Data'!$B$1:$BA$1,0)))*1000000*BH$3</f>
        <v>7.6828528108308092</v>
      </c>
      <c r="BI30" s="2">
        <f>IF(BI$2=0,0,INDEX('Placebo Lags - Data'!$B:$BA,MATCH($Q30,'Placebo Lags - Data'!$A:$A,0),MATCH(BI$1,'Placebo Lags - Data'!$B$1:$BA$1,0)))*1000000*BI$3</f>
        <v>18.215792806586251</v>
      </c>
      <c r="BJ30" s="2">
        <f>IF(BJ$2=0,0,INDEX('Placebo Lags - Data'!$B:$BA,MATCH($Q30,'Placebo Lags - Data'!$A:$A,0),MATCH(BJ$1,'Placebo Lags - Data'!$B$1:$BA$1,0)))*1000000*BJ$3</f>
        <v>0</v>
      </c>
      <c r="BK30" s="2">
        <f>IF(BK$2=0,0,INDEX('Placebo Lags - Data'!$B:$BA,MATCH($Q30,'Placebo Lags - Data'!$A:$A,0),MATCH(BK$1,'Placebo Lags - Data'!$B$1:$BA$1,0)))*1000000*BK$3</f>
        <v>0</v>
      </c>
      <c r="BL30" s="2">
        <f>IF(BL$2=0,0,INDEX('Placebo Lags - Data'!$B:$BA,MATCH($Q30,'Placebo Lags - Data'!$A:$A,0),MATCH(BL$1,'Placebo Lags - Data'!$B$1:$BA$1,0)))*1000000*BL$3</f>
        <v>0</v>
      </c>
      <c r="BM30" s="2">
        <f>IF(BM$2=0,0,INDEX('Placebo Lags - Data'!$B:$BA,MATCH($Q30,'Placebo Lags - Data'!$A:$A,0),MATCH(BM$1,'Placebo Lags - Data'!$B$1:$BA$1,0)))*1000000*BM$3</f>
        <v>0</v>
      </c>
      <c r="BN30" s="2">
        <f>IF(BN$2=0,0,INDEX('Placebo Lags - Data'!$B:$BA,MATCH($Q30,'Placebo Lags - Data'!$A:$A,0),MATCH(BN$1,'Placebo Lags - Data'!$B$1:$BA$1,0)))*1000000*BN$3</f>
        <v>0</v>
      </c>
      <c r="BO30" s="2">
        <f>IF(BO$2=0,0,INDEX('Placebo Lags - Data'!$B:$BA,MATCH($Q30,'Placebo Lags - Data'!$A:$A,0),MATCH(BO$1,'Placebo Lags - Data'!$B$1:$BA$1,0)))*1000000*BO$3</f>
        <v>-1.4935934586901567</v>
      </c>
      <c r="BP30" s="2">
        <f>IF(BP$2=0,0,INDEX('Placebo Lags - Data'!$B:$BA,MATCH($Q30,'Placebo Lags - Data'!$A:$A,0),MATCH(BP$1,'Placebo Lags - Data'!$B$1:$BA$1,0)))*1000000*BP$3</f>
        <v>0</v>
      </c>
      <c r="BQ30" s="2"/>
      <c r="BR30" s="2"/>
    </row>
    <row r="31" spans="1:70" x14ac:dyDescent="0.25">
      <c r="A31" t="s">
        <v>69</v>
      </c>
      <c r="B31" s="2">
        <f t="shared" si="0"/>
        <v>0</v>
      </c>
      <c r="Q31">
        <f>'Placebo Lags - Data'!A28</f>
        <v>2008</v>
      </c>
      <c r="R31" s="2">
        <f>IF(R$2=0,0,INDEX('Placebo Lags - Data'!$B:$BA,MATCH($Q31,'Placebo Lags - Data'!$A:$A,0),MATCH(R$1,'Placebo Lags - Data'!$B$1:$BA$1,0)))*1000000*R$3</f>
        <v>7.2868210736487526</v>
      </c>
      <c r="S31" s="2">
        <f>IF(S$2=0,0,INDEX('Placebo Lags - Data'!$B:$BA,MATCH($Q31,'Placebo Lags - Data'!$A:$A,0),MATCH(S$1,'Placebo Lags - Data'!$B$1:$BA$1,0)))*1000000*S$3</f>
        <v>0</v>
      </c>
      <c r="T31" s="2">
        <f>IF(T$2=0,0,INDEX('Placebo Lags - Data'!$B:$BA,MATCH($Q31,'Placebo Lags - Data'!$A:$A,0),MATCH(T$1,'Placebo Lags - Data'!$B$1:$BA$1,0)))*1000000*T$3</f>
        <v>0</v>
      </c>
      <c r="U31" s="2">
        <f>IF(U$2=0,0,INDEX('Placebo Lags - Data'!$B:$BA,MATCH($Q31,'Placebo Lags - Data'!$A:$A,0),MATCH(U$1,'Placebo Lags - Data'!$B$1:$BA$1,0)))*1000000*U$3</f>
        <v>24.884626327548176</v>
      </c>
      <c r="V31" s="2">
        <f>IF(V$2=0,0,INDEX('Placebo Lags - Data'!$B:$BA,MATCH($Q31,'Placebo Lags - Data'!$A:$A,0),MATCH(V$1,'Placebo Lags - Data'!$B$1:$BA$1,0)))*1000000*V$3</f>
        <v>-12.751628673868254</v>
      </c>
      <c r="W31" s="2">
        <f>IF(W$2=0,0,INDEX('Placebo Lags - Data'!$B:$BA,MATCH($Q31,'Placebo Lags - Data'!$A:$A,0),MATCH(W$1,'Placebo Lags - Data'!$B$1:$BA$1,0)))*1000000*W$3</f>
        <v>0</v>
      </c>
      <c r="X31" s="2">
        <f>IF(X$2=0,0,INDEX('Placebo Lags - Data'!$B:$BA,MATCH($Q31,'Placebo Lags - Data'!$A:$A,0),MATCH(X$1,'Placebo Lags - Data'!$B$1:$BA$1,0)))*1000000*X$3</f>
        <v>8.3069617176079191</v>
      </c>
      <c r="Y31" s="2">
        <f>IF(Y$2=0,0,INDEX('Placebo Lags - Data'!$B:$BA,MATCH($Q31,'Placebo Lags - Data'!$A:$A,0),MATCH(Y$1,'Placebo Lags - Data'!$B$1:$BA$1,0)))*1000000*Y$3</f>
        <v>8.0285981312044896</v>
      </c>
      <c r="Z31" s="2">
        <f>IF(Z$2=0,0,INDEX('Placebo Lags - Data'!$B:$BA,MATCH($Q31,'Placebo Lags - Data'!$A:$A,0),MATCH(Z$1,'Placebo Lags - Data'!$B$1:$BA$1,0)))*1000000*Z$3</f>
        <v>0</v>
      </c>
      <c r="AA31" s="2">
        <f>IF(AA$2=0,0,INDEX('Placebo Lags - Data'!$B:$BA,MATCH($Q31,'Placebo Lags - Data'!$A:$A,0),MATCH(AA$1,'Placebo Lags - Data'!$B$1:$BA$1,0)))*1000000*AA$3</f>
        <v>0</v>
      </c>
      <c r="AB31" s="2">
        <f>IF(AB$2=0,0,INDEX('Placebo Lags - Data'!$B:$BA,MATCH($Q31,'Placebo Lags - Data'!$A:$A,0),MATCH(AB$1,'Placebo Lags - Data'!$B$1:$BA$1,0)))*1000000*AB$3</f>
        <v>2.0370182483020471</v>
      </c>
      <c r="AC31" s="2">
        <f>IF(AC$2=0,0,INDEX('Placebo Lags - Data'!$B:$BA,MATCH($Q31,'Placebo Lags - Data'!$A:$A,0),MATCH(AC$1,'Placebo Lags - Data'!$B$1:$BA$1,0)))*1000000*AC$3</f>
        <v>-7.5825355452252552</v>
      </c>
      <c r="AD31" s="2">
        <f>IF(AD$2=0,0,INDEX('Placebo Lags - Data'!$B:$BA,MATCH($Q31,'Placebo Lags - Data'!$A:$A,0),MATCH(AD$1,'Placebo Lags - Data'!$B$1:$BA$1,0)))*1000000*AD$3</f>
        <v>0</v>
      </c>
      <c r="AE31" s="2">
        <f>IF(AE$2=0,0,INDEX('Placebo Lags - Data'!$B:$BA,MATCH($Q31,'Placebo Lags - Data'!$A:$A,0),MATCH(AE$1,'Placebo Lags - Data'!$B$1:$BA$1,0)))*1000000*AE$3</f>
        <v>-7.8745952123426832</v>
      </c>
      <c r="AF31" s="2">
        <f>IF(AF$2=0,0,INDEX('Placebo Lags - Data'!$B:$BA,MATCH($Q31,'Placebo Lags - Data'!$A:$A,0),MATCH(AF$1,'Placebo Lags - Data'!$B$1:$BA$1,0)))*1000000*AF$3</f>
        <v>18.738619473879226</v>
      </c>
      <c r="AG31" s="2">
        <f>IF(AG$2=0,0,INDEX('Placebo Lags - Data'!$B:$BA,MATCH($Q31,'Placebo Lags - Data'!$A:$A,0),MATCH(AG$1,'Placebo Lags - Data'!$B$1:$BA$1,0)))*1000000*AG$3</f>
        <v>0</v>
      </c>
      <c r="AH31" s="2">
        <f>IF(AH$2=0,0,INDEX('Placebo Lags - Data'!$B:$BA,MATCH($Q31,'Placebo Lags - Data'!$A:$A,0),MATCH(AH$1,'Placebo Lags - Data'!$B$1:$BA$1,0)))*1000000*AH$3</f>
        <v>-8.159197932400275</v>
      </c>
      <c r="AI31" s="2">
        <f>IF(AI$2=0,0,INDEX('Placebo Lags - Data'!$B:$BA,MATCH($Q31,'Placebo Lags - Data'!$A:$A,0),MATCH(AI$1,'Placebo Lags - Data'!$B$1:$BA$1,0)))*1000000*AI$3</f>
        <v>22.580867153010331</v>
      </c>
      <c r="AJ31" s="2">
        <f>IF(AJ$2=0,0,INDEX('Placebo Lags - Data'!$B:$BA,MATCH($Q31,'Placebo Lags - Data'!$A:$A,0),MATCH(AJ$1,'Placebo Lags - Data'!$B$1:$BA$1,0)))*1000000*AJ$3</f>
        <v>-36.746856494573876</v>
      </c>
      <c r="AK31" s="2">
        <f>IF(AK$2=0,0,INDEX('Placebo Lags - Data'!$B:$BA,MATCH($Q31,'Placebo Lags - Data'!$A:$A,0),MATCH(AK$1,'Placebo Lags - Data'!$B$1:$BA$1,0)))*1000000*AK$3</f>
        <v>0</v>
      </c>
      <c r="AL31" s="2">
        <f>IF(AL$2=0,0,INDEX('Placebo Lags - Data'!$B:$BA,MATCH($Q31,'Placebo Lags - Data'!$A:$A,0),MATCH(AL$1,'Placebo Lags - Data'!$B$1:$BA$1,0)))*1000000*AL$3</f>
        <v>3.4780246096488554</v>
      </c>
      <c r="AM31" s="2">
        <f>IF(AM$2=0,0,INDEX('Placebo Lags - Data'!$B:$BA,MATCH($Q31,'Placebo Lags - Data'!$A:$A,0),MATCH(AM$1,'Placebo Lags - Data'!$B$1:$BA$1,0)))*1000000*AM$3</f>
        <v>5.7905322137230542</v>
      </c>
      <c r="AN31" s="2">
        <f>IF(AN$2=0,0,INDEX('Placebo Lags - Data'!$B:$BA,MATCH($Q31,'Placebo Lags - Data'!$A:$A,0),MATCH(AN$1,'Placebo Lags - Data'!$B$1:$BA$1,0)))*1000000*AN$3</f>
        <v>0</v>
      </c>
      <c r="AO31" s="2">
        <f>IF(AO$2=0,0,INDEX('Placebo Lags - Data'!$B:$BA,MATCH($Q31,'Placebo Lags - Data'!$A:$A,0),MATCH(AO$1,'Placebo Lags - Data'!$B$1:$BA$1,0)))*1000000*AO$3</f>
        <v>0.44274469246374792</v>
      </c>
      <c r="AP31" s="2">
        <f>IF(AP$2=0,0,INDEX('Placebo Lags - Data'!$B:$BA,MATCH($Q31,'Placebo Lags - Data'!$A:$A,0),MATCH(AP$1,'Placebo Lags - Data'!$B$1:$BA$1,0)))*1000000*AP$3</f>
        <v>0</v>
      </c>
      <c r="AQ31" s="2">
        <f>IF(AQ$2=0,0,INDEX('Placebo Lags - Data'!$B:$BA,MATCH($Q31,'Placebo Lags - Data'!$A:$A,0),MATCH(AQ$1,'Placebo Lags - Data'!$B$1:$BA$1,0)))*1000000*AQ$3</f>
        <v>3.6727494716615183</v>
      </c>
      <c r="AR31" s="2">
        <f>IF(AR$2=0,0,INDEX('Placebo Lags - Data'!$B:$BA,MATCH($Q31,'Placebo Lags - Data'!$A:$A,0),MATCH(AR$1,'Placebo Lags - Data'!$B$1:$BA$1,0)))*1000000*AR$3</f>
        <v>0</v>
      </c>
      <c r="AS31" s="2">
        <f>IF(AS$2=0,0,INDEX('Placebo Lags - Data'!$B:$BA,MATCH($Q31,'Placebo Lags - Data'!$A:$A,0),MATCH(AS$1,'Placebo Lags - Data'!$B$1:$BA$1,0)))*1000000*AS$3</f>
        <v>8.8577544374857098</v>
      </c>
      <c r="AT31" s="2">
        <f>IF(AT$2=0,0,INDEX('Placebo Lags - Data'!$B:$BA,MATCH($Q31,'Placebo Lags - Data'!$A:$A,0),MATCH(AT$1,'Placebo Lags - Data'!$B$1:$BA$1,0)))*1000000*AT$3</f>
        <v>4.0133027141564526</v>
      </c>
      <c r="AU31" s="2">
        <f>IF(AU$2=0,0,INDEX('Placebo Lags - Data'!$B:$BA,MATCH($Q31,'Placebo Lags - Data'!$A:$A,0),MATCH(AU$1,'Placebo Lags - Data'!$B$1:$BA$1,0)))*1000000*AU$3</f>
        <v>0</v>
      </c>
      <c r="AV31" s="2">
        <f>IF(AV$2=0,0,INDEX('Placebo Lags - Data'!$B:$BA,MATCH($Q31,'Placebo Lags - Data'!$A:$A,0),MATCH(AV$1,'Placebo Lags - Data'!$B$1:$BA$1,0)))*1000000*AV$3</f>
        <v>0.41828752728179097</v>
      </c>
      <c r="AW31" s="2">
        <f>IF(AW$2=0,0,INDEX('Placebo Lags - Data'!$B:$BA,MATCH($Q31,'Placebo Lags - Data'!$A:$A,0),MATCH(AW$1,'Placebo Lags - Data'!$B$1:$BA$1,0)))*1000000*AW$3</f>
        <v>0</v>
      </c>
      <c r="AX31" s="2">
        <f>IF(AX$2=0,0,INDEX('Placebo Lags - Data'!$B:$BA,MATCH($Q31,'Placebo Lags - Data'!$A:$A,0),MATCH(AX$1,'Placebo Lags - Data'!$B$1:$BA$1,0)))*1000000*AX$3</f>
        <v>0</v>
      </c>
      <c r="AY31" s="2">
        <f>IF(AY$2=0,0,INDEX('Placebo Lags - Data'!$B:$BA,MATCH($Q31,'Placebo Lags - Data'!$A:$A,0),MATCH(AY$1,'Placebo Lags - Data'!$B$1:$BA$1,0)))*1000000*AY$3</f>
        <v>0</v>
      </c>
      <c r="AZ31" s="2">
        <f>IF(AZ$2=0,0,INDEX('Placebo Lags - Data'!$B:$BA,MATCH($Q31,'Placebo Lags - Data'!$A:$A,0),MATCH(AZ$1,'Placebo Lags - Data'!$B$1:$BA$1,0)))*1000000*AZ$3</f>
        <v>-13.943691556050908</v>
      </c>
      <c r="BA31" s="2">
        <f>IF(BA$2=0,0,INDEX('Placebo Lags - Data'!$B:$BA,MATCH($Q31,'Placebo Lags - Data'!$A:$A,0),MATCH(BA$1,'Placebo Lags - Data'!$B$1:$BA$1,0)))*1000000*BA$3</f>
        <v>0</v>
      </c>
      <c r="BB31" s="2">
        <f>IF(BB$2=0,0,INDEX('Placebo Lags - Data'!$B:$BA,MATCH($Q31,'Placebo Lags - Data'!$A:$A,0),MATCH(BB$1,'Placebo Lags - Data'!$B$1:$BA$1,0)))*1000000*BB$3</f>
        <v>-15.90927058714442</v>
      </c>
      <c r="BC31" s="2">
        <f>IF(BC$2=0,0,INDEX('Placebo Lags - Data'!$B:$BA,MATCH($Q31,'Placebo Lags - Data'!$A:$A,0),MATCH(BC$1,'Placebo Lags - Data'!$B$1:$BA$1,0)))*1000000*BC$3</f>
        <v>0</v>
      </c>
      <c r="BD31" s="2">
        <f>IF(BD$2=0,0,INDEX('Placebo Lags - Data'!$B:$BA,MATCH($Q31,'Placebo Lags - Data'!$A:$A,0),MATCH(BD$1,'Placebo Lags - Data'!$B$1:$BA$1,0)))*1000000*BD$3</f>
        <v>0</v>
      </c>
      <c r="BE31" s="2">
        <f>IF(BE$2=0,0,INDEX('Placebo Lags - Data'!$B:$BA,MATCH($Q31,'Placebo Lags - Data'!$A:$A,0),MATCH(BE$1,'Placebo Lags - Data'!$B$1:$BA$1,0)))*1000000*BE$3</f>
        <v>0</v>
      </c>
      <c r="BF31" s="2">
        <f>IF(BF$2=0,0,INDEX('Placebo Lags - Data'!$B:$BA,MATCH($Q31,'Placebo Lags - Data'!$A:$A,0),MATCH(BF$1,'Placebo Lags - Data'!$B$1:$BA$1,0)))*1000000*BF$3</f>
        <v>-39.177946746349335</v>
      </c>
      <c r="BG31" s="2">
        <f>IF(BG$2=0,0,INDEX('Placebo Lags - Data'!$B:$BA,MATCH($Q31,'Placebo Lags - Data'!$A:$A,0),MATCH(BG$1,'Placebo Lags - Data'!$B$1:$BA$1,0)))*1000000*BG$3</f>
        <v>20.446530470508151</v>
      </c>
      <c r="BH31" s="2">
        <f>IF(BH$2=0,0,INDEX('Placebo Lags - Data'!$B:$BA,MATCH($Q31,'Placebo Lags - Data'!$A:$A,0),MATCH(BH$1,'Placebo Lags - Data'!$B$1:$BA$1,0)))*1000000*BH$3</f>
        <v>19.037352103623562</v>
      </c>
      <c r="BI31" s="2">
        <f>IF(BI$2=0,0,INDEX('Placebo Lags - Data'!$B:$BA,MATCH($Q31,'Placebo Lags - Data'!$A:$A,0),MATCH(BI$1,'Placebo Lags - Data'!$B$1:$BA$1,0)))*1000000*BI$3</f>
        <v>16.435988072771579</v>
      </c>
      <c r="BJ31" s="2">
        <f>IF(BJ$2=0,0,INDEX('Placebo Lags - Data'!$B:$BA,MATCH($Q31,'Placebo Lags - Data'!$A:$A,0),MATCH(BJ$1,'Placebo Lags - Data'!$B$1:$BA$1,0)))*1000000*BJ$3</f>
        <v>0</v>
      </c>
      <c r="BK31" s="2">
        <f>IF(BK$2=0,0,INDEX('Placebo Lags - Data'!$B:$BA,MATCH($Q31,'Placebo Lags - Data'!$A:$A,0),MATCH(BK$1,'Placebo Lags - Data'!$B$1:$BA$1,0)))*1000000*BK$3</f>
        <v>0</v>
      </c>
      <c r="BL31" s="2">
        <f>IF(BL$2=0,0,INDEX('Placebo Lags - Data'!$B:$BA,MATCH($Q31,'Placebo Lags - Data'!$A:$A,0),MATCH(BL$1,'Placebo Lags - Data'!$B$1:$BA$1,0)))*1000000*BL$3</f>
        <v>0</v>
      </c>
      <c r="BM31" s="2">
        <f>IF(BM$2=0,0,INDEX('Placebo Lags - Data'!$B:$BA,MATCH($Q31,'Placebo Lags - Data'!$A:$A,0),MATCH(BM$1,'Placebo Lags - Data'!$B$1:$BA$1,0)))*1000000*BM$3</f>
        <v>0</v>
      </c>
      <c r="BN31" s="2">
        <f>IF(BN$2=0,0,INDEX('Placebo Lags - Data'!$B:$BA,MATCH($Q31,'Placebo Lags - Data'!$A:$A,0),MATCH(BN$1,'Placebo Lags - Data'!$B$1:$BA$1,0)))*1000000*BN$3</f>
        <v>0</v>
      </c>
      <c r="BO31" s="2">
        <f>IF(BO$2=0,0,INDEX('Placebo Lags - Data'!$B:$BA,MATCH($Q31,'Placebo Lags - Data'!$A:$A,0),MATCH(BO$1,'Placebo Lags - Data'!$B$1:$BA$1,0)))*1000000*BO$3</f>
        <v>13.644205864693504</v>
      </c>
      <c r="BP31" s="2">
        <f>IF(BP$2=0,0,INDEX('Placebo Lags - Data'!$B:$BA,MATCH($Q31,'Placebo Lags - Data'!$A:$A,0),MATCH(BP$1,'Placebo Lags - Data'!$B$1:$BA$1,0)))*1000000*BP$3</f>
        <v>0</v>
      </c>
      <c r="BQ31" s="2"/>
      <c r="BR31" s="2"/>
    </row>
    <row r="32" spans="1:70" x14ac:dyDescent="0.25">
      <c r="A32" t="s">
        <v>35</v>
      </c>
      <c r="B32" s="2">
        <f t="shared" si="0"/>
        <v>0</v>
      </c>
      <c r="Q32">
        <f>'Placebo Lags - Data'!A29</f>
        <v>2009</v>
      </c>
      <c r="R32" s="2">
        <f>IF(R$2=0,0,INDEX('Placebo Lags - Data'!$B:$BA,MATCH($Q32,'Placebo Lags - Data'!$A:$A,0),MATCH(R$1,'Placebo Lags - Data'!$B$1:$BA$1,0)))*1000000*R$3</f>
        <v>5.4508841458300594</v>
      </c>
      <c r="S32" s="2">
        <f>IF(S$2=0,0,INDEX('Placebo Lags - Data'!$B:$BA,MATCH($Q32,'Placebo Lags - Data'!$A:$A,0),MATCH(S$1,'Placebo Lags - Data'!$B$1:$BA$1,0)))*1000000*S$3</f>
        <v>0</v>
      </c>
      <c r="T32" s="2">
        <f>IF(T$2=0,0,INDEX('Placebo Lags - Data'!$B:$BA,MATCH($Q32,'Placebo Lags - Data'!$A:$A,0),MATCH(T$1,'Placebo Lags - Data'!$B$1:$BA$1,0)))*1000000*T$3</f>
        <v>0</v>
      </c>
      <c r="U32" s="2">
        <f>IF(U$2=0,0,INDEX('Placebo Lags - Data'!$B:$BA,MATCH($Q32,'Placebo Lags - Data'!$A:$A,0),MATCH(U$1,'Placebo Lags - Data'!$B$1:$BA$1,0)))*1000000*U$3</f>
        <v>26.182215151493438</v>
      </c>
      <c r="V32" s="2">
        <f>IF(V$2=0,0,INDEX('Placebo Lags - Data'!$B:$BA,MATCH($Q32,'Placebo Lags - Data'!$A:$A,0),MATCH(V$1,'Placebo Lags - Data'!$B$1:$BA$1,0)))*1000000*V$3</f>
        <v>-20.76366581604816</v>
      </c>
      <c r="W32" s="2">
        <f>IF(W$2=0,0,INDEX('Placebo Lags - Data'!$B:$BA,MATCH($Q32,'Placebo Lags - Data'!$A:$A,0),MATCH(W$1,'Placebo Lags - Data'!$B$1:$BA$1,0)))*1000000*W$3</f>
        <v>0</v>
      </c>
      <c r="X32" s="2">
        <f>IF(X$2=0,0,INDEX('Placebo Lags - Data'!$B:$BA,MATCH($Q32,'Placebo Lags - Data'!$A:$A,0),MATCH(X$1,'Placebo Lags - Data'!$B$1:$BA$1,0)))*1000000*X$3</f>
        <v>-2.7858513931278139</v>
      </c>
      <c r="Y32" s="2">
        <f>IF(Y$2=0,0,INDEX('Placebo Lags - Data'!$B:$BA,MATCH($Q32,'Placebo Lags - Data'!$A:$A,0),MATCH(Y$1,'Placebo Lags - Data'!$B$1:$BA$1,0)))*1000000*Y$3</f>
        <v>2.8865672447864199</v>
      </c>
      <c r="Z32" s="2">
        <f>IF(Z$2=0,0,INDEX('Placebo Lags - Data'!$B:$BA,MATCH($Q32,'Placebo Lags - Data'!$A:$A,0),MATCH(Z$1,'Placebo Lags - Data'!$B$1:$BA$1,0)))*1000000*Z$3</f>
        <v>0</v>
      </c>
      <c r="AA32" s="2">
        <f>IF(AA$2=0,0,INDEX('Placebo Lags - Data'!$B:$BA,MATCH($Q32,'Placebo Lags - Data'!$A:$A,0),MATCH(AA$1,'Placebo Lags - Data'!$B$1:$BA$1,0)))*1000000*AA$3</f>
        <v>0</v>
      </c>
      <c r="AB32" s="2">
        <f>IF(AB$2=0,0,INDEX('Placebo Lags - Data'!$B:$BA,MATCH($Q32,'Placebo Lags - Data'!$A:$A,0),MATCH(AB$1,'Placebo Lags - Data'!$B$1:$BA$1,0)))*1000000*AB$3</f>
        <v>3.394291070435429</v>
      </c>
      <c r="AC32" s="2">
        <f>IF(AC$2=0,0,INDEX('Placebo Lags - Data'!$B:$BA,MATCH($Q32,'Placebo Lags - Data'!$A:$A,0),MATCH(AC$1,'Placebo Lags - Data'!$B$1:$BA$1,0)))*1000000*AC$3</f>
        <v>-0.34988298125426809</v>
      </c>
      <c r="AD32" s="2">
        <f>IF(AD$2=0,0,INDEX('Placebo Lags - Data'!$B:$BA,MATCH($Q32,'Placebo Lags - Data'!$A:$A,0),MATCH(AD$1,'Placebo Lags - Data'!$B$1:$BA$1,0)))*1000000*AD$3</f>
        <v>0</v>
      </c>
      <c r="AE32" s="2">
        <f>IF(AE$2=0,0,INDEX('Placebo Lags - Data'!$B:$BA,MATCH($Q32,'Placebo Lags - Data'!$A:$A,0),MATCH(AE$1,'Placebo Lags - Data'!$B$1:$BA$1,0)))*1000000*AE$3</f>
        <v>12.226106264279224</v>
      </c>
      <c r="AF32" s="2">
        <f>IF(AF$2=0,0,INDEX('Placebo Lags - Data'!$B:$BA,MATCH($Q32,'Placebo Lags - Data'!$A:$A,0),MATCH(AF$1,'Placebo Lags - Data'!$B$1:$BA$1,0)))*1000000*AF$3</f>
        <v>16.230900655500591</v>
      </c>
      <c r="AG32" s="2">
        <f>IF(AG$2=0,0,INDEX('Placebo Lags - Data'!$B:$BA,MATCH($Q32,'Placebo Lags - Data'!$A:$A,0),MATCH(AG$1,'Placebo Lags - Data'!$B$1:$BA$1,0)))*1000000*AG$3</f>
        <v>0</v>
      </c>
      <c r="AH32" s="2">
        <f>IF(AH$2=0,0,INDEX('Placebo Lags - Data'!$B:$BA,MATCH($Q32,'Placebo Lags - Data'!$A:$A,0),MATCH(AH$1,'Placebo Lags - Data'!$B$1:$BA$1,0)))*1000000*AH$3</f>
        <v>1.8809693074217648</v>
      </c>
      <c r="AI32" s="2">
        <f>IF(AI$2=0,0,INDEX('Placebo Lags - Data'!$B:$BA,MATCH($Q32,'Placebo Lags - Data'!$A:$A,0),MATCH(AI$1,'Placebo Lags - Data'!$B$1:$BA$1,0)))*1000000*AI$3</f>
        <v>10.176295290875714</v>
      </c>
      <c r="AJ32" s="2">
        <f>IF(AJ$2=0,0,INDEX('Placebo Lags - Data'!$B:$BA,MATCH($Q32,'Placebo Lags - Data'!$A:$A,0),MATCH(AJ$1,'Placebo Lags - Data'!$B$1:$BA$1,0)))*1000000*AJ$3</f>
        <v>-15.217435247905087</v>
      </c>
      <c r="AK32" s="2">
        <f>IF(AK$2=0,0,INDEX('Placebo Lags - Data'!$B:$BA,MATCH($Q32,'Placebo Lags - Data'!$A:$A,0),MATCH(AK$1,'Placebo Lags - Data'!$B$1:$BA$1,0)))*1000000*AK$3</f>
        <v>0</v>
      </c>
      <c r="AL32" s="2">
        <f>IF(AL$2=0,0,INDEX('Placebo Lags - Data'!$B:$BA,MATCH($Q32,'Placebo Lags - Data'!$A:$A,0),MATCH(AL$1,'Placebo Lags - Data'!$B$1:$BA$1,0)))*1000000*AL$3</f>
        <v>-2.8878039302071556</v>
      </c>
      <c r="AM32" s="2">
        <f>IF(AM$2=0,0,INDEX('Placebo Lags - Data'!$B:$BA,MATCH($Q32,'Placebo Lags - Data'!$A:$A,0),MATCH(AM$1,'Placebo Lags - Data'!$B$1:$BA$1,0)))*1000000*AM$3</f>
        <v>8.5844167188042775</v>
      </c>
      <c r="AN32" s="2">
        <f>IF(AN$2=0,0,INDEX('Placebo Lags - Data'!$B:$BA,MATCH($Q32,'Placebo Lags - Data'!$A:$A,0),MATCH(AN$1,'Placebo Lags - Data'!$B$1:$BA$1,0)))*1000000*AN$3</f>
        <v>0</v>
      </c>
      <c r="AO32" s="2">
        <f>IF(AO$2=0,0,INDEX('Placebo Lags - Data'!$B:$BA,MATCH($Q32,'Placebo Lags - Data'!$A:$A,0),MATCH(AO$1,'Placebo Lags - Data'!$B$1:$BA$1,0)))*1000000*AO$3</f>
        <v>11.365608770574909</v>
      </c>
      <c r="AP32" s="2">
        <f>IF(AP$2=0,0,INDEX('Placebo Lags - Data'!$B:$BA,MATCH($Q32,'Placebo Lags - Data'!$A:$A,0),MATCH(AP$1,'Placebo Lags - Data'!$B$1:$BA$1,0)))*1000000*AP$3</f>
        <v>0</v>
      </c>
      <c r="AQ32" s="2">
        <f>IF(AQ$2=0,0,INDEX('Placebo Lags - Data'!$B:$BA,MATCH($Q32,'Placebo Lags - Data'!$A:$A,0),MATCH(AQ$1,'Placebo Lags - Data'!$B$1:$BA$1,0)))*1000000*AQ$3</f>
        <v>-2.7252228846919024</v>
      </c>
      <c r="AR32" s="2">
        <f>IF(AR$2=0,0,INDEX('Placebo Lags - Data'!$B:$BA,MATCH($Q32,'Placebo Lags - Data'!$A:$A,0),MATCH(AR$1,'Placebo Lags - Data'!$B$1:$BA$1,0)))*1000000*AR$3</f>
        <v>0</v>
      </c>
      <c r="AS32" s="2">
        <f>IF(AS$2=0,0,INDEX('Placebo Lags - Data'!$B:$BA,MATCH($Q32,'Placebo Lags - Data'!$A:$A,0),MATCH(AS$1,'Placebo Lags - Data'!$B$1:$BA$1,0)))*1000000*AS$3</f>
        <v>-1.3201387218941818</v>
      </c>
      <c r="AT32" s="2">
        <f>IF(AT$2=0,0,INDEX('Placebo Lags - Data'!$B:$BA,MATCH($Q32,'Placebo Lags - Data'!$A:$A,0),MATCH(AT$1,'Placebo Lags - Data'!$B$1:$BA$1,0)))*1000000*AT$3</f>
        <v>16.304309610859491</v>
      </c>
      <c r="AU32" s="2">
        <f>IF(AU$2=0,0,INDEX('Placebo Lags - Data'!$B:$BA,MATCH($Q32,'Placebo Lags - Data'!$A:$A,0),MATCH(AU$1,'Placebo Lags - Data'!$B$1:$BA$1,0)))*1000000*AU$3</f>
        <v>0</v>
      </c>
      <c r="AV32" s="2">
        <f>IF(AV$2=0,0,INDEX('Placebo Lags - Data'!$B:$BA,MATCH($Q32,'Placebo Lags - Data'!$A:$A,0),MATCH(AV$1,'Placebo Lags - Data'!$B$1:$BA$1,0)))*1000000*AV$3</f>
        <v>0.63408151618205011</v>
      </c>
      <c r="AW32" s="2">
        <f>IF(AW$2=0,0,INDEX('Placebo Lags - Data'!$B:$BA,MATCH($Q32,'Placebo Lags - Data'!$A:$A,0),MATCH(AW$1,'Placebo Lags - Data'!$B$1:$BA$1,0)))*1000000*AW$3</f>
        <v>0</v>
      </c>
      <c r="AX32" s="2">
        <f>IF(AX$2=0,0,INDEX('Placebo Lags - Data'!$B:$BA,MATCH($Q32,'Placebo Lags - Data'!$A:$A,0),MATCH(AX$1,'Placebo Lags - Data'!$B$1:$BA$1,0)))*1000000*AX$3</f>
        <v>0</v>
      </c>
      <c r="AY32" s="2">
        <f>IF(AY$2=0,0,INDEX('Placebo Lags - Data'!$B:$BA,MATCH($Q32,'Placebo Lags - Data'!$A:$A,0),MATCH(AY$1,'Placebo Lags - Data'!$B$1:$BA$1,0)))*1000000*AY$3</f>
        <v>0</v>
      </c>
      <c r="AZ32" s="2">
        <f>IF(AZ$2=0,0,INDEX('Placebo Lags - Data'!$B:$BA,MATCH($Q32,'Placebo Lags - Data'!$A:$A,0),MATCH(AZ$1,'Placebo Lags - Data'!$B$1:$BA$1,0)))*1000000*AZ$3</f>
        <v>-17.130811102106236</v>
      </c>
      <c r="BA32" s="2">
        <f>IF(BA$2=0,0,INDEX('Placebo Lags - Data'!$B:$BA,MATCH($Q32,'Placebo Lags - Data'!$A:$A,0),MATCH(BA$1,'Placebo Lags - Data'!$B$1:$BA$1,0)))*1000000*BA$3</f>
        <v>0</v>
      </c>
      <c r="BB32" s="2">
        <f>IF(BB$2=0,0,INDEX('Placebo Lags - Data'!$B:$BA,MATCH($Q32,'Placebo Lags - Data'!$A:$A,0),MATCH(BB$1,'Placebo Lags - Data'!$B$1:$BA$1,0)))*1000000*BB$3</f>
        <v>-18.57164352259133</v>
      </c>
      <c r="BC32" s="2">
        <f>IF(BC$2=0,0,INDEX('Placebo Lags - Data'!$B:$BA,MATCH($Q32,'Placebo Lags - Data'!$A:$A,0),MATCH(BC$1,'Placebo Lags - Data'!$B$1:$BA$1,0)))*1000000*BC$3</f>
        <v>0</v>
      </c>
      <c r="BD32" s="2">
        <f>IF(BD$2=0,0,INDEX('Placebo Lags - Data'!$B:$BA,MATCH($Q32,'Placebo Lags - Data'!$A:$A,0),MATCH(BD$1,'Placebo Lags - Data'!$B$1:$BA$1,0)))*1000000*BD$3</f>
        <v>0</v>
      </c>
      <c r="BE32" s="2">
        <f>IF(BE$2=0,0,INDEX('Placebo Lags - Data'!$B:$BA,MATCH($Q32,'Placebo Lags - Data'!$A:$A,0),MATCH(BE$1,'Placebo Lags - Data'!$B$1:$BA$1,0)))*1000000*BE$3</f>
        <v>0</v>
      </c>
      <c r="BF32" s="2">
        <f>IF(BF$2=0,0,INDEX('Placebo Lags - Data'!$B:$BA,MATCH($Q32,'Placebo Lags - Data'!$A:$A,0),MATCH(BF$1,'Placebo Lags - Data'!$B$1:$BA$1,0)))*1000000*BF$3</f>
        <v>-29.012415325269103</v>
      </c>
      <c r="BG32" s="2">
        <f>IF(BG$2=0,0,INDEX('Placebo Lags - Data'!$B:$BA,MATCH($Q32,'Placebo Lags - Data'!$A:$A,0),MATCH(BG$1,'Placebo Lags - Data'!$B$1:$BA$1,0)))*1000000*BG$3</f>
        <v>6.288618351391051</v>
      </c>
      <c r="BH32" s="2">
        <f>IF(BH$2=0,0,INDEX('Placebo Lags - Data'!$B:$BA,MATCH($Q32,'Placebo Lags - Data'!$A:$A,0),MATCH(BH$1,'Placebo Lags - Data'!$B$1:$BA$1,0)))*1000000*BH$3</f>
        <v>10.384200322732795</v>
      </c>
      <c r="BI32" s="2">
        <f>IF(BI$2=0,0,INDEX('Placebo Lags - Data'!$B:$BA,MATCH($Q32,'Placebo Lags - Data'!$A:$A,0),MATCH(BI$1,'Placebo Lags - Data'!$B$1:$BA$1,0)))*1000000*BI$3</f>
        <v>5.0478056436986662</v>
      </c>
      <c r="BJ32" s="2">
        <f>IF(BJ$2=0,0,INDEX('Placebo Lags - Data'!$B:$BA,MATCH($Q32,'Placebo Lags - Data'!$A:$A,0),MATCH(BJ$1,'Placebo Lags - Data'!$B$1:$BA$1,0)))*1000000*BJ$3</f>
        <v>0</v>
      </c>
      <c r="BK32" s="2">
        <f>IF(BK$2=0,0,INDEX('Placebo Lags - Data'!$B:$BA,MATCH($Q32,'Placebo Lags - Data'!$A:$A,0),MATCH(BK$1,'Placebo Lags - Data'!$B$1:$BA$1,0)))*1000000*BK$3</f>
        <v>0</v>
      </c>
      <c r="BL32" s="2">
        <f>IF(BL$2=0,0,INDEX('Placebo Lags - Data'!$B:$BA,MATCH($Q32,'Placebo Lags - Data'!$A:$A,0),MATCH(BL$1,'Placebo Lags - Data'!$B$1:$BA$1,0)))*1000000*BL$3</f>
        <v>0</v>
      </c>
      <c r="BM32" s="2">
        <f>IF(BM$2=0,0,INDEX('Placebo Lags - Data'!$B:$BA,MATCH($Q32,'Placebo Lags - Data'!$A:$A,0),MATCH(BM$1,'Placebo Lags - Data'!$B$1:$BA$1,0)))*1000000*BM$3</f>
        <v>0</v>
      </c>
      <c r="BN32" s="2">
        <f>IF(BN$2=0,0,INDEX('Placebo Lags - Data'!$B:$BA,MATCH($Q32,'Placebo Lags - Data'!$A:$A,0),MATCH(BN$1,'Placebo Lags - Data'!$B$1:$BA$1,0)))*1000000*BN$3</f>
        <v>0</v>
      </c>
      <c r="BO32" s="2">
        <f>IF(BO$2=0,0,INDEX('Placebo Lags - Data'!$B:$BA,MATCH($Q32,'Placebo Lags - Data'!$A:$A,0),MATCH(BO$1,'Placebo Lags - Data'!$B$1:$BA$1,0)))*1000000*BO$3</f>
        <v>10.218046554655302</v>
      </c>
      <c r="BP32" s="2">
        <f>IF(BP$2=0,0,INDEX('Placebo Lags - Data'!$B:$BA,MATCH($Q32,'Placebo Lags - Data'!$A:$A,0),MATCH(BP$1,'Placebo Lags - Data'!$B$1:$BA$1,0)))*1000000*BP$3</f>
        <v>0</v>
      </c>
      <c r="BQ32" s="2"/>
      <c r="BR32" s="2"/>
    </row>
    <row r="33" spans="1:70" x14ac:dyDescent="0.25">
      <c r="A33" t="s">
        <v>74</v>
      </c>
      <c r="B33" s="2">
        <f t="shared" si="0"/>
        <v>0</v>
      </c>
      <c r="Q33">
        <f>'Placebo Lags - Data'!A30</f>
        <v>2010</v>
      </c>
      <c r="R33" s="2">
        <f>IF(R$2=0,0,INDEX('Placebo Lags - Data'!$B:$BA,MATCH($Q33,'Placebo Lags - Data'!$A:$A,0),MATCH(R$1,'Placebo Lags - Data'!$B$1:$BA$1,0)))*1000000*R$3</f>
        <v>2.9095747322571697</v>
      </c>
      <c r="S33" s="2">
        <f>IF(S$2=0,0,INDEX('Placebo Lags - Data'!$B:$BA,MATCH($Q33,'Placebo Lags - Data'!$A:$A,0),MATCH(S$1,'Placebo Lags - Data'!$B$1:$BA$1,0)))*1000000*S$3</f>
        <v>0</v>
      </c>
      <c r="T33" s="2">
        <f>IF(T$2=0,0,INDEX('Placebo Lags - Data'!$B:$BA,MATCH($Q33,'Placebo Lags - Data'!$A:$A,0),MATCH(T$1,'Placebo Lags - Data'!$B$1:$BA$1,0)))*1000000*T$3</f>
        <v>0</v>
      </c>
      <c r="U33" s="2">
        <f>IF(U$2=0,0,INDEX('Placebo Lags - Data'!$B:$BA,MATCH($Q33,'Placebo Lags - Data'!$A:$A,0),MATCH(U$1,'Placebo Lags - Data'!$B$1:$BA$1,0)))*1000000*U$3</f>
        <v>27.22121644183062</v>
      </c>
      <c r="V33" s="2">
        <f>IF(V$2=0,0,INDEX('Placebo Lags - Data'!$B:$BA,MATCH($Q33,'Placebo Lags - Data'!$A:$A,0),MATCH(V$1,'Placebo Lags - Data'!$B$1:$BA$1,0)))*1000000*V$3</f>
        <v>-27.090107323601842</v>
      </c>
      <c r="W33" s="2">
        <f>IF(W$2=0,0,INDEX('Placebo Lags - Data'!$B:$BA,MATCH($Q33,'Placebo Lags - Data'!$A:$A,0),MATCH(W$1,'Placebo Lags - Data'!$B$1:$BA$1,0)))*1000000*W$3</f>
        <v>0</v>
      </c>
      <c r="X33" s="2">
        <f>IF(X$2=0,0,INDEX('Placebo Lags - Data'!$B:$BA,MATCH($Q33,'Placebo Lags - Data'!$A:$A,0),MATCH(X$1,'Placebo Lags - Data'!$B$1:$BA$1,0)))*1000000*X$3</f>
        <v>10.282766197633464</v>
      </c>
      <c r="Y33" s="2">
        <f>IF(Y$2=0,0,INDEX('Placebo Lags - Data'!$B:$BA,MATCH($Q33,'Placebo Lags - Data'!$A:$A,0),MATCH(Y$1,'Placebo Lags - Data'!$B$1:$BA$1,0)))*1000000*Y$3</f>
        <v>-4.6217733142839279</v>
      </c>
      <c r="Z33" s="2">
        <f>IF(Z$2=0,0,INDEX('Placebo Lags - Data'!$B:$BA,MATCH($Q33,'Placebo Lags - Data'!$A:$A,0),MATCH(Z$1,'Placebo Lags - Data'!$B$1:$BA$1,0)))*1000000*Z$3</f>
        <v>0</v>
      </c>
      <c r="AA33" s="2">
        <f>IF(AA$2=0,0,INDEX('Placebo Lags - Data'!$B:$BA,MATCH($Q33,'Placebo Lags - Data'!$A:$A,0),MATCH(AA$1,'Placebo Lags - Data'!$B$1:$BA$1,0)))*1000000*AA$3</f>
        <v>0</v>
      </c>
      <c r="AB33" s="2">
        <f>IF(AB$2=0,0,INDEX('Placebo Lags - Data'!$B:$BA,MATCH($Q33,'Placebo Lags - Data'!$A:$A,0),MATCH(AB$1,'Placebo Lags - Data'!$B$1:$BA$1,0)))*1000000*AB$3</f>
        <v>8.2900514826178551</v>
      </c>
      <c r="AC33" s="2">
        <f>IF(AC$2=0,0,INDEX('Placebo Lags - Data'!$B:$BA,MATCH($Q33,'Placebo Lags - Data'!$A:$A,0),MATCH(AC$1,'Placebo Lags - Data'!$B$1:$BA$1,0)))*1000000*AC$3</f>
        <v>4.7704511416668538</v>
      </c>
      <c r="AD33" s="2">
        <f>IF(AD$2=0,0,INDEX('Placebo Lags - Data'!$B:$BA,MATCH($Q33,'Placebo Lags - Data'!$A:$A,0),MATCH(AD$1,'Placebo Lags - Data'!$B$1:$BA$1,0)))*1000000*AD$3</f>
        <v>0</v>
      </c>
      <c r="AE33" s="2">
        <f>IF(AE$2=0,0,INDEX('Placebo Lags - Data'!$B:$BA,MATCH($Q33,'Placebo Lags - Data'!$A:$A,0),MATCH(AE$1,'Placebo Lags - Data'!$B$1:$BA$1,0)))*1000000*AE$3</f>
        <v>7.0099094955367036</v>
      </c>
      <c r="AF33" s="2">
        <f>IF(AF$2=0,0,INDEX('Placebo Lags - Data'!$B:$BA,MATCH($Q33,'Placebo Lags - Data'!$A:$A,0),MATCH(AF$1,'Placebo Lags - Data'!$B$1:$BA$1,0)))*1000000*AF$3</f>
        <v>14.486757208942436</v>
      </c>
      <c r="AG33" s="2">
        <f>IF(AG$2=0,0,INDEX('Placebo Lags - Data'!$B:$BA,MATCH($Q33,'Placebo Lags - Data'!$A:$A,0),MATCH(AG$1,'Placebo Lags - Data'!$B$1:$BA$1,0)))*1000000*AG$3</f>
        <v>0</v>
      </c>
      <c r="AH33" s="2">
        <f>IF(AH$2=0,0,INDEX('Placebo Lags - Data'!$B:$BA,MATCH($Q33,'Placebo Lags - Data'!$A:$A,0),MATCH(AH$1,'Placebo Lags - Data'!$B$1:$BA$1,0)))*1000000*AH$3</f>
        <v>-12.082062312401831</v>
      </c>
      <c r="AI33" s="2">
        <f>IF(AI$2=0,0,INDEX('Placebo Lags - Data'!$B:$BA,MATCH($Q33,'Placebo Lags - Data'!$A:$A,0),MATCH(AI$1,'Placebo Lags - Data'!$B$1:$BA$1,0)))*1000000*AI$3</f>
        <v>12.549387065519113</v>
      </c>
      <c r="AJ33" s="2">
        <f>IF(AJ$2=0,0,INDEX('Placebo Lags - Data'!$B:$BA,MATCH($Q33,'Placebo Lags - Data'!$A:$A,0),MATCH(AJ$1,'Placebo Lags - Data'!$B$1:$BA$1,0)))*1000000*AJ$3</f>
        <v>-0.85522498238788103</v>
      </c>
      <c r="AK33" s="2">
        <f>IF(AK$2=0,0,INDEX('Placebo Lags - Data'!$B:$BA,MATCH($Q33,'Placebo Lags - Data'!$A:$A,0),MATCH(AK$1,'Placebo Lags - Data'!$B$1:$BA$1,0)))*1000000*AK$3</f>
        <v>0</v>
      </c>
      <c r="AL33" s="2">
        <f>IF(AL$2=0,0,INDEX('Placebo Lags - Data'!$B:$BA,MATCH($Q33,'Placebo Lags - Data'!$A:$A,0),MATCH(AL$1,'Placebo Lags - Data'!$B$1:$BA$1,0)))*1000000*AL$3</f>
        <v>2.2783747226640116</v>
      </c>
      <c r="AM33" s="2">
        <f>IF(AM$2=0,0,INDEX('Placebo Lags - Data'!$B:$BA,MATCH($Q33,'Placebo Lags - Data'!$A:$A,0),MATCH(AM$1,'Placebo Lags - Data'!$B$1:$BA$1,0)))*1000000*AM$3</f>
        <v>8.3712839114014059</v>
      </c>
      <c r="AN33" s="2">
        <f>IF(AN$2=0,0,INDEX('Placebo Lags - Data'!$B:$BA,MATCH($Q33,'Placebo Lags - Data'!$A:$A,0),MATCH(AN$1,'Placebo Lags - Data'!$B$1:$BA$1,0)))*1000000*AN$3</f>
        <v>0</v>
      </c>
      <c r="AO33" s="2">
        <f>IF(AO$2=0,0,INDEX('Placebo Lags - Data'!$B:$BA,MATCH($Q33,'Placebo Lags - Data'!$A:$A,0),MATCH(AO$1,'Placebo Lags - Data'!$B$1:$BA$1,0)))*1000000*AO$3</f>
        <v>3.7127367704670178</v>
      </c>
      <c r="AP33" s="2">
        <f>IF(AP$2=0,0,INDEX('Placebo Lags - Data'!$B:$BA,MATCH($Q33,'Placebo Lags - Data'!$A:$A,0),MATCH(AP$1,'Placebo Lags - Data'!$B$1:$BA$1,0)))*1000000*AP$3</f>
        <v>0</v>
      </c>
      <c r="AQ33" s="2">
        <f>IF(AQ$2=0,0,INDEX('Placebo Lags - Data'!$B:$BA,MATCH($Q33,'Placebo Lags - Data'!$A:$A,0),MATCH(AQ$1,'Placebo Lags - Data'!$B$1:$BA$1,0)))*1000000*AQ$3</f>
        <v>-2.9436171189445304</v>
      </c>
      <c r="AR33" s="2">
        <f>IF(AR$2=0,0,INDEX('Placebo Lags - Data'!$B:$BA,MATCH($Q33,'Placebo Lags - Data'!$A:$A,0),MATCH(AR$1,'Placebo Lags - Data'!$B$1:$BA$1,0)))*1000000*AR$3</f>
        <v>0</v>
      </c>
      <c r="AS33" s="2">
        <f>IF(AS$2=0,0,INDEX('Placebo Lags - Data'!$B:$BA,MATCH($Q33,'Placebo Lags - Data'!$A:$A,0),MATCH(AS$1,'Placebo Lags - Data'!$B$1:$BA$1,0)))*1000000*AS$3</f>
        <v>10.856752851395868</v>
      </c>
      <c r="AT33" s="2">
        <f>IF(AT$2=0,0,INDEX('Placebo Lags - Data'!$B:$BA,MATCH($Q33,'Placebo Lags - Data'!$A:$A,0),MATCH(AT$1,'Placebo Lags - Data'!$B$1:$BA$1,0)))*1000000*AT$3</f>
        <v>10.57212648447603</v>
      </c>
      <c r="AU33" s="2">
        <f>IF(AU$2=0,0,INDEX('Placebo Lags - Data'!$B:$BA,MATCH($Q33,'Placebo Lags - Data'!$A:$A,0),MATCH(AU$1,'Placebo Lags - Data'!$B$1:$BA$1,0)))*1000000*AU$3</f>
        <v>0</v>
      </c>
      <c r="AV33" s="2">
        <f>IF(AV$2=0,0,INDEX('Placebo Lags - Data'!$B:$BA,MATCH($Q33,'Placebo Lags - Data'!$A:$A,0),MATCH(AV$1,'Placebo Lags - Data'!$B$1:$BA$1,0)))*1000000*AV$3</f>
        <v>-2.1735995687777176</v>
      </c>
      <c r="AW33" s="2">
        <f>IF(AW$2=0,0,INDEX('Placebo Lags - Data'!$B:$BA,MATCH($Q33,'Placebo Lags - Data'!$A:$A,0),MATCH(AW$1,'Placebo Lags - Data'!$B$1:$BA$1,0)))*1000000*AW$3</f>
        <v>0</v>
      </c>
      <c r="AX33" s="2">
        <f>IF(AX$2=0,0,INDEX('Placebo Lags - Data'!$B:$BA,MATCH($Q33,'Placebo Lags - Data'!$A:$A,0),MATCH(AX$1,'Placebo Lags - Data'!$B$1:$BA$1,0)))*1000000*AX$3</f>
        <v>0</v>
      </c>
      <c r="AY33" s="2">
        <f>IF(AY$2=0,0,INDEX('Placebo Lags - Data'!$B:$BA,MATCH($Q33,'Placebo Lags - Data'!$A:$A,0),MATCH(AY$1,'Placebo Lags - Data'!$B$1:$BA$1,0)))*1000000*AY$3</f>
        <v>0</v>
      </c>
      <c r="AZ33" s="2">
        <f>IF(AZ$2=0,0,INDEX('Placebo Lags - Data'!$B:$BA,MATCH($Q33,'Placebo Lags - Data'!$A:$A,0),MATCH(AZ$1,'Placebo Lags - Data'!$B$1:$BA$1,0)))*1000000*AZ$3</f>
        <v>-13.002163541386835</v>
      </c>
      <c r="BA33" s="2">
        <f>IF(BA$2=0,0,INDEX('Placebo Lags - Data'!$B:$BA,MATCH($Q33,'Placebo Lags - Data'!$A:$A,0),MATCH(BA$1,'Placebo Lags - Data'!$B$1:$BA$1,0)))*1000000*BA$3</f>
        <v>0</v>
      </c>
      <c r="BB33" s="2">
        <f>IF(BB$2=0,0,INDEX('Placebo Lags - Data'!$B:$BA,MATCH($Q33,'Placebo Lags - Data'!$A:$A,0),MATCH(BB$1,'Placebo Lags - Data'!$B$1:$BA$1,0)))*1000000*BB$3</f>
        <v>-19.426093786023557</v>
      </c>
      <c r="BC33" s="2">
        <f>IF(BC$2=0,0,INDEX('Placebo Lags - Data'!$B:$BA,MATCH($Q33,'Placebo Lags - Data'!$A:$A,0),MATCH(BC$1,'Placebo Lags - Data'!$B$1:$BA$1,0)))*1000000*BC$3</f>
        <v>0</v>
      </c>
      <c r="BD33" s="2">
        <f>IF(BD$2=0,0,INDEX('Placebo Lags - Data'!$B:$BA,MATCH($Q33,'Placebo Lags - Data'!$A:$A,0),MATCH(BD$1,'Placebo Lags - Data'!$B$1:$BA$1,0)))*1000000*BD$3</f>
        <v>0</v>
      </c>
      <c r="BE33" s="2">
        <f>IF(BE$2=0,0,INDEX('Placebo Lags - Data'!$B:$BA,MATCH($Q33,'Placebo Lags - Data'!$A:$A,0),MATCH(BE$1,'Placebo Lags - Data'!$B$1:$BA$1,0)))*1000000*BE$3</f>
        <v>0</v>
      </c>
      <c r="BF33" s="2">
        <f>IF(BF$2=0,0,INDEX('Placebo Lags - Data'!$B:$BA,MATCH($Q33,'Placebo Lags - Data'!$A:$A,0),MATCH(BF$1,'Placebo Lags - Data'!$B$1:$BA$1,0)))*1000000*BF$3</f>
        <v>-20.660787413362414</v>
      </c>
      <c r="BG33" s="2">
        <f>IF(BG$2=0,0,INDEX('Placebo Lags - Data'!$B:$BA,MATCH($Q33,'Placebo Lags - Data'!$A:$A,0),MATCH(BG$1,'Placebo Lags - Data'!$B$1:$BA$1,0)))*1000000*BG$3</f>
        <v>17.706033759168349</v>
      </c>
      <c r="BH33" s="2">
        <f>IF(BH$2=0,0,INDEX('Placebo Lags - Data'!$B:$BA,MATCH($Q33,'Placebo Lags - Data'!$A:$A,0),MATCH(BH$1,'Placebo Lags - Data'!$B$1:$BA$1,0)))*1000000*BH$3</f>
        <v>6.0151000980113167</v>
      </c>
      <c r="BI33" s="2">
        <f>IF(BI$2=0,0,INDEX('Placebo Lags - Data'!$B:$BA,MATCH($Q33,'Placebo Lags - Data'!$A:$A,0),MATCH(BI$1,'Placebo Lags - Data'!$B$1:$BA$1,0)))*1000000*BI$3</f>
        <v>2.2637782421952579</v>
      </c>
      <c r="BJ33" s="2">
        <f>IF(BJ$2=0,0,INDEX('Placebo Lags - Data'!$B:$BA,MATCH($Q33,'Placebo Lags - Data'!$A:$A,0),MATCH(BJ$1,'Placebo Lags - Data'!$B$1:$BA$1,0)))*1000000*BJ$3</f>
        <v>0</v>
      </c>
      <c r="BK33" s="2">
        <f>IF(BK$2=0,0,INDEX('Placebo Lags - Data'!$B:$BA,MATCH($Q33,'Placebo Lags - Data'!$A:$A,0),MATCH(BK$1,'Placebo Lags - Data'!$B$1:$BA$1,0)))*1000000*BK$3</f>
        <v>0</v>
      </c>
      <c r="BL33" s="2">
        <f>IF(BL$2=0,0,INDEX('Placebo Lags - Data'!$B:$BA,MATCH($Q33,'Placebo Lags - Data'!$A:$A,0),MATCH(BL$1,'Placebo Lags - Data'!$B$1:$BA$1,0)))*1000000*BL$3</f>
        <v>0</v>
      </c>
      <c r="BM33" s="2">
        <f>IF(BM$2=0,0,INDEX('Placebo Lags - Data'!$B:$BA,MATCH($Q33,'Placebo Lags - Data'!$A:$A,0),MATCH(BM$1,'Placebo Lags - Data'!$B$1:$BA$1,0)))*1000000*BM$3</f>
        <v>0</v>
      </c>
      <c r="BN33" s="2">
        <f>IF(BN$2=0,0,INDEX('Placebo Lags - Data'!$B:$BA,MATCH($Q33,'Placebo Lags - Data'!$A:$A,0),MATCH(BN$1,'Placebo Lags - Data'!$B$1:$BA$1,0)))*1000000*BN$3</f>
        <v>0</v>
      </c>
      <c r="BO33" s="2">
        <f>IF(BO$2=0,0,INDEX('Placebo Lags - Data'!$B:$BA,MATCH($Q33,'Placebo Lags - Data'!$A:$A,0),MATCH(BO$1,'Placebo Lags - Data'!$B$1:$BA$1,0)))*1000000*BO$3</f>
        <v>7.2093071139534004</v>
      </c>
      <c r="BP33" s="2">
        <f>IF(BP$2=0,0,INDEX('Placebo Lags - Data'!$B:$BA,MATCH($Q33,'Placebo Lags - Data'!$A:$A,0),MATCH(BP$1,'Placebo Lags - Data'!$B$1:$BA$1,0)))*1000000*BP$3</f>
        <v>0</v>
      </c>
      <c r="BQ33" s="2"/>
      <c r="BR33" s="2"/>
    </row>
    <row r="34" spans="1:70" x14ac:dyDescent="0.25">
      <c r="A34" t="s">
        <v>79</v>
      </c>
      <c r="B34" s="2">
        <f t="shared" si="0"/>
        <v>0</v>
      </c>
      <c r="Q34">
        <f>'Placebo Lags - Data'!A31</f>
        <v>2011</v>
      </c>
      <c r="R34" s="2">
        <f>IF(R$2=0,0,INDEX('Placebo Lags - Data'!$B:$BA,MATCH($Q34,'Placebo Lags - Data'!$A:$A,0),MATCH(R$1,'Placebo Lags - Data'!$B$1:$BA$1,0)))*1000000*R$3</f>
        <v>5.8463501773076132</v>
      </c>
      <c r="S34" s="2">
        <f>IF(S$2=0,0,INDEX('Placebo Lags - Data'!$B:$BA,MATCH($Q34,'Placebo Lags - Data'!$A:$A,0),MATCH(S$1,'Placebo Lags - Data'!$B$1:$BA$1,0)))*1000000*S$3</f>
        <v>0</v>
      </c>
      <c r="T34" s="2">
        <f>IF(T$2=0,0,INDEX('Placebo Lags - Data'!$B:$BA,MATCH($Q34,'Placebo Lags - Data'!$A:$A,0),MATCH(T$1,'Placebo Lags - Data'!$B$1:$BA$1,0)))*1000000*T$3</f>
        <v>0</v>
      </c>
      <c r="U34" s="2">
        <f>IF(U$2=0,0,INDEX('Placebo Lags - Data'!$B:$BA,MATCH($Q34,'Placebo Lags - Data'!$A:$A,0),MATCH(U$1,'Placebo Lags - Data'!$B$1:$BA$1,0)))*1000000*U$3</f>
        <v>21.131698304088786</v>
      </c>
      <c r="V34" s="2">
        <f>IF(V$2=0,0,INDEX('Placebo Lags - Data'!$B:$BA,MATCH($Q34,'Placebo Lags - Data'!$A:$A,0),MATCH(V$1,'Placebo Lags - Data'!$B$1:$BA$1,0)))*1000000*V$3</f>
        <v>-29.477019779733382</v>
      </c>
      <c r="W34" s="2">
        <f>IF(W$2=0,0,INDEX('Placebo Lags - Data'!$B:$BA,MATCH($Q34,'Placebo Lags - Data'!$A:$A,0),MATCH(W$1,'Placebo Lags - Data'!$B$1:$BA$1,0)))*1000000*W$3</f>
        <v>0</v>
      </c>
      <c r="X34" s="2">
        <f>IF(X$2=0,0,INDEX('Placebo Lags - Data'!$B:$BA,MATCH($Q34,'Placebo Lags - Data'!$A:$A,0),MATCH(X$1,'Placebo Lags - Data'!$B$1:$BA$1,0)))*1000000*X$3</f>
        <v>-5.0454577831260394</v>
      </c>
      <c r="Y34" s="2">
        <f>IF(Y$2=0,0,INDEX('Placebo Lags - Data'!$B:$BA,MATCH($Q34,'Placebo Lags - Data'!$A:$A,0),MATCH(Y$1,'Placebo Lags - Data'!$B$1:$BA$1,0)))*1000000*Y$3</f>
        <v>3.7149161471461412</v>
      </c>
      <c r="Z34" s="2">
        <f>IF(Z$2=0,0,INDEX('Placebo Lags - Data'!$B:$BA,MATCH($Q34,'Placebo Lags - Data'!$A:$A,0),MATCH(Z$1,'Placebo Lags - Data'!$B$1:$BA$1,0)))*1000000*Z$3</f>
        <v>0</v>
      </c>
      <c r="AA34" s="2">
        <f>IF(AA$2=0,0,INDEX('Placebo Lags - Data'!$B:$BA,MATCH($Q34,'Placebo Lags - Data'!$A:$A,0),MATCH(AA$1,'Placebo Lags - Data'!$B$1:$BA$1,0)))*1000000*AA$3</f>
        <v>0</v>
      </c>
      <c r="AB34" s="2">
        <f>IF(AB$2=0,0,INDEX('Placebo Lags - Data'!$B:$BA,MATCH($Q34,'Placebo Lags - Data'!$A:$A,0),MATCH(AB$1,'Placebo Lags - Data'!$B$1:$BA$1,0)))*1000000*AB$3</f>
        <v>1.0136609489563853</v>
      </c>
      <c r="AC34" s="2">
        <f>IF(AC$2=0,0,INDEX('Placebo Lags - Data'!$B:$BA,MATCH($Q34,'Placebo Lags - Data'!$A:$A,0),MATCH(AC$1,'Placebo Lags - Data'!$B$1:$BA$1,0)))*1000000*AC$3</f>
        <v>6.456028586399043</v>
      </c>
      <c r="AD34" s="2">
        <f>IF(AD$2=0,0,INDEX('Placebo Lags - Data'!$B:$BA,MATCH($Q34,'Placebo Lags - Data'!$A:$A,0),MATCH(AD$1,'Placebo Lags - Data'!$B$1:$BA$1,0)))*1000000*AD$3</f>
        <v>0</v>
      </c>
      <c r="AE34" s="2">
        <f>IF(AE$2=0,0,INDEX('Placebo Lags - Data'!$B:$BA,MATCH($Q34,'Placebo Lags - Data'!$A:$A,0),MATCH(AE$1,'Placebo Lags - Data'!$B$1:$BA$1,0)))*1000000*AE$3</f>
        <v>23.194963432615623</v>
      </c>
      <c r="AF34" s="2">
        <f>IF(AF$2=0,0,INDEX('Placebo Lags - Data'!$B:$BA,MATCH($Q34,'Placebo Lags - Data'!$A:$A,0),MATCH(AF$1,'Placebo Lags - Data'!$B$1:$BA$1,0)))*1000000*AF$3</f>
        <v>16.126316040754318</v>
      </c>
      <c r="AG34" s="2">
        <f>IF(AG$2=0,0,INDEX('Placebo Lags - Data'!$B:$BA,MATCH($Q34,'Placebo Lags - Data'!$A:$A,0),MATCH(AG$1,'Placebo Lags - Data'!$B$1:$BA$1,0)))*1000000*AG$3</f>
        <v>0</v>
      </c>
      <c r="AH34" s="2">
        <f>IF(AH$2=0,0,INDEX('Placebo Lags - Data'!$B:$BA,MATCH($Q34,'Placebo Lags - Data'!$A:$A,0),MATCH(AH$1,'Placebo Lags - Data'!$B$1:$BA$1,0)))*1000000*AH$3</f>
        <v>-3.6043511499883607</v>
      </c>
      <c r="AI34" s="2">
        <f>IF(AI$2=0,0,INDEX('Placebo Lags - Data'!$B:$BA,MATCH($Q34,'Placebo Lags - Data'!$A:$A,0),MATCH(AI$1,'Placebo Lags - Data'!$B$1:$BA$1,0)))*1000000*AI$3</f>
        <v>10.829669008671772</v>
      </c>
      <c r="AJ34" s="2">
        <f>IF(AJ$2=0,0,INDEX('Placebo Lags - Data'!$B:$BA,MATCH($Q34,'Placebo Lags - Data'!$A:$A,0),MATCH(AJ$1,'Placebo Lags - Data'!$B$1:$BA$1,0)))*1000000*AJ$3</f>
        <v>-5.3966482482792344</v>
      </c>
      <c r="AK34" s="2">
        <f>IF(AK$2=0,0,INDEX('Placebo Lags - Data'!$B:$BA,MATCH($Q34,'Placebo Lags - Data'!$A:$A,0),MATCH(AK$1,'Placebo Lags - Data'!$B$1:$BA$1,0)))*1000000*AK$3</f>
        <v>0</v>
      </c>
      <c r="AL34" s="2">
        <f>IF(AL$2=0,0,INDEX('Placebo Lags - Data'!$B:$BA,MATCH($Q34,'Placebo Lags - Data'!$A:$A,0),MATCH(AL$1,'Placebo Lags - Data'!$B$1:$BA$1,0)))*1000000*AL$3</f>
        <v>-1.2197916703371448</v>
      </c>
      <c r="AM34" s="2">
        <f>IF(AM$2=0,0,INDEX('Placebo Lags - Data'!$B:$BA,MATCH($Q34,'Placebo Lags - Data'!$A:$A,0),MATCH(AM$1,'Placebo Lags - Data'!$B$1:$BA$1,0)))*1000000*AM$3</f>
        <v>9.2095178843010217</v>
      </c>
      <c r="AN34" s="2">
        <f>IF(AN$2=0,0,INDEX('Placebo Lags - Data'!$B:$BA,MATCH($Q34,'Placebo Lags - Data'!$A:$A,0),MATCH(AN$1,'Placebo Lags - Data'!$B$1:$BA$1,0)))*1000000*AN$3</f>
        <v>0</v>
      </c>
      <c r="AO34" s="2">
        <f>IF(AO$2=0,0,INDEX('Placebo Lags - Data'!$B:$BA,MATCH($Q34,'Placebo Lags - Data'!$A:$A,0),MATCH(AO$1,'Placebo Lags - Data'!$B$1:$BA$1,0)))*1000000*AO$3</f>
        <v>7.1686017690808512</v>
      </c>
      <c r="AP34" s="2">
        <f>IF(AP$2=0,0,INDEX('Placebo Lags - Data'!$B:$BA,MATCH($Q34,'Placebo Lags - Data'!$A:$A,0),MATCH(AP$1,'Placebo Lags - Data'!$B$1:$BA$1,0)))*1000000*AP$3</f>
        <v>0</v>
      </c>
      <c r="AQ34" s="2">
        <f>IF(AQ$2=0,0,INDEX('Placebo Lags - Data'!$B:$BA,MATCH($Q34,'Placebo Lags - Data'!$A:$A,0),MATCH(AQ$1,'Placebo Lags - Data'!$B$1:$BA$1,0)))*1000000*AQ$3</f>
        <v>-1.9932574559788918</v>
      </c>
      <c r="AR34" s="2">
        <f>IF(AR$2=0,0,INDEX('Placebo Lags - Data'!$B:$BA,MATCH($Q34,'Placebo Lags - Data'!$A:$A,0),MATCH(AR$1,'Placebo Lags - Data'!$B$1:$BA$1,0)))*1000000*AR$3</f>
        <v>0</v>
      </c>
      <c r="AS34" s="2">
        <f>IF(AS$2=0,0,INDEX('Placebo Lags - Data'!$B:$BA,MATCH($Q34,'Placebo Lags - Data'!$A:$A,0),MATCH(AS$1,'Placebo Lags - Data'!$B$1:$BA$1,0)))*1000000*AS$3</f>
        <v>14.319106412585825</v>
      </c>
      <c r="AT34" s="2">
        <f>IF(AT$2=0,0,INDEX('Placebo Lags - Data'!$B:$BA,MATCH($Q34,'Placebo Lags - Data'!$A:$A,0),MATCH(AT$1,'Placebo Lags - Data'!$B$1:$BA$1,0)))*1000000*AT$3</f>
        <v>14.383277630258817</v>
      </c>
      <c r="AU34" s="2">
        <f>IF(AU$2=0,0,INDEX('Placebo Lags - Data'!$B:$BA,MATCH($Q34,'Placebo Lags - Data'!$A:$A,0),MATCH(AU$1,'Placebo Lags - Data'!$B$1:$BA$1,0)))*1000000*AU$3</f>
        <v>0</v>
      </c>
      <c r="AV34" s="2">
        <f>IF(AV$2=0,0,INDEX('Placebo Lags - Data'!$B:$BA,MATCH($Q34,'Placebo Lags - Data'!$A:$A,0),MATCH(AV$1,'Placebo Lags - Data'!$B$1:$BA$1,0)))*1000000*AV$3</f>
        <v>-5.5711752793285996</v>
      </c>
      <c r="AW34" s="2">
        <f>IF(AW$2=0,0,INDEX('Placebo Lags - Data'!$B:$BA,MATCH($Q34,'Placebo Lags - Data'!$A:$A,0),MATCH(AW$1,'Placebo Lags - Data'!$B$1:$BA$1,0)))*1000000*AW$3</f>
        <v>0</v>
      </c>
      <c r="AX34" s="2">
        <f>IF(AX$2=0,0,INDEX('Placebo Lags - Data'!$B:$BA,MATCH($Q34,'Placebo Lags - Data'!$A:$A,0),MATCH(AX$1,'Placebo Lags - Data'!$B$1:$BA$1,0)))*1000000*AX$3</f>
        <v>0</v>
      </c>
      <c r="AY34" s="2">
        <f>IF(AY$2=0,0,INDEX('Placebo Lags - Data'!$B:$BA,MATCH($Q34,'Placebo Lags - Data'!$A:$A,0),MATCH(AY$1,'Placebo Lags - Data'!$B$1:$BA$1,0)))*1000000*AY$3</f>
        <v>0</v>
      </c>
      <c r="AZ34" s="2">
        <f>IF(AZ$2=0,0,INDEX('Placebo Lags - Data'!$B:$BA,MATCH($Q34,'Placebo Lags - Data'!$A:$A,0),MATCH(AZ$1,'Placebo Lags - Data'!$B$1:$BA$1,0)))*1000000*AZ$3</f>
        <v>-36.948258639313281</v>
      </c>
      <c r="BA34" s="2">
        <f>IF(BA$2=0,0,INDEX('Placebo Lags - Data'!$B:$BA,MATCH($Q34,'Placebo Lags - Data'!$A:$A,0),MATCH(BA$1,'Placebo Lags - Data'!$B$1:$BA$1,0)))*1000000*BA$3</f>
        <v>0</v>
      </c>
      <c r="BB34" s="2">
        <f>IF(BB$2=0,0,INDEX('Placebo Lags - Data'!$B:$BA,MATCH($Q34,'Placebo Lags - Data'!$A:$A,0),MATCH(BB$1,'Placebo Lags - Data'!$B$1:$BA$1,0)))*1000000*BB$3</f>
        <v>-10.71501992555568</v>
      </c>
      <c r="BC34" s="2">
        <f>IF(BC$2=0,0,INDEX('Placebo Lags - Data'!$B:$BA,MATCH($Q34,'Placebo Lags - Data'!$A:$A,0),MATCH(BC$1,'Placebo Lags - Data'!$B$1:$BA$1,0)))*1000000*BC$3</f>
        <v>0</v>
      </c>
      <c r="BD34" s="2">
        <f>IF(BD$2=0,0,INDEX('Placebo Lags - Data'!$B:$BA,MATCH($Q34,'Placebo Lags - Data'!$A:$A,0),MATCH(BD$1,'Placebo Lags - Data'!$B$1:$BA$1,0)))*1000000*BD$3</f>
        <v>0</v>
      </c>
      <c r="BE34" s="2">
        <f>IF(BE$2=0,0,INDEX('Placebo Lags - Data'!$B:$BA,MATCH($Q34,'Placebo Lags - Data'!$A:$A,0),MATCH(BE$1,'Placebo Lags - Data'!$B$1:$BA$1,0)))*1000000*BE$3</f>
        <v>0</v>
      </c>
      <c r="BF34" s="2">
        <f>IF(BF$2=0,0,INDEX('Placebo Lags - Data'!$B:$BA,MATCH($Q34,'Placebo Lags - Data'!$A:$A,0),MATCH(BF$1,'Placebo Lags - Data'!$B$1:$BA$1,0)))*1000000*BF$3</f>
        <v>-9.8145610536448658</v>
      </c>
      <c r="BG34" s="2">
        <f>IF(BG$2=0,0,INDEX('Placebo Lags - Data'!$B:$BA,MATCH($Q34,'Placebo Lags - Data'!$A:$A,0),MATCH(BG$1,'Placebo Lags - Data'!$B$1:$BA$1,0)))*1000000*BG$3</f>
        <v>24.799621314741671</v>
      </c>
      <c r="BH34" s="2">
        <f>IF(BH$2=0,0,INDEX('Placebo Lags - Data'!$B:$BA,MATCH($Q34,'Placebo Lags - Data'!$A:$A,0),MATCH(BH$1,'Placebo Lags - Data'!$B$1:$BA$1,0)))*1000000*BH$3</f>
        <v>16.232532288995571</v>
      </c>
      <c r="BI34" s="2">
        <f>IF(BI$2=0,0,INDEX('Placebo Lags - Data'!$B:$BA,MATCH($Q34,'Placebo Lags - Data'!$A:$A,0),MATCH(BI$1,'Placebo Lags - Data'!$B$1:$BA$1,0)))*1000000*BI$3</f>
        <v>-9.5919867817428894</v>
      </c>
      <c r="BJ34" s="2">
        <f>IF(BJ$2=0,0,INDEX('Placebo Lags - Data'!$B:$BA,MATCH($Q34,'Placebo Lags - Data'!$A:$A,0),MATCH(BJ$1,'Placebo Lags - Data'!$B$1:$BA$1,0)))*1000000*BJ$3</f>
        <v>0</v>
      </c>
      <c r="BK34" s="2">
        <f>IF(BK$2=0,0,INDEX('Placebo Lags - Data'!$B:$BA,MATCH($Q34,'Placebo Lags - Data'!$A:$A,0),MATCH(BK$1,'Placebo Lags - Data'!$B$1:$BA$1,0)))*1000000*BK$3</f>
        <v>0</v>
      </c>
      <c r="BL34" s="2">
        <f>IF(BL$2=0,0,INDEX('Placebo Lags - Data'!$B:$BA,MATCH($Q34,'Placebo Lags - Data'!$A:$A,0),MATCH(BL$1,'Placebo Lags - Data'!$B$1:$BA$1,0)))*1000000*BL$3</f>
        <v>0</v>
      </c>
      <c r="BM34" s="2">
        <f>IF(BM$2=0,0,INDEX('Placebo Lags - Data'!$B:$BA,MATCH($Q34,'Placebo Lags - Data'!$A:$A,0),MATCH(BM$1,'Placebo Lags - Data'!$B$1:$BA$1,0)))*1000000*BM$3</f>
        <v>0</v>
      </c>
      <c r="BN34" s="2">
        <f>IF(BN$2=0,0,INDEX('Placebo Lags - Data'!$B:$BA,MATCH($Q34,'Placebo Lags - Data'!$A:$A,0),MATCH(BN$1,'Placebo Lags - Data'!$B$1:$BA$1,0)))*1000000*BN$3</f>
        <v>0</v>
      </c>
      <c r="BO34" s="2">
        <f>IF(BO$2=0,0,INDEX('Placebo Lags - Data'!$B:$BA,MATCH($Q34,'Placebo Lags - Data'!$A:$A,0),MATCH(BO$1,'Placebo Lags - Data'!$B$1:$BA$1,0)))*1000000*BO$3</f>
        <v>7.4861086432065349</v>
      </c>
      <c r="BP34" s="2">
        <f>IF(BP$2=0,0,INDEX('Placebo Lags - Data'!$B:$BA,MATCH($Q34,'Placebo Lags - Data'!$A:$A,0),MATCH(BP$1,'Placebo Lags - Data'!$B$1:$BA$1,0)))*1000000*BP$3</f>
        <v>0</v>
      </c>
      <c r="BQ34" s="2"/>
      <c r="BR34" s="2"/>
    </row>
    <row r="35" spans="1:70" x14ac:dyDescent="0.25">
      <c r="A35" t="s">
        <v>84</v>
      </c>
      <c r="B35" s="2">
        <f t="shared" si="0"/>
        <v>0</v>
      </c>
      <c r="Q35">
        <f>'Placebo Lags - Data'!A32</f>
        <v>2012</v>
      </c>
      <c r="R35" s="2">
        <f>IF(R$2=0,0,INDEX('Placebo Lags - Data'!$B:$BA,MATCH($Q35,'Placebo Lags - Data'!$A:$A,0),MATCH(R$1,'Placebo Lags - Data'!$B$1:$BA$1,0)))*1000000*R$3</f>
        <v>-0.89201881792178028</v>
      </c>
      <c r="S35" s="2">
        <f>IF(S$2=0,0,INDEX('Placebo Lags - Data'!$B:$BA,MATCH($Q35,'Placebo Lags - Data'!$A:$A,0),MATCH(S$1,'Placebo Lags - Data'!$B$1:$BA$1,0)))*1000000*S$3</f>
        <v>0</v>
      </c>
      <c r="T35" s="2">
        <f>IF(T$2=0,0,INDEX('Placebo Lags - Data'!$B:$BA,MATCH($Q35,'Placebo Lags - Data'!$A:$A,0),MATCH(T$1,'Placebo Lags - Data'!$B$1:$BA$1,0)))*1000000*T$3</f>
        <v>0</v>
      </c>
      <c r="U35" s="2">
        <f>IF(U$2=0,0,INDEX('Placebo Lags - Data'!$B:$BA,MATCH($Q35,'Placebo Lags - Data'!$A:$A,0),MATCH(U$1,'Placebo Lags - Data'!$B$1:$BA$1,0)))*1000000*U$3</f>
        <v>19.958928533014841</v>
      </c>
      <c r="V35" s="2">
        <f>IF(V$2=0,0,INDEX('Placebo Lags - Data'!$B:$BA,MATCH($Q35,'Placebo Lags - Data'!$A:$A,0),MATCH(V$1,'Placebo Lags - Data'!$B$1:$BA$1,0)))*1000000*V$3</f>
        <v>-12.603015420609154</v>
      </c>
      <c r="W35" s="2">
        <f>IF(W$2=0,0,INDEX('Placebo Lags - Data'!$B:$BA,MATCH($Q35,'Placebo Lags - Data'!$A:$A,0),MATCH(W$1,'Placebo Lags - Data'!$B$1:$BA$1,0)))*1000000*W$3</f>
        <v>0</v>
      </c>
      <c r="X35" s="2">
        <f>IF(X$2=0,0,INDEX('Placebo Lags - Data'!$B:$BA,MATCH($Q35,'Placebo Lags - Data'!$A:$A,0),MATCH(X$1,'Placebo Lags - Data'!$B$1:$BA$1,0)))*1000000*X$3</f>
        <v>5.2623249757743906</v>
      </c>
      <c r="Y35" s="2">
        <f>IF(Y$2=0,0,INDEX('Placebo Lags - Data'!$B:$BA,MATCH($Q35,'Placebo Lags - Data'!$A:$A,0),MATCH(Y$1,'Placebo Lags - Data'!$B$1:$BA$1,0)))*1000000*Y$3</f>
        <v>-3.9974834180611651</v>
      </c>
      <c r="Z35" s="2">
        <f>IF(Z$2=0,0,INDEX('Placebo Lags - Data'!$B:$BA,MATCH($Q35,'Placebo Lags - Data'!$A:$A,0),MATCH(Z$1,'Placebo Lags - Data'!$B$1:$BA$1,0)))*1000000*Z$3</f>
        <v>0</v>
      </c>
      <c r="AA35" s="2">
        <f>IF(AA$2=0,0,INDEX('Placebo Lags - Data'!$B:$BA,MATCH($Q35,'Placebo Lags - Data'!$A:$A,0),MATCH(AA$1,'Placebo Lags - Data'!$B$1:$BA$1,0)))*1000000*AA$3</f>
        <v>0</v>
      </c>
      <c r="AB35" s="2">
        <f>IF(AB$2=0,0,INDEX('Placebo Lags - Data'!$B:$BA,MATCH($Q35,'Placebo Lags - Data'!$A:$A,0),MATCH(AB$1,'Placebo Lags - Data'!$B$1:$BA$1,0)))*1000000*AB$3</f>
        <v>6.4028822635009419</v>
      </c>
      <c r="AC35" s="2">
        <f>IF(AC$2=0,0,INDEX('Placebo Lags - Data'!$B:$BA,MATCH($Q35,'Placebo Lags - Data'!$A:$A,0),MATCH(AC$1,'Placebo Lags - Data'!$B$1:$BA$1,0)))*1000000*AC$3</f>
        <v>4.3384575292293448</v>
      </c>
      <c r="AD35" s="2">
        <f>IF(AD$2=0,0,INDEX('Placebo Lags - Data'!$B:$BA,MATCH($Q35,'Placebo Lags - Data'!$A:$A,0),MATCH(AD$1,'Placebo Lags - Data'!$B$1:$BA$1,0)))*1000000*AD$3</f>
        <v>0</v>
      </c>
      <c r="AE35" s="2">
        <f>IF(AE$2=0,0,INDEX('Placebo Lags - Data'!$B:$BA,MATCH($Q35,'Placebo Lags - Data'!$A:$A,0),MATCH(AE$1,'Placebo Lags - Data'!$B$1:$BA$1,0)))*1000000*AE$3</f>
        <v>14.920763533154968</v>
      </c>
      <c r="AF35" s="2">
        <f>IF(AF$2=0,0,INDEX('Placebo Lags - Data'!$B:$BA,MATCH($Q35,'Placebo Lags - Data'!$A:$A,0),MATCH(AF$1,'Placebo Lags - Data'!$B$1:$BA$1,0)))*1000000*AF$3</f>
        <v>10.9291522676358</v>
      </c>
      <c r="AG35" s="2">
        <f>IF(AG$2=0,0,INDEX('Placebo Lags - Data'!$B:$BA,MATCH($Q35,'Placebo Lags - Data'!$A:$A,0),MATCH(AG$1,'Placebo Lags - Data'!$B$1:$BA$1,0)))*1000000*AG$3</f>
        <v>0</v>
      </c>
      <c r="AH35" s="2">
        <f>IF(AH$2=0,0,INDEX('Placebo Lags - Data'!$B:$BA,MATCH($Q35,'Placebo Lags - Data'!$A:$A,0),MATCH(AH$1,'Placebo Lags - Data'!$B$1:$BA$1,0)))*1000000*AH$3</f>
        <v>4.8946858441922814</v>
      </c>
      <c r="AI35" s="2">
        <f>IF(AI$2=0,0,INDEX('Placebo Lags - Data'!$B:$BA,MATCH($Q35,'Placebo Lags - Data'!$A:$A,0),MATCH(AI$1,'Placebo Lags - Data'!$B$1:$BA$1,0)))*1000000*AI$3</f>
        <v>20.712172045023181</v>
      </c>
      <c r="AJ35" s="2">
        <f>IF(AJ$2=0,0,INDEX('Placebo Lags - Data'!$B:$BA,MATCH($Q35,'Placebo Lags - Data'!$A:$A,0),MATCH(AJ$1,'Placebo Lags - Data'!$B$1:$BA$1,0)))*1000000*AJ$3</f>
        <v>-3.1102808861760423</v>
      </c>
      <c r="AK35" s="2">
        <f>IF(AK$2=0,0,INDEX('Placebo Lags - Data'!$B:$BA,MATCH($Q35,'Placebo Lags - Data'!$A:$A,0),MATCH(AK$1,'Placebo Lags - Data'!$B$1:$BA$1,0)))*1000000*AK$3</f>
        <v>0</v>
      </c>
      <c r="AL35" s="2">
        <f>IF(AL$2=0,0,INDEX('Placebo Lags - Data'!$B:$BA,MATCH($Q35,'Placebo Lags - Data'!$A:$A,0),MATCH(AL$1,'Placebo Lags - Data'!$B$1:$BA$1,0)))*1000000*AL$3</f>
        <v>1.2613463695743121</v>
      </c>
      <c r="AM35" s="2">
        <f>IF(AM$2=0,0,INDEX('Placebo Lags - Data'!$B:$BA,MATCH($Q35,'Placebo Lags - Data'!$A:$A,0),MATCH(AM$1,'Placebo Lags - Data'!$B$1:$BA$1,0)))*1000000*AM$3</f>
        <v>8.6246182036120445</v>
      </c>
      <c r="AN35" s="2">
        <f>IF(AN$2=0,0,INDEX('Placebo Lags - Data'!$B:$BA,MATCH($Q35,'Placebo Lags - Data'!$A:$A,0),MATCH(AN$1,'Placebo Lags - Data'!$B$1:$BA$1,0)))*1000000*AN$3</f>
        <v>0</v>
      </c>
      <c r="AO35" s="2">
        <f>IF(AO$2=0,0,INDEX('Placebo Lags - Data'!$B:$BA,MATCH($Q35,'Placebo Lags - Data'!$A:$A,0),MATCH(AO$1,'Placebo Lags - Data'!$B$1:$BA$1,0)))*1000000*AO$3</f>
        <v>10.589663361315615</v>
      </c>
      <c r="AP35" s="2">
        <f>IF(AP$2=0,0,INDEX('Placebo Lags - Data'!$B:$BA,MATCH($Q35,'Placebo Lags - Data'!$A:$A,0),MATCH(AP$1,'Placebo Lags - Data'!$B$1:$BA$1,0)))*1000000*AP$3</f>
        <v>0</v>
      </c>
      <c r="AQ35" s="2">
        <f>IF(AQ$2=0,0,INDEX('Placebo Lags - Data'!$B:$BA,MATCH($Q35,'Placebo Lags - Data'!$A:$A,0),MATCH(AQ$1,'Placebo Lags - Data'!$B$1:$BA$1,0)))*1000000*AQ$3</f>
        <v>-7.7251834227354266</v>
      </c>
      <c r="AR35" s="2">
        <f>IF(AR$2=0,0,INDEX('Placebo Lags - Data'!$B:$BA,MATCH($Q35,'Placebo Lags - Data'!$A:$A,0),MATCH(AR$1,'Placebo Lags - Data'!$B$1:$BA$1,0)))*1000000*AR$3</f>
        <v>0</v>
      </c>
      <c r="AS35" s="2">
        <f>IF(AS$2=0,0,INDEX('Placebo Lags - Data'!$B:$BA,MATCH($Q35,'Placebo Lags - Data'!$A:$A,0),MATCH(AS$1,'Placebo Lags - Data'!$B$1:$BA$1,0)))*1000000*AS$3</f>
        <v>-0.47422810212083277</v>
      </c>
      <c r="AT35" s="2">
        <f>IF(AT$2=0,0,INDEX('Placebo Lags - Data'!$B:$BA,MATCH($Q35,'Placebo Lags - Data'!$A:$A,0),MATCH(AT$1,'Placebo Lags - Data'!$B$1:$BA$1,0)))*1000000*AT$3</f>
        <v>6.2417843764706049</v>
      </c>
      <c r="AU35" s="2">
        <f>IF(AU$2=0,0,INDEX('Placebo Lags - Data'!$B:$BA,MATCH($Q35,'Placebo Lags - Data'!$A:$A,0),MATCH(AU$1,'Placebo Lags - Data'!$B$1:$BA$1,0)))*1000000*AU$3</f>
        <v>0</v>
      </c>
      <c r="AV35" s="2">
        <f>IF(AV$2=0,0,INDEX('Placebo Lags - Data'!$B:$BA,MATCH($Q35,'Placebo Lags - Data'!$A:$A,0),MATCH(AV$1,'Placebo Lags - Data'!$B$1:$BA$1,0)))*1000000*AV$3</f>
        <v>-1.9133294699713588</v>
      </c>
      <c r="AW35" s="2">
        <f>IF(AW$2=0,0,INDEX('Placebo Lags - Data'!$B:$BA,MATCH($Q35,'Placebo Lags - Data'!$A:$A,0),MATCH(AW$1,'Placebo Lags - Data'!$B$1:$BA$1,0)))*1000000*AW$3</f>
        <v>0</v>
      </c>
      <c r="AX35" s="2">
        <f>IF(AX$2=0,0,INDEX('Placebo Lags - Data'!$B:$BA,MATCH($Q35,'Placebo Lags - Data'!$A:$A,0),MATCH(AX$1,'Placebo Lags - Data'!$B$1:$BA$1,0)))*1000000*AX$3</f>
        <v>0</v>
      </c>
      <c r="AY35" s="2">
        <f>IF(AY$2=0,0,INDEX('Placebo Lags - Data'!$B:$BA,MATCH($Q35,'Placebo Lags - Data'!$A:$A,0),MATCH(AY$1,'Placebo Lags - Data'!$B$1:$BA$1,0)))*1000000*AY$3</f>
        <v>0</v>
      </c>
      <c r="AZ35" s="2">
        <f>IF(AZ$2=0,0,INDEX('Placebo Lags - Data'!$B:$BA,MATCH($Q35,'Placebo Lags - Data'!$A:$A,0),MATCH(AZ$1,'Placebo Lags - Data'!$B$1:$BA$1,0)))*1000000*AZ$3</f>
        <v>-53.990574087947607</v>
      </c>
      <c r="BA35" s="2">
        <f>IF(BA$2=0,0,INDEX('Placebo Lags - Data'!$B:$BA,MATCH($Q35,'Placebo Lags - Data'!$A:$A,0),MATCH(BA$1,'Placebo Lags - Data'!$B$1:$BA$1,0)))*1000000*BA$3</f>
        <v>0</v>
      </c>
      <c r="BB35" s="2">
        <f>IF(BB$2=0,0,INDEX('Placebo Lags - Data'!$B:$BA,MATCH($Q35,'Placebo Lags - Data'!$A:$A,0),MATCH(BB$1,'Placebo Lags - Data'!$B$1:$BA$1,0)))*1000000*BB$3</f>
        <v>1.8402789692117949</v>
      </c>
      <c r="BC35" s="2">
        <f>IF(BC$2=0,0,INDEX('Placebo Lags - Data'!$B:$BA,MATCH($Q35,'Placebo Lags - Data'!$A:$A,0),MATCH(BC$1,'Placebo Lags - Data'!$B$1:$BA$1,0)))*1000000*BC$3</f>
        <v>0</v>
      </c>
      <c r="BD35" s="2">
        <f>IF(BD$2=0,0,INDEX('Placebo Lags - Data'!$B:$BA,MATCH($Q35,'Placebo Lags - Data'!$A:$A,0),MATCH(BD$1,'Placebo Lags - Data'!$B$1:$BA$1,0)))*1000000*BD$3</f>
        <v>0</v>
      </c>
      <c r="BE35" s="2">
        <f>IF(BE$2=0,0,INDEX('Placebo Lags - Data'!$B:$BA,MATCH($Q35,'Placebo Lags - Data'!$A:$A,0),MATCH(BE$1,'Placebo Lags - Data'!$B$1:$BA$1,0)))*1000000*BE$3</f>
        <v>0</v>
      </c>
      <c r="BF35" s="2">
        <f>IF(BF$2=0,0,INDEX('Placebo Lags - Data'!$B:$BA,MATCH($Q35,'Placebo Lags - Data'!$A:$A,0),MATCH(BF$1,'Placebo Lags - Data'!$B$1:$BA$1,0)))*1000000*BF$3</f>
        <v>-21.157269657123834</v>
      </c>
      <c r="BG35" s="2">
        <f>IF(BG$2=0,0,INDEX('Placebo Lags - Data'!$B:$BA,MATCH($Q35,'Placebo Lags - Data'!$A:$A,0),MATCH(BG$1,'Placebo Lags - Data'!$B$1:$BA$1,0)))*1000000*BG$3</f>
        <v>15.031199836812448</v>
      </c>
      <c r="BH35" s="2">
        <f>IF(BH$2=0,0,INDEX('Placebo Lags - Data'!$B:$BA,MATCH($Q35,'Placebo Lags - Data'!$A:$A,0),MATCH(BH$1,'Placebo Lags - Data'!$B$1:$BA$1,0)))*1000000*BH$3</f>
        <v>8.0384324974147603</v>
      </c>
      <c r="BI35" s="2">
        <f>IF(BI$2=0,0,INDEX('Placebo Lags - Data'!$B:$BA,MATCH($Q35,'Placebo Lags - Data'!$A:$A,0),MATCH(BI$1,'Placebo Lags - Data'!$B$1:$BA$1,0)))*1000000*BI$3</f>
        <v>-2.2086555873102043</v>
      </c>
      <c r="BJ35" s="2">
        <f>IF(BJ$2=0,0,INDEX('Placebo Lags - Data'!$B:$BA,MATCH($Q35,'Placebo Lags - Data'!$A:$A,0),MATCH(BJ$1,'Placebo Lags - Data'!$B$1:$BA$1,0)))*1000000*BJ$3</f>
        <v>0</v>
      </c>
      <c r="BK35" s="2">
        <f>IF(BK$2=0,0,INDEX('Placebo Lags - Data'!$B:$BA,MATCH($Q35,'Placebo Lags - Data'!$A:$A,0),MATCH(BK$1,'Placebo Lags - Data'!$B$1:$BA$1,0)))*1000000*BK$3</f>
        <v>0</v>
      </c>
      <c r="BL35" s="2">
        <f>IF(BL$2=0,0,INDEX('Placebo Lags - Data'!$B:$BA,MATCH($Q35,'Placebo Lags - Data'!$A:$A,0),MATCH(BL$1,'Placebo Lags - Data'!$B$1:$BA$1,0)))*1000000*BL$3</f>
        <v>0</v>
      </c>
      <c r="BM35" s="2">
        <f>IF(BM$2=0,0,INDEX('Placebo Lags - Data'!$B:$BA,MATCH($Q35,'Placebo Lags - Data'!$A:$A,0),MATCH(BM$1,'Placebo Lags - Data'!$B$1:$BA$1,0)))*1000000*BM$3</f>
        <v>0</v>
      </c>
      <c r="BN35" s="2">
        <f>IF(BN$2=0,0,INDEX('Placebo Lags - Data'!$B:$BA,MATCH($Q35,'Placebo Lags - Data'!$A:$A,0),MATCH(BN$1,'Placebo Lags - Data'!$B$1:$BA$1,0)))*1000000*BN$3</f>
        <v>0</v>
      </c>
      <c r="BO35" s="2">
        <f>IF(BO$2=0,0,INDEX('Placebo Lags - Data'!$B:$BA,MATCH($Q35,'Placebo Lags - Data'!$A:$A,0),MATCH(BO$1,'Placebo Lags - Data'!$B$1:$BA$1,0)))*1000000*BO$3</f>
        <v>8.1821854109875858</v>
      </c>
      <c r="BP35" s="2">
        <f>IF(BP$2=0,0,INDEX('Placebo Lags - Data'!$B:$BA,MATCH($Q35,'Placebo Lags - Data'!$A:$A,0),MATCH(BP$1,'Placebo Lags - Data'!$B$1:$BA$1,0)))*1000000*BP$3</f>
        <v>0</v>
      </c>
      <c r="BQ35" s="2"/>
      <c r="BR35" s="2"/>
    </row>
    <row r="36" spans="1:70" x14ac:dyDescent="0.25">
      <c r="A36" t="s">
        <v>88</v>
      </c>
      <c r="B36" s="2">
        <f t="shared" si="0"/>
        <v>0</v>
      </c>
      <c r="Q36">
        <f>'Placebo Lags - Data'!A33</f>
        <v>2013</v>
      </c>
      <c r="R36" s="2">
        <f>IF(R$2=0,0,INDEX('Placebo Lags - Data'!$B:$BA,MATCH($Q36,'Placebo Lags - Data'!$A:$A,0),MATCH(R$1,'Placebo Lags - Data'!$B$1:$BA$1,0)))*1000000*R$3</f>
        <v>-1.5227572021103697</v>
      </c>
      <c r="S36" s="2">
        <f>IF(S$2=0,0,INDEX('Placebo Lags - Data'!$B:$BA,MATCH($Q36,'Placebo Lags - Data'!$A:$A,0),MATCH(S$1,'Placebo Lags - Data'!$B$1:$BA$1,0)))*1000000*S$3</f>
        <v>0</v>
      </c>
      <c r="T36" s="2">
        <f>IF(T$2=0,0,INDEX('Placebo Lags - Data'!$B:$BA,MATCH($Q36,'Placebo Lags - Data'!$A:$A,0),MATCH(T$1,'Placebo Lags - Data'!$B$1:$BA$1,0)))*1000000*T$3</f>
        <v>0</v>
      </c>
      <c r="U36" s="2">
        <f>IF(U$2=0,0,INDEX('Placebo Lags - Data'!$B:$BA,MATCH($Q36,'Placebo Lags - Data'!$A:$A,0),MATCH(U$1,'Placebo Lags - Data'!$B$1:$BA$1,0)))*1000000*U$3</f>
        <v>15.549645468126982</v>
      </c>
      <c r="V36" s="2">
        <f>IF(V$2=0,0,INDEX('Placebo Lags - Data'!$B:$BA,MATCH($Q36,'Placebo Lags - Data'!$A:$A,0),MATCH(V$1,'Placebo Lags - Data'!$B$1:$BA$1,0)))*1000000*V$3</f>
        <v>-7.0248211159196217</v>
      </c>
      <c r="W36" s="2">
        <f>IF(W$2=0,0,INDEX('Placebo Lags - Data'!$B:$BA,MATCH($Q36,'Placebo Lags - Data'!$A:$A,0),MATCH(W$1,'Placebo Lags - Data'!$B$1:$BA$1,0)))*1000000*W$3</f>
        <v>0</v>
      </c>
      <c r="X36" s="2">
        <f>IF(X$2=0,0,INDEX('Placebo Lags - Data'!$B:$BA,MATCH($Q36,'Placebo Lags - Data'!$A:$A,0),MATCH(X$1,'Placebo Lags - Data'!$B$1:$BA$1,0)))*1000000*X$3</f>
        <v>4.7439643822144717</v>
      </c>
      <c r="Y36" s="2">
        <f>IF(Y$2=0,0,INDEX('Placebo Lags - Data'!$B:$BA,MATCH($Q36,'Placebo Lags - Data'!$A:$A,0),MATCH(Y$1,'Placebo Lags - Data'!$B$1:$BA$1,0)))*1000000*Y$3</f>
        <v>-12.888227502116933</v>
      </c>
      <c r="Z36" s="2">
        <f>IF(Z$2=0,0,INDEX('Placebo Lags - Data'!$B:$BA,MATCH($Q36,'Placebo Lags - Data'!$A:$A,0),MATCH(Z$1,'Placebo Lags - Data'!$B$1:$BA$1,0)))*1000000*Z$3</f>
        <v>0</v>
      </c>
      <c r="AA36" s="2">
        <f>IF(AA$2=0,0,INDEX('Placebo Lags - Data'!$B:$BA,MATCH($Q36,'Placebo Lags - Data'!$A:$A,0),MATCH(AA$1,'Placebo Lags - Data'!$B$1:$BA$1,0)))*1000000*AA$3</f>
        <v>0</v>
      </c>
      <c r="AB36" s="2">
        <f>IF(AB$2=0,0,INDEX('Placebo Lags - Data'!$B:$BA,MATCH($Q36,'Placebo Lags - Data'!$A:$A,0),MATCH(AB$1,'Placebo Lags - Data'!$B$1:$BA$1,0)))*1000000*AB$3</f>
        <v>4.0199352042691316</v>
      </c>
      <c r="AC36" s="2">
        <f>IF(AC$2=0,0,INDEX('Placebo Lags - Data'!$B:$BA,MATCH($Q36,'Placebo Lags - Data'!$A:$A,0),MATCH(AC$1,'Placebo Lags - Data'!$B$1:$BA$1,0)))*1000000*AC$3</f>
        <v>10.93283026420977</v>
      </c>
      <c r="AD36" s="2">
        <f>IF(AD$2=0,0,INDEX('Placebo Lags - Data'!$B:$BA,MATCH($Q36,'Placebo Lags - Data'!$A:$A,0),MATCH(AD$1,'Placebo Lags - Data'!$B$1:$BA$1,0)))*1000000*AD$3</f>
        <v>0</v>
      </c>
      <c r="AE36" s="2">
        <f>IF(AE$2=0,0,INDEX('Placebo Lags - Data'!$B:$BA,MATCH($Q36,'Placebo Lags - Data'!$A:$A,0),MATCH(AE$1,'Placebo Lags - Data'!$B$1:$BA$1,0)))*1000000*AE$3</f>
        <v>6.2827089095662814</v>
      </c>
      <c r="AF36" s="2">
        <f>IF(AF$2=0,0,INDEX('Placebo Lags - Data'!$B:$BA,MATCH($Q36,'Placebo Lags - Data'!$A:$A,0),MATCH(AF$1,'Placebo Lags - Data'!$B$1:$BA$1,0)))*1000000*AF$3</f>
        <v>2.2672734303341713</v>
      </c>
      <c r="AG36" s="2">
        <f>IF(AG$2=0,0,INDEX('Placebo Lags - Data'!$B:$BA,MATCH($Q36,'Placebo Lags - Data'!$A:$A,0),MATCH(AG$1,'Placebo Lags - Data'!$B$1:$BA$1,0)))*1000000*AG$3</f>
        <v>0</v>
      </c>
      <c r="AH36" s="2">
        <f>IF(AH$2=0,0,INDEX('Placebo Lags - Data'!$B:$BA,MATCH($Q36,'Placebo Lags - Data'!$A:$A,0),MATCH(AH$1,'Placebo Lags - Data'!$B$1:$BA$1,0)))*1000000*AH$3</f>
        <v>-2.882000671888818</v>
      </c>
      <c r="AI36" s="2">
        <f>IF(AI$2=0,0,INDEX('Placebo Lags - Data'!$B:$BA,MATCH($Q36,'Placebo Lags - Data'!$A:$A,0),MATCH(AI$1,'Placebo Lags - Data'!$B$1:$BA$1,0)))*1000000*AI$3</f>
        <v>16.520476492587477</v>
      </c>
      <c r="AJ36" s="2">
        <f>IF(AJ$2=0,0,INDEX('Placebo Lags - Data'!$B:$BA,MATCH($Q36,'Placebo Lags - Data'!$A:$A,0),MATCH(AJ$1,'Placebo Lags - Data'!$B$1:$BA$1,0)))*1000000*AJ$3</f>
        <v>-5.3542994464805815</v>
      </c>
      <c r="AK36" s="2">
        <f>IF(AK$2=0,0,INDEX('Placebo Lags - Data'!$B:$BA,MATCH($Q36,'Placebo Lags - Data'!$A:$A,0),MATCH(AK$1,'Placebo Lags - Data'!$B$1:$BA$1,0)))*1000000*AK$3</f>
        <v>0</v>
      </c>
      <c r="AL36" s="2">
        <f>IF(AL$2=0,0,INDEX('Placebo Lags - Data'!$B:$BA,MATCH($Q36,'Placebo Lags - Data'!$A:$A,0),MATCH(AL$1,'Placebo Lags - Data'!$B$1:$BA$1,0)))*1000000*AL$3</f>
        <v>6.0975889937253669</v>
      </c>
      <c r="AM36" s="2">
        <f>IF(AM$2=0,0,INDEX('Placebo Lags - Data'!$B:$BA,MATCH($Q36,'Placebo Lags - Data'!$A:$A,0),MATCH(AM$1,'Placebo Lags - Data'!$B$1:$BA$1,0)))*1000000*AM$3</f>
        <v>2.6317366064176895</v>
      </c>
      <c r="AN36" s="2">
        <f>IF(AN$2=0,0,INDEX('Placebo Lags - Data'!$B:$BA,MATCH($Q36,'Placebo Lags - Data'!$A:$A,0),MATCH(AN$1,'Placebo Lags - Data'!$B$1:$BA$1,0)))*1000000*AN$3</f>
        <v>0</v>
      </c>
      <c r="AO36" s="2">
        <f>IF(AO$2=0,0,INDEX('Placebo Lags - Data'!$B:$BA,MATCH($Q36,'Placebo Lags - Data'!$A:$A,0),MATCH(AO$1,'Placebo Lags - Data'!$B$1:$BA$1,0)))*1000000*AO$3</f>
        <v>13.414464774541557</v>
      </c>
      <c r="AP36" s="2">
        <f>IF(AP$2=0,0,INDEX('Placebo Lags - Data'!$B:$BA,MATCH($Q36,'Placebo Lags - Data'!$A:$A,0),MATCH(AP$1,'Placebo Lags - Data'!$B$1:$BA$1,0)))*1000000*AP$3</f>
        <v>0</v>
      </c>
      <c r="AQ36" s="2">
        <f>IF(AQ$2=0,0,INDEX('Placebo Lags - Data'!$B:$BA,MATCH($Q36,'Placebo Lags - Data'!$A:$A,0),MATCH(AQ$1,'Placebo Lags - Data'!$B$1:$BA$1,0)))*1000000*AQ$3</f>
        <v>-1.6258067034868873</v>
      </c>
      <c r="AR36" s="2">
        <f>IF(AR$2=0,0,INDEX('Placebo Lags - Data'!$B:$BA,MATCH($Q36,'Placebo Lags - Data'!$A:$A,0),MATCH(AR$1,'Placebo Lags - Data'!$B$1:$BA$1,0)))*1000000*AR$3</f>
        <v>0</v>
      </c>
      <c r="AS36" s="2">
        <f>IF(AS$2=0,0,INDEX('Placebo Lags - Data'!$B:$BA,MATCH($Q36,'Placebo Lags - Data'!$A:$A,0),MATCH(AS$1,'Placebo Lags - Data'!$B$1:$BA$1,0)))*1000000*AS$3</f>
        <v>6.4053069763758685</v>
      </c>
      <c r="AT36" s="2">
        <f>IF(AT$2=0,0,INDEX('Placebo Lags - Data'!$B:$BA,MATCH($Q36,'Placebo Lags - Data'!$A:$A,0),MATCH(AT$1,'Placebo Lags - Data'!$B$1:$BA$1,0)))*1000000*AT$3</f>
        <v>8.4049625002080575</v>
      </c>
      <c r="AU36" s="2">
        <f>IF(AU$2=0,0,INDEX('Placebo Lags - Data'!$B:$BA,MATCH($Q36,'Placebo Lags - Data'!$A:$A,0),MATCH(AU$1,'Placebo Lags - Data'!$B$1:$BA$1,0)))*1000000*AU$3</f>
        <v>0</v>
      </c>
      <c r="AV36" s="2">
        <f>IF(AV$2=0,0,INDEX('Placebo Lags - Data'!$B:$BA,MATCH($Q36,'Placebo Lags - Data'!$A:$A,0),MATCH(AV$1,'Placebo Lags - Data'!$B$1:$BA$1,0)))*1000000*AV$3</f>
        <v>4.7953981265891343</v>
      </c>
      <c r="AW36" s="2">
        <f>IF(AW$2=0,0,INDEX('Placebo Lags - Data'!$B:$BA,MATCH($Q36,'Placebo Lags - Data'!$A:$A,0),MATCH(AW$1,'Placebo Lags - Data'!$B$1:$BA$1,0)))*1000000*AW$3</f>
        <v>0</v>
      </c>
      <c r="AX36" s="2">
        <f>IF(AX$2=0,0,INDEX('Placebo Lags - Data'!$B:$BA,MATCH($Q36,'Placebo Lags - Data'!$A:$A,0),MATCH(AX$1,'Placebo Lags - Data'!$B$1:$BA$1,0)))*1000000*AX$3</f>
        <v>0</v>
      </c>
      <c r="AY36" s="2">
        <f>IF(AY$2=0,0,INDEX('Placebo Lags - Data'!$B:$BA,MATCH($Q36,'Placebo Lags - Data'!$A:$A,0),MATCH(AY$1,'Placebo Lags - Data'!$B$1:$BA$1,0)))*1000000*AY$3</f>
        <v>0</v>
      </c>
      <c r="AZ36" s="2">
        <f>IF(AZ$2=0,0,INDEX('Placebo Lags - Data'!$B:$BA,MATCH($Q36,'Placebo Lags - Data'!$A:$A,0),MATCH(AZ$1,'Placebo Lags - Data'!$B$1:$BA$1,0)))*1000000*AZ$3</f>
        <v>-50.239443226018921</v>
      </c>
      <c r="BA36" s="2">
        <f>IF(BA$2=0,0,INDEX('Placebo Lags - Data'!$B:$BA,MATCH($Q36,'Placebo Lags - Data'!$A:$A,0),MATCH(BA$1,'Placebo Lags - Data'!$B$1:$BA$1,0)))*1000000*BA$3</f>
        <v>0</v>
      </c>
      <c r="BB36" s="2">
        <f>IF(BB$2=0,0,INDEX('Placebo Lags - Data'!$B:$BA,MATCH($Q36,'Placebo Lags - Data'!$A:$A,0),MATCH(BB$1,'Placebo Lags - Data'!$B$1:$BA$1,0)))*1000000*BB$3</f>
        <v>12.407544090820011</v>
      </c>
      <c r="BC36" s="2">
        <f>IF(BC$2=0,0,INDEX('Placebo Lags - Data'!$B:$BA,MATCH($Q36,'Placebo Lags - Data'!$A:$A,0),MATCH(BC$1,'Placebo Lags - Data'!$B$1:$BA$1,0)))*1000000*BC$3</f>
        <v>0</v>
      </c>
      <c r="BD36" s="2">
        <f>IF(BD$2=0,0,INDEX('Placebo Lags - Data'!$B:$BA,MATCH($Q36,'Placebo Lags - Data'!$A:$A,0),MATCH(BD$1,'Placebo Lags - Data'!$B$1:$BA$1,0)))*1000000*BD$3</f>
        <v>0</v>
      </c>
      <c r="BE36" s="2">
        <f>IF(BE$2=0,0,INDEX('Placebo Lags - Data'!$B:$BA,MATCH($Q36,'Placebo Lags - Data'!$A:$A,0),MATCH(BE$1,'Placebo Lags - Data'!$B$1:$BA$1,0)))*1000000*BE$3</f>
        <v>0</v>
      </c>
      <c r="BF36" s="2">
        <f>IF(BF$2=0,0,INDEX('Placebo Lags - Data'!$B:$BA,MATCH($Q36,'Placebo Lags - Data'!$A:$A,0),MATCH(BF$1,'Placebo Lags - Data'!$B$1:$BA$1,0)))*1000000*BF$3</f>
        <v>-11.302210623398423</v>
      </c>
      <c r="BG36" s="2">
        <f>IF(BG$2=0,0,INDEX('Placebo Lags - Data'!$B:$BA,MATCH($Q36,'Placebo Lags - Data'!$A:$A,0),MATCH(BG$1,'Placebo Lags - Data'!$B$1:$BA$1,0)))*1000000*BG$3</f>
        <v>12.133325981267262</v>
      </c>
      <c r="BH36" s="2">
        <f>IF(BH$2=0,0,INDEX('Placebo Lags - Data'!$B:$BA,MATCH($Q36,'Placebo Lags - Data'!$A:$A,0),MATCH(BH$1,'Placebo Lags - Data'!$B$1:$BA$1,0)))*1000000*BH$3</f>
        <v>10.993380783475004</v>
      </c>
      <c r="BI36" s="2">
        <f>IF(BI$2=0,0,INDEX('Placebo Lags - Data'!$B:$BA,MATCH($Q36,'Placebo Lags - Data'!$A:$A,0),MATCH(BI$1,'Placebo Lags - Data'!$B$1:$BA$1,0)))*1000000*BI$3</f>
        <v>-5.7085562730208039</v>
      </c>
      <c r="BJ36" s="2">
        <f>IF(BJ$2=0,0,INDEX('Placebo Lags - Data'!$B:$BA,MATCH($Q36,'Placebo Lags - Data'!$A:$A,0),MATCH(BJ$1,'Placebo Lags - Data'!$B$1:$BA$1,0)))*1000000*BJ$3</f>
        <v>0</v>
      </c>
      <c r="BK36" s="2">
        <f>IF(BK$2=0,0,INDEX('Placebo Lags - Data'!$B:$BA,MATCH($Q36,'Placebo Lags - Data'!$A:$A,0),MATCH(BK$1,'Placebo Lags - Data'!$B$1:$BA$1,0)))*1000000*BK$3</f>
        <v>0</v>
      </c>
      <c r="BL36" s="2">
        <f>IF(BL$2=0,0,INDEX('Placebo Lags - Data'!$B:$BA,MATCH($Q36,'Placebo Lags - Data'!$A:$A,0),MATCH(BL$1,'Placebo Lags - Data'!$B$1:$BA$1,0)))*1000000*BL$3</f>
        <v>0</v>
      </c>
      <c r="BM36" s="2">
        <f>IF(BM$2=0,0,INDEX('Placebo Lags - Data'!$B:$BA,MATCH($Q36,'Placebo Lags - Data'!$A:$A,0),MATCH(BM$1,'Placebo Lags - Data'!$B$1:$BA$1,0)))*1000000*BM$3</f>
        <v>0</v>
      </c>
      <c r="BN36" s="2">
        <f>IF(BN$2=0,0,INDEX('Placebo Lags - Data'!$B:$BA,MATCH($Q36,'Placebo Lags - Data'!$A:$A,0),MATCH(BN$1,'Placebo Lags - Data'!$B$1:$BA$1,0)))*1000000*BN$3</f>
        <v>0</v>
      </c>
      <c r="BO36" s="2">
        <f>IF(BO$2=0,0,INDEX('Placebo Lags - Data'!$B:$BA,MATCH($Q36,'Placebo Lags - Data'!$A:$A,0),MATCH(BO$1,'Placebo Lags - Data'!$B$1:$BA$1,0)))*1000000*BO$3</f>
        <v>7.3787782639556099</v>
      </c>
      <c r="BP36" s="2">
        <f>IF(BP$2=0,0,INDEX('Placebo Lags - Data'!$B:$BA,MATCH($Q36,'Placebo Lags - Data'!$A:$A,0),MATCH(BP$1,'Placebo Lags - Data'!$B$1:$BA$1,0)))*1000000*BP$3</f>
        <v>0</v>
      </c>
      <c r="BQ36" s="2"/>
      <c r="BR36" s="2"/>
    </row>
    <row r="37" spans="1:70" x14ac:dyDescent="0.25">
      <c r="A37" t="s">
        <v>91</v>
      </c>
      <c r="B37" s="2">
        <f t="shared" si="0"/>
        <v>0</v>
      </c>
      <c r="Q37">
        <f>'Placebo Lags - Data'!A34</f>
        <v>2014</v>
      </c>
      <c r="R37" s="2">
        <f>IF(R$2=0,0,INDEX('Placebo Lags - Data'!$B:$BA,MATCH($Q37,'Placebo Lags - Data'!$A:$A,0),MATCH(R$1,'Placebo Lags - Data'!$B$1:$BA$1,0)))*1000000*R$3</f>
        <v>4.3488298615557142</v>
      </c>
      <c r="S37" s="2">
        <f>IF(S$2=0,0,INDEX('Placebo Lags - Data'!$B:$BA,MATCH($Q37,'Placebo Lags - Data'!$A:$A,0),MATCH(S$1,'Placebo Lags - Data'!$B$1:$BA$1,0)))*1000000*S$3</f>
        <v>0</v>
      </c>
      <c r="T37" s="2">
        <f>IF(T$2=0,0,INDEX('Placebo Lags - Data'!$B:$BA,MATCH($Q37,'Placebo Lags - Data'!$A:$A,0),MATCH(T$1,'Placebo Lags - Data'!$B$1:$BA$1,0)))*1000000*T$3</f>
        <v>0</v>
      </c>
      <c r="U37" s="2">
        <f>IF(U$2=0,0,INDEX('Placebo Lags - Data'!$B:$BA,MATCH($Q37,'Placebo Lags - Data'!$A:$A,0),MATCH(U$1,'Placebo Lags - Data'!$B$1:$BA$1,0)))*1000000*U$3</f>
        <v>22.343134332913905</v>
      </c>
      <c r="V37" s="2">
        <f>IF(V$2=0,0,INDEX('Placebo Lags - Data'!$B:$BA,MATCH($Q37,'Placebo Lags - Data'!$A:$A,0),MATCH(V$1,'Placebo Lags - Data'!$B$1:$BA$1,0)))*1000000*V$3</f>
        <v>-19.135126422042958</v>
      </c>
      <c r="W37" s="2">
        <f>IF(W$2=0,0,INDEX('Placebo Lags - Data'!$B:$BA,MATCH($Q37,'Placebo Lags - Data'!$A:$A,0),MATCH(W$1,'Placebo Lags - Data'!$B$1:$BA$1,0)))*1000000*W$3</f>
        <v>0</v>
      </c>
      <c r="X37" s="2">
        <f>IF(X$2=0,0,INDEX('Placebo Lags - Data'!$B:$BA,MATCH($Q37,'Placebo Lags - Data'!$A:$A,0),MATCH(X$1,'Placebo Lags - Data'!$B$1:$BA$1,0)))*1000000*X$3</f>
        <v>1.625842742214445</v>
      </c>
      <c r="Y37" s="2">
        <f>IF(Y$2=0,0,INDEX('Placebo Lags - Data'!$B:$BA,MATCH($Q37,'Placebo Lags - Data'!$A:$A,0),MATCH(Y$1,'Placebo Lags - Data'!$B$1:$BA$1,0)))*1000000*Y$3</f>
        <v>-3.0250994313973933</v>
      </c>
      <c r="Z37" s="2">
        <f>IF(Z$2=0,0,INDEX('Placebo Lags - Data'!$B:$BA,MATCH($Q37,'Placebo Lags - Data'!$A:$A,0),MATCH(Z$1,'Placebo Lags - Data'!$B$1:$BA$1,0)))*1000000*Z$3</f>
        <v>0</v>
      </c>
      <c r="AA37" s="2">
        <f>IF(AA$2=0,0,INDEX('Placebo Lags - Data'!$B:$BA,MATCH($Q37,'Placebo Lags - Data'!$A:$A,0),MATCH(AA$1,'Placebo Lags - Data'!$B$1:$BA$1,0)))*1000000*AA$3</f>
        <v>0</v>
      </c>
      <c r="AB37" s="2">
        <f>IF(AB$2=0,0,INDEX('Placebo Lags - Data'!$B:$BA,MATCH($Q37,'Placebo Lags - Data'!$A:$A,0),MATCH(AB$1,'Placebo Lags - Data'!$B$1:$BA$1,0)))*1000000*AB$3</f>
        <v>0.35602741377260827</v>
      </c>
      <c r="AC37" s="2">
        <f>IF(AC$2=0,0,INDEX('Placebo Lags - Data'!$B:$BA,MATCH($Q37,'Placebo Lags - Data'!$A:$A,0),MATCH(AC$1,'Placebo Lags - Data'!$B$1:$BA$1,0)))*1000000*AC$3</f>
        <v>9.9448134278645739</v>
      </c>
      <c r="AD37" s="2">
        <f>IF(AD$2=0,0,INDEX('Placebo Lags - Data'!$B:$BA,MATCH($Q37,'Placebo Lags - Data'!$A:$A,0),MATCH(AD$1,'Placebo Lags - Data'!$B$1:$BA$1,0)))*1000000*AD$3</f>
        <v>0</v>
      </c>
      <c r="AE37" s="2">
        <f>IF(AE$2=0,0,INDEX('Placebo Lags - Data'!$B:$BA,MATCH($Q37,'Placebo Lags - Data'!$A:$A,0),MATCH(AE$1,'Placebo Lags - Data'!$B$1:$BA$1,0)))*1000000*AE$3</f>
        <v>16.263269571936689</v>
      </c>
      <c r="AF37" s="2">
        <f>IF(AF$2=0,0,INDEX('Placebo Lags - Data'!$B:$BA,MATCH($Q37,'Placebo Lags - Data'!$A:$A,0),MATCH(AF$1,'Placebo Lags - Data'!$B$1:$BA$1,0)))*1000000*AF$3</f>
        <v>15.399136827909388</v>
      </c>
      <c r="AG37" s="2">
        <f>IF(AG$2=0,0,INDEX('Placebo Lags - Data'!$B:$BA,MATCH($Q37,'Placebo Lags - Data'!$A:$A,0),MATCH(AG$1,'Placebo Lags - Data'!$B$1:$BA$1,0)))*1000000*AG$3</f>
        <v>0</v>
      </c>
      <c r="AH37" s="2">
        <f>IF(AH$2=0,0,INDEX('Placebo Lags - Data'!$B:$BA,MATCH($Q37,'Placebo Lags - Data'!$A:$A,0),MATCH(AH$1,'Placebo Lags - Data'!$B$1:$BA$1,0)))*1000000*AH$3</f>
        <v>4.0014783735387027</v>
      </c>
      <c r="AI37" s="2">
        <f>IF(AI$2=0,0,INDEX('Placebo Lags - Data'!$B:$BA,MATCH($Q37,'Placebo Lags - Data'!$A:$A,0),MATCH(AI$1,'Placebo Lags - Data'!$B$1:$BA$1,0)))*1000000*AI$3</f>
        <v>10.127965651918203</v>
      </c>
      <c r="AJ37" s="2">
        <f>IF(AJ$2=0,0,INDEX('Placebo Lags - Data'!$B:$BA,MATCH($Q37,'Placebo Lags - Data'!$A:$A,0),MATCH(AJ$1,'Placebo Lags - Data'!$B$1:$BA$1,0)))*1000000*AJ$3</f>
        <v>-9.5653012976981699</v>
      </c>
      <c r="AK37" s="2">
        <f>IF(AK$2=0,0,INDEX('Placebo Lags - Data'!$B:$BA,MATCH($Q37,'Placebo Lags - Data'!$A:$A,0),MATCH(AK$1,'Placebo Lags - Data'!$B$1:$BA$1,0)))*1000000*AK$3</f>
        <v>0</v>
      </c>
      <c r="AL37" s="2">
        <f>IF(AL$2=0,0,INDEX('Placebo Lags - Data'!$B:$BA,MATCH($Q37,'Placebo Lags - Data'!$A:$A,0),MATCH(AL$1,'Placebo Lags - Data'!$B$1:$BA$1,0)))*1000000*AL$3</f>
        <v>7.5052212196169421</v>
      </c>
      <c r="AM37" s="2">
        <f>IF(AM$2=0,0,INDEX('Placebo Lags - Data'!$B:$BA,MATCH($Q37,'Placebo Lags - Data'!$A:$A,0),MATCH(AM$1,'Placebo Lags - Data'!$B$1:$BA$1,0)))*1000000*AM$3</f>
        <v>-2.0774575659743277</v>
      </c>
      <c r="AN37" s="2">
        <f>IF(AN$2=0,0,INDEX('Placebo Lags - Data'!$B:$BA,MATCH($Q37,'Placebo Lags - Data'!$A:$A,0),MATCH(AN$1,'Placebo Lags - Data'!$B$1:$BA$1,0)))*1000000*AN$3</f>
        <v>0</v>
      </c>
      <c r="AO37" s="2">
        <f>IF(AO$2=0,0,INDEX('Placebo Lags - Data'!$B:$BA,MATCH($Q37,'Placebo Lags - Data'!$A:$A,0),MATCH(AO$1,'Placebo Lags - Data'!$B$1:$BA$1,0)))*1000000*AO$3</f>
        <v>11.674366760416888</v>
      </c>
      <c r="AP37" s="2">
        <f>IF(AP$2=0,0,INDEX('Placebo Lags - Data'!$B:$BA,MATCH($Q37,'Placebo Lags - Data'!$A:$A,0),MATCH(AP$1,'Placebo Lags - Data'!$B$1:$BA$1,0)))*1000000*AP$3</f>
        <v>0</v>
      </c>
      <c r="AQ37" s="2">
        <f>IF(AQ$2=0,0,INDEX('Placebo Lags - Data'!$B:$BA,MATCH($Q37,'Placebo Lags - Data'!$A:$A,0),MATCH(AQ$1,'Placebo Lags - Data'!$B$1:$BA$1,0)))*1000000*AQ$3</f>
        <v>9.1484052973100916</v>
      </c>
      <c r="AR37" s="2">
        <f>IF(AR$2=0,0,INDEX('Placebo Lags - Data'!$B:$BA,MATCH($Q37,'Placebo Lags - Data'!$A:$A,0),MATCH(AR$1,'Placebo Lags - Data'!$B$1:$BA$1,0)))*1000000*AR$3</f>
        <v>0</v>
      </c>
      <c r="AS37" s="2">
        <f>IF(AS$2=0,0,INDEX('Placebo Lags - Data'!$B:$BA,MATCH($Q37,'Placebo Lags - Data'!$A:$A,0),MATCH(AS$1,'Placebo Lags - Data'!$B$1:$BA$1,0)))*1000000*AS$3</f>
        <v>-2.1291461962391622</v>
      </c>
      <c r="AT37" s="2">
        <f>IF(AT$2=0,0,INDEX('Placebo Lags - Data'!$B:$BA,MATCH($Q37,'Placebo Lags - Data'!$A:$A,0),MATCH(AT$1,'Placebo Lags - Data'!$B$1:$BA$1,0)))*1000000*AT$3</f>
        <v>4.1992752812802792</v>
      </c>
      <c r="AU37" s="2">
        <f>IF(AU$2=0,0,INDEX('Placebo Lags - Data'!$B:$BA,MATCH($Q37,'Placebo Lags - Data'!$A:$A,0),MATCH(AU$1,'Placebo Lags - Data'!$B$1:$BA$1,0)))*1000000*AU$3</f>
        <v>0</v>
      </c>
      <c r="AV37" s="2">
        <f>IF(AV$2=0,0,INDEX('Placebo Lags - Data'!$B:$BA,MATCH($Q37,'Placebo Lags - Data'!$A:$A,0),MATCH(AV$1,'Placebo Lags - Data'!$B$1:$BA$1,0)))*1000000*AV$3</f>
        <v>6.2589006120106205</v>
      </c>
      <c r="AW37" s="2">
        <f>IF(AW$2=0,0,INDEX('Placebo Lags - Data'!$B:$BA,MATCH($Q37,'Placebo Lags - Data'!$A:$A,0),MATCH(AW$1,'Placebo Lags - Data'!$B$1:$BA$1,0)))*1000000*AW$3</f>
        <v>0</v>
      </c>
      <c r="AX37" s="2">
        <f>IF(AX$2=0,0,INDEX('Placebo Lags - Data'!$B:$BA,MATCH($Q37,'Placebo Lags - Data'!$A:$A,0),MATCH(AX$1,'Placebo Lags - Data'!$B$1:$BA$1,0)))*1000000*AX$3</f>
        <v>0</v>
      </c>
      <c r="AY37" s="2">
        <f>IF(AY$2=0,0,INDEX('Placebo Lags - Data'!$B:$BA,MATCH($Q37,'Placebo Lags - Data'!$A:$A,0),MATCH(AY$1,'Placebo Lags - Data'!$B$1:$BA$1,0)))*1000000*AY$3</f>
        <v>0</v>
      </c>
      <c r="AZ37" s="2">
        <f>IF(AZ$2=0,0,INDEX('Placebo Lags - Data'!$B:$BA,MATCH($Q37,'Placebo Lags - Data'!$A:$A,0),MATCH(AZ$1,'Placebo Lags - Data'!$B$1:$BA$1,0)))*1000000*AZ$3</f>
        <v>-37.686459108954296</v>
      </c>
      <c r="BA37" s="2">
        <f>IF(BA$2=0,0,INDEX('Placebo Lags - Data'!$B:$BA,MATCH($Q37,'Placebo Lags - Data'!$A:$A,0),MATCH(BA$1,'Placebo Lags - Data'!$B$1:$BA$1,0)))*1000000*BA$3</f>
        <v>0</v>
      </c>
      <c r="BB37" s="2">
        <f>IF(BB$2=0,0,INDEX('Placebo Lags - Data'!$B:$BA,MATCH($Q37,'Placebo Lags - Data'!$A:$A,0),MATCH(BB$1,'Placebo Lags - Data'!$B$1:$BA$1,0)))*1000000*BB$3</f>
        <v>14.696528523927554</v>
      </c>
      <c r="BC37" s="2">
        <f>IF(BC$2=0,0,INDEX('Placebo Lags - Data'!$B:$BA,MATCH($Q37,'Placebo Lags - Data'!$A:$A,0),MATCH(BC$1,'Placebo Lags - Data'!$B$1:$BA$1,0)))*1000000*BC$3</f>
        <v>0</v>
      </c>
      <c r="BD37" s="2">
        <f>IF(BD$2=0,0,INDEX('Placebo Lags - Data'!$B:$BA,MATCH($Q37,'Placebo Lags - Data'!$A:$A,0),MATCH(BD$1,'Placebo Lags - Data'!$B$1:$BA$1,0)))*1000000*BD$3</f>
        <v>0</v>
      </c>
      <c r="BE37" s="2">
        <f>IF(BE$2=0,0,INDEX('Placebo Lags - Data'!$B:$BA,MATCH($Q37,'Placebo Lags - Data'!$A:$A,0),MATCH(BE$1,'Placebo Lags - Data'!$B$1:$BA$1,0)))*1000000*BE$3</f>
        <v>0</v>
      </c>
      <c r="BF37" s="2">
        <f>IF(BF$2=0,0,INDEX('Placebo Lags - Data'!$B:$BA,MATCH($Q37,'Placebo Lags - Data'!$A:$A,0),MATCH(BF$1,'Placebo Lags - Data'!$B$1:$BA$1,0)))*1000000*BF$3</f>
        <v>-7.3437768151052296</v>
      </c>
      <c r="BG37" s="2">
        <f>IF(BG$2=0,0,INDEX('Placebo Lags - Data'!$B:$BA,MATCH($Q37,'Placebo Lags - Data'!$A:$A,0),MATCH(BG$1,'Placebo Lags - Data'!$B$1:$BA$1,0)))*1000000*BG$3</f>
        <v>-2.9481984711310361</v>
      </c>
      <c r="BH37" s="2">
        <f>IF(BH$2=0,0,INDEX('Placebo Lags - Data'!$B:$BA,MATCH($Q37,'Placebo Lags - Data'!$A:$A,0),MATCH(BH$1,'Placebo Lags - Data'!$B$1:$BA$1,0)))*1000000*BH$3</f>
        <v>14.995157471275888</v>
      </c>
      <c r="BI37" s="2">
        <f>IF(BI$2=0,0,INDEX('Placebo Lags - Data'!$B:$BA,MATCH($Q37,'Placebo Lags - Data'!$A:$A,0),MATCH(BI$1,'Placebo Lags - Data'!$B$1:$BA$1,0)))*1000000*BI$3</f>
        <v>-12.163251085439697</v>
      </c>
      <c r="BJ37" s="2">
        <f>IF(BJ$2=0,0,INDEX('Placebo Lags - Data'!$B:$BA,MATCH($Q37,'Placebo Lags - Data'!$A:$A,0),MATCH(BJ$1,'Placebo Lags - Data'!$B$1:$BA$1,0)))*1000000*BJ$3</f>
        <v>0</v>
      </c>
      <c r="BK37" s="2">
        <f>IF(BK$2=0,0,INDEX('Placebo Lags - Data'!$B:$BA,MATCH($Q37,'Placebo Lags - Data'!$A:$A,0),MATCH(BK$1,'Placebo Lags - Data'!$B$1:$BA$1,0)))*1000000*BK$3</f>
        <v>0</v>
      </c>
      <c r="BL37" s="2">
        <f>IF(BL$2=0,0,INDEX('Placebo Lags - Data'!$B:$BA,MATCH($Q37,'Placebo Lags - Data'!$A:$A,0),MATCH(BL$1,'Placebo Lags - Data'!$B$1:$BA$1,0)))*1000000*BL$3</f>
        <v>0</v>
      </c>
      <c r="BM37" s="2">
        <f>IF(BM$2=0,0,INDEX('Placebo Lags - Data'!$B:$BA,MATCH($Q37,'Placebo Lags - Data'!$A:$A,0),MATCH(BM$1,'Placebo Lags - Data'!$B$1:$BA$1,0)))*1000000*BM$3</f>
        <v>0</v>
      </c>
      <c r="BN37" s="2">
        <f>IF(BN$2=0,0,INDEX('Placebo Lags - Data'!$B:$BA,MATCH($Q37,'Placebo Lags - Data'!$A:$A,0),MATCH(BN$1,'Placebo Lags - Data'!$B$1:$BA$1,0)))*1000000*BN$3</f>
        <v>0</v>
      </c>
      <c r="BO37" s="2">
        <f>IF(BO$2=0,0,INDEX('Placebo Lags - Data'!$B:$BA,MATCH($Q37,'Placebo Lags - Data'!$A:$A,0),MATCH(BO$1,'Placebo Lags - Data'!$B$1:$BA$1,0)))*1000000*BO$3</f>
        <v>8.9159011622541584</v>
      </c>
      <c r="BP37" s="2">
        <f>IF(BP$2=0,0,INDEX('Placebo Lags - Data'!$B:$BA,MATCH($Q37,'Placebo Lags - Data'!$A:$A,0),MATCH(BP$1,'Placebo Lags - Data'!$B$1:$BA$1,0)))*1000000*BP$3</f>
        <v>0</v>
      </c>
      <c r="BQ37" s="2"/>
      <c r="BR37" s="2"/>
    </row>
    <row r="38" spans="1:70" x14ac:dyDescent="0.25">
      <c r="A38" t="s">
        <v>94</v>
      </c>
      <c r="B38" s="2">
        <f t="shared" si="0"/>
        <v>0</v>
      </c>
      <c r="Q38">
        <f>'Placebo Lags - Data'!A35</f>
        <v>2015</v>
      </c>
      <c r="R38" s="2">
        <f>IF(R$2=0,0,INDEX('Placebo Lags - Data'!$B:$BA,MATCH($Q38,'Placebo Lags - Data'!$A:$A,0),MATCH(R$1,'Placebo Lags - Data'!$B$1:$BA$1,0)))*1000000*R$3</f>
        <v>-1.2176092241134029</v>
      </c>
      <c r="S38" s="2">
        <f>IF(S$2=0,0,INDEX('Placebo Lags - Data'!$B:$BA,MATCH($Q38,'Placebo Lags - Data'!$A:$A,0),MATCH(S$1,'Placebo Lags - Data'!$B$1:$BA$1,0)))*1000000*S$3</f>
        <v>0</v>
      </c>
      <c r="T38" s="2">
        <f>IF(T$2=0,0,INDEX('Placebo Lags - Data'!$B:$BA,MATCH($Q38,'Placebo Lags - Data'!$A:$A,0),MATCH(T$1,'Placebo Lags - Data'!$B$1:$BA$1,0)))*1000000*T$3</f>
        <v>0</v>
      </c>
      <c r="U38" s="2">
        <f>IF(U$2=0,0,INDEX('Placebo Lags - Data'!$B:$BA,MATCH($Q38,'Placebo Lags - Data'!$A:$A,0),MATCH(U$1,'Placebo Lags - Data'!$B$1:$BA$1,0)))*1000000*U$3</f>
        <v>7.8934435805422254</v>
      </c>
      <c r="V38" s="2">
        <f>IF(V$2=0,0,INDEX('Placebo Lags - Data'!$B:$BA,MATCH($Q38,'Placebo Lags - Data'!$A:$A,0),MATCH(V$1,'Placebo Lags - Data'!$B$1:$BA$1,0)))*1000000*V$3</f>
        <v>-5.3405583457788453</v>
      </c>
      <c r="W38" s="2">
        <f>IF(W$2=0,0,INDEX('Placebo Lags - Data'!$B:$BA,MATCH($Q38,'Placebo Lags - Data'!$A:$A,0),MATCH(W$1,'Placebo Lags - Data'!$B$1:$BA$1,0)))*1000000*W$3</f>
        <v>0</v>
      </c>
      <c r="X38" s="2">
        <f>IF(X$2=0,0,INDEX('Placebo Lags - Data'!$B:$BA,MATCH($Q38,'Placebo Lags - Data'!$A:$A,0),MATCH(X$1,'Placebo Lags - Data'!$B$1:$BA$1,0)))*1000000*X$3</f>
        <v>7.0165961005841382</v>
      </c>
      <c r="Y38" s="2">
        <f>IF(Y$2=0,0,INDEX('Placebo Lags - Data'!$B:$BA,MATCH($Q38,'Placebo Lags - Data'!$A:$A,0),MATCH(Y$1,'Placebo Lags - Data'!$B$1:$BA$1,0)))*1000000*Y$3</f>
        <v>-5.9410240282886662</v>
      </c>
      <c r="Z38" s="2">
        <f>IF(Z$2=0,0,INDEX('Placebo Lags - Data'!$B:$BA,MATCH($Q38,'Placebo Lags - Data'!$A:$A,0),MATCH(Z$1,'Placebo Lags - Data'!$B$1:$BA$1,0)))*1000000*Z$3</f>
        <v>0</v>
      </c>
      <c r="AA38" s="2">
        <f>IF(AA$2=0,0,INDEX('Placebo Lags - Data'!$B:$BA,MATCH($Q38,'Placebo Lags - Data'!$A:$A,0),MATCH(AA$1,'Placebo Lags - Data'!$B$1:$BA$1,0)))*1000000*AA$3</f>
        <v>0</v>
      </c>
      <c r="AB38" s="2">
        <f>IF(AB$2=0,0,INDEX('Placebo Lags - Data'!$B:$BA,MATCH($Q38,'Placebo Lags - Data'!$A:$A,0),MATCH(AB$1,'Placebo Lags - Data'!$B$1:$BA$1,0)))*1000000*AB$3</f>
        <v>0.23230919055095001</v>
      </c>
      <c r="AC38" s="2">
        <f>IF(AC$2=0,0,INDEX('Placebo Lags - Data'!$B:$BA,MATCH($Q38,'Placebo Lags - Data'!$A:$A,0),MATCH(AC$1,'Placebo Lags - Data'!$B$1:$BA$1,0)))*1000000*AC$3</f>
        <v>-0.65383164837840013</v>
      </c>
      <c r="AD38" s="2">
        <f>IF(AD$2=0,0,INDEX('Placebo Lags - Data'!$B:$BA,MATCH($Q38,'Placebo Lags - Data'!$A:$A,0),MATCH(AD$1,'Placebo Lags - Data'!$B$1:$BA$1,0)))*1000000*AD$3</f>
        <v>0</v>
      </c>
      <c r="AE38" s="2">
        <f>IF(AE$2=0,0,INDEX('Placebo Lags - Data'!$B:$BA,MATCH($Q38,'Placebo Lags - Data'!$A:$A,0),MATCH(AE$1,'Placebo Lags - Data'!$B$1:$BA$1,0)))*1000000*AE$3</f>
        <v>4.2297983782191295</v>
      </c>
      <c r="AF38" s="2">
        <f>IF(AF$2=0,0,INDEX('Placebo Lags - Data'!$B:$BA,MATCH($Q38,'Placebo Lags - Data'!$A:$A,0),MATCH(AF$1,'Placebo Lags - Data'!$B$1:$BA$1,0)))*1000000*AF$3</f>
        <v>10.897770152951125</v>
      </c>
      <c r="AG38" s="2">
        <f>IF(AG$2=0,0,INDEX('Placebo Lags - Data'!$B:$BA,MATCH($Q38,'Placebo Lags - Data'!$A:$A,0),MATCH(AG$1,'Placebo Lags - Data'!$B$1:$BA$1,0)))*1000000*AG$3</f>
        <v>0</v>
      </c>
      <c r="AH38" s="2">
        <f>IF(AH$2=0,0,INDEX('Placebo Lags - Data'!$B:$BA,MATCH($Q38,'Placebo Lags - Data'!$A:$A,0),MATCH(AH$1,'Placebo Lags - Data'!$B$1:$BA$1,0)))*1000000*AH$3</f>
        <v>6.9253460424079094</v>
      </c>
      <c r="AI38" s="2">
        <f>IF(AI$2=0,0,INDEX('Placebo Lags - Data'!$B:$BA,MATCH($Q38,'Placebo Lags - Data'!$A:$A,0),MATCH(AI$1,'Placebo Lags - Data'!$B$1:$BA$1,0)))*1000000*AI$3</f>
        <v>3.5514638057065895</v>
      </c>
      <c r="AJ38" s="2">
        <f>IF(AJ$2=0,0,INDEX('Placebo Lags - Data'!$B:$BA,MATCH($Q38,'Placebo Lags - Data'!$A:$A,0),MATCH(AJ$1,'Placebo Lags - Data'!$B$1:$BA$1,0)))*1000000*AJ$3</f>
        <v>-11.398822607588954</v>
      </c>
      <c r="AK38" s="2">
        <f>IF(AK$2=0,0,INDEX('Placebo Lags - Data'!$B:$BA,MATCH($Q38,'Placebo Lags - Data'!$A:$A,0),MATCH(AK$1,'Placebo Lags - Data'!$B$1:$BA$1,0)))*1000000*AK$3</f>
        <v>0</v>
      </c>
      <c r="AL38" s="2">
        <f>IF(AL$2=0,0,INDEX('Placebo Lags - Data'!$B:$BA,MATCH($Q38,'Placebo Lags - Data'!$A:$A,0),MATCH(AL$1,'Placebo Lags - Data'!$B$1:$BA$1,0)))*1000000*AL$3</f>
        <v>-1.97120562006603</v>
      </c>
      <c r="AM38" s="2">
        <f>IF(AM$2=0,0,INDEX('Placebo Lags - Data'!$B:$BA,MATCH($Q38,'Placebo Lags - Data'!$A:$A,0),MATCH(AM$1,'Placebo Lags - Data'!$B$1:$BA$1,0)))*1000000*AM$3</f>
        <v>9.7677884696167894</v>
      </c>
      <c r="AN38" s="2">
        <f>IF(AN$2=0,0,INDEX('Placebo Lags - Data'!$B:$BA,MATCH($Q38,'Placebo Lags - Data'!$A:$A,0),MATCH(AN$1,'Placebo Lags - Data'!$B$1:$BA$1,0)))*1000000*AN$3</f>
        <v>0</v>
      </c>
      <c r="AO38" s="2">
        <f>IF(AO$2=0,0,INDEX('Placebo Lags - Data'!$B:$BA,MATCH($Q38,'Placebo Lags - Data'!$A:$A,0),MATCH(AO$1,'Placebo Lags - Data'!$B$1:$BA$1,0)))*1000000*AO$3</f>
        <v>9.7101756182382815</v>
      </c>
      <c r="AP38" s="2">
        <f>IF(AP$2=0,0,INDEX('Placebo Lags - Data'!$B:$BA,MATCH($Q38,'Placebo Lags - Data'!$A:$A,0),MATCH(AP$1,'Placebo Lags - Data'!$B$1:$BA$1,0)))*1000000*AP$3</f>
        <v>0</v>
      </c>
      <c r="AQ38" s="2">
        <f>IF(AQ$2=0,0,INDEX('Placebo Lags - Data'!$B:$BA,MATCH($Q38,'Placebo Lags - Data'!$A:$A,0),MATCH(AQ$1,'Placebo Lags - Data'!$B$1:$BA$1,0)))*1000000*AQ$3</f>
        <v>0.80191449569610995</v>
      </c>
      <c r="AR38" s="2">
        <f>IF(AR$2=0,0,INDEX('Placebo Lags - Data'!$B:$BA,MATCH($Q38,'Placebo Lags - Data'!$A:$A,0),MATCH(AR$1,'Placebo Lags - Data'!$B$1:$BA$1,0)))*1000000*AR$3</f>
        <v>0</v>
      </c>
      <c r="AS38" s="2">
        <f>IF(AS$2=0,0,INDEX('Placebo Lags - Data'!$B:$BA,MATCH($Q38,'Placebo Lags - Data'!$A:$A,0),MATCH(AS$1,'Placebo Lags - Data'!$B$1:$BA$1,0)))*1000000*AS$3</f>
        <v>-4.6893023863958661</v>
      </c>
      <c r="AT38" s="2">
        <f>IF(AT$2=0,0,INDEX('Placebo Lags - Data'!$B:$BA,MATCH($Q38,'Placebo Lags - Data'!$A:$A,0),MATCH(AT$1,'Placebo Lags - Data'!$B$1:$BA$1,0)))*1000000*AT$3</f>
        <v>0.84460731386570842</v>
      </c>
      <c r="AU38" s="2">
        <f>IF(AU$2=0,0,INDEX('Placebo Lags - Data'!$B:$BA,MATCH($Q38,'Placebo Lags - Data'!$A:$A,0),MATCH(AU$1,'Placebo Lags - Data'!$B$1:$BA$1,0)))*1000000*AU$3</f>
        <v>0</v>
      </c>
      <c r="AV38" s="2">
        <f>IF(AV$2=0,0,INDEX('Placebo Lags - Data'!$B:$BA,MATCH($Q38,'Placebo Lags - Data'!$A:$A,0),MATCH(AV$1,'Placebo Lags - Data'!$B$1:$BA$1,0)))*1000000*AV$3</f>
        <v>-0.58893238019663841</v>
      </c>
      <c r="AW38" s="2">
        <f>IF(AW$2=0,0,INDEX('Placebo Lags - Data'!$B:$BA,MATCH($Q38,'Placebo Lags - Data'!$A:$A,0),MATCH(AW$1,'Placebo Lags - Data'!$B$1:$BA$1,0)))*1000000*AW$3</f>
        <v>0</v>
      </c>
      <c r="AX38" s="2">
        <f>IF(AX$2=0,0,INDEX('Placebo Lags - Data'!$B:$BA,MATCH($Q38,'Placebo Lags - Data'!$A:$A,0),MATCH(AX$1,'Placebo Lags - Data'!$B$1:$BA$1,0)))*1000000*AX$3</f>
        <v>0</v>
      </c>
      <c r="AY38" s="2">
        <f>IF(AY$2=0,0,INDEX('Placebo Lags - Data'!$B:$BA,MATCH($Q38,'Placebo Lags - Data'!$A:$A,0),MATCH(AY$1,'Placebo Lags - Data'!$B$1:$BA$1,0)))*1000000*AY$3</f>
        <v>0</v>
      </c>
      <c r="AZ38" s="2">
        <f>IF(AZ$2=0,0,INDEX('Placebo Lags - Data'!$B:$BA,MATCH($Q38,'Placebo Lags - Data'!$A:$A,0),MATCH(AZ$1,'Placebo Lags - Data'!$B$1:$BA$1,0)))*1000000*AZ$3</f>
        <v>-26.009745852206834</v>
      </c>
      <c r="BA38" s="2">
        <f>IF(BA$2=0,0,INDEX('Placebo Lags - Data'!$B:$BA,MATCH($Q38,'Placebo Lags - Data'!$A:$A,0),MATCH(BA$1,'Placebo Lags - Data'!$B$1:$BA$1,0)))*1000000*BA$3</f>
        <v>0</v>
      </c>
      <c r="BB38" s="2">
        <f>IF(BB$2=0,0,INDEX('Placebo Lags - Data'!$B:$BA,MATCH($Q38,'Placebo Lags - Data'!$A:$A,0),MATCH(BB$1,'Placebo Lags - Data'!$B$1:$BA$1,0)))*1000000*BB$3</f>
        <v>8.4836055975756608</v>
      </c>
      <c r="BC38" s="2">
        <f>IF(BC$2=0,0,INDEX('Placebo Lags - Data'!$B:$BA,MATCH($Q38,'Placebo Lags - Data'!$A:$A,0),MATCH(BC$1,'Placebo Lags - Data'!$B$1:$BA$1,0)))*1000000*BC$3</f>
        <v>0</v>
      </c>
      <c r="BD38" s="2">
        <f>IF(BD$2=0,0,INDEX('Placebo Lags - Data'!$B:$BA,MATCH($Q38,'Placebo Lags - Data'!$A:$A,0),MATCH(BD$1,'Placebo Lags - Data'!$B$1:$BA$1,0)))*1000000*BD$3</f>
        <v>0</v>
      </c>
      <c r="BE38" s="2">
        <f>IF(BE$2=0,0,INDEX('Placebo Lags - Data'!$B:$BA,MATCH($Q38,'Placebo Lags - Data'!$A:$A,0),MATCH(BE$1,'Placebo Lags - Data'!$B$1:$BA$1,0)))*1000000*BE$3</f>
        <v>0</v>
      </c>
      <c r="BF38" s="2">
        <f>IF(BF$2=0,0,INDEX('Placebo Lags - Data'!$B:$BA,MATCH($Q38,'Placebo Lags - Data'!$A:$A,0),MATCH(BF$1,'Placebo Lags - Data'!$B$1:$BA$1,0)))*1000000*BF$3</f>
        <v>-8.0511381383985281</v>
      </c>
      <c r="BG38" s="2">
        <f>IF(BG$2=0,0,INDEX('Placebo Lags - Data'!$B:$BA,MATCH($Q38,'Placebo Lags - Data'!$A:$A,0),MATCH(BG$1,'Placebo Lags - Data'!$B$1:$BA$1,0)))*1000000*BG$3</f>
        <v>2.4014871087274514</v>
      </c>
      <c r="BH38" s="2">
        <f>IF(BH$2=0,0,INDEX('Placebo Lags - Data'!$B:$BA,MATCH($Q38,'Placebo Lags - Data'!$A:$A,0),MATCH(BH$1,'Placebo Lags - Data'!$B$1:$BA$1,0)))*1000000*BH$3</f>
        <v>13.316003787622321</v>
      </c>
      <c r="BI38" s="2">
        <f>IF(BI$2=0,0,INDEX('Placebo Lags - Data'!$B:$BA,MATCH($Q38,'Placebo Lags - Data'!$A:$A,0),MATCH(BI$1,'Placebo Lags - Data'!$B$1:$BA$1,0)))*1000000*BI$3</f>
        <v>-4.5265828703122679</v>
      </c>
      <c r="BJ38" s="2">
        <f>IF(BJ$2=0,0,INDEX('Placebo Lags - Data'!$B:$BA,MATCH($Q38,'Placebo Lags - Data'!$A:$A,0),MATCH(BJ$1,'Placebo Lags - Data'!$B$1:$BA$1,0)))*1000000*BJ$3</f>
        <v>0</v>
      </c>
      <c r="BK38" s="2">
        <f>IF(BK$2=0,0,INDEX('Placebo Lags - Data'!$B:$BA,MATCH($Q38,'Placebo Lags - Data'!$A:$A,0),MATCH(BK$1,'Placebo Lags - Data'!$B$1:$BA$1,0)))*1000000*BK$3</f>
        <v>0</v>
      </c>
      <c r="BL38" s="2">
        <f>IF(BL$2=0,0,INDEX('Placebo Lags - Data'!$B:$BA,MATCH($Q38,'Placebo Lags - Data'!$A:$A,0),MATCH(BL$1,'Placebo Lags - Data'!$B$1:$BA$1,0)))*1000000*BL$3</f>
        <v>0</v>
      </c>
      <c r="BM38" s="2">
        <f>IF(BM$2=0,0,INDEX('Placebo Lags - Data'!$B:$BA,MATCH($Q38,'Placebo Lags - Data'!$A:$A,0),MATCH(BM$1,'Placebo Lags - Data'!$B$1:$BA$1,0)))*1000000*BM$3</f>
        <v>0</v>
      </c>
      <c r="BN38" s="2">
        <f>IF(BN$2=0,0,INDEX('Placebo Lags - Data'!$B:$BA,MATCH($Q38,'Placebo Lags - Data'!$A:$A,0),MATCH(BN$1,'Placebo Lags - Data'!$B$1:$BA$1,0)))*1000000*BN$3</f>
        <v>0</v>
      </c>
      <c r="BO38" s="2">
        <f>IF(BO$2=0,0,INDEX('Placebo Lags - Data'!$B:$BA,MATCH($Q38,'Placebo Lags - Data'!$A:$A,0),MATCH(BO$1,'Placebo Lags - Data'!$B$1:$BA$1,0)))*1000000*BO$3</f>
        <v>3.610073690651916</v>
      </c>
      <c r="BP38" s="2">
        <f>IF(BP$2=0,0,INDEX('Placebo Lags - Data'!$B:$BA,MATCH($Q38,'Placebo Lags - Data'!$A:$A,0),MATCH(BP$1,'Placebo Lags - Data'!$B$1:$BA$1,0)))*1000000*BP$3</f>
        <v>0</v>
      </c>
      <c r="BQ38" s="2"/>
      <c r="BR38" s="2"/>
    </row>
    <row r="39" spans="1:70" x14ac:dyDescent="0.25">
      <c r="A39" t="s">
        <v>98</v>
      </c>
      <c r="B39" s="2">
        <f t="shared" si="0"/>
        <v>0</v>
      </c>
    </row>
    <row r="40" spans="1:70" x14ac:dyDescent="0.25">
      <c r="A40" t="s">
        <v>101</v>
      </c>
      <c r="B40" s="2">
        <f t="shared" si="0"/>
        <v>0</v>
      </c>
    </row>
    <row r="41" spans="1:70" x14ac:dyDescent="0.25">
      <c r="A41" t="s">
        <v>103</v>
      </c>
      <c r="B41" s="2">
        <f t="shared" si="0"/>
        <v>0</v>
      </c>
    </row>
    <row r="42" spans="1:70" x14ac:dyDescent="0.25">
      <c r="A42" t="s">
        <v>105</v>
      </c>
      <c r="B42" s="2">
        <f t="shared" si="0"/>
        <v>0</v>
      </c>
    </row>
    <row r="43" spans="1:70" x14ac:dyDescent="0.25">
      <c r="A43" t="s">
        <v>108</v>
      </c>
      <c r="B43" s="2">
        <f t="shared" si="0"/>
        <v>0</v>
      </c>
    </row>
    <row r="44" spans="1:70" x14ac:dyDescent="0.25">
      <c r="A44" t="s">
        <v>111</v>
      </c>
      <c r="B44" s="2">
        <f t="shared" si="0"/>
        <v>0</v>
      </c>
    </row>
    <row r="45" spans="1:70" x14ac:dyDescent="0.25">
      <c r="A45" t="s">
        <v>113</v>
      </c>
      <c r="B45" s="2">
        <f t="shared" si="0"/>
        <v>0</v>
      </c>
    </row>
    <row r="46" spans="1:70" x14ac:dyDescent="0.25">
      <c r="A46" t="s">
        <v>115</v>
      </c>
      <c r="B46" s="2">
        <f t="shared" si="0"/>
        <v>0</v>
      </c>
    </row>
    <row r="47" spans="1:70" x14ac:dyDescent="0.25">
      <c r="A47" t="s">
        <v>121</v>
      </c>
      <c r="B47" s="2">
        <f t="shared" si="0"/>
        <v>0</v>
      </c>
    </row>
    <row r="48" spans="1:70" x14ac:dyDescent="0.25">
      <c r="A48" t="s">
        <v>123</v>
      </c>
      <c r="B48" s="2">
        <f t="shared" si="0"/>
        <v>0</v>
      </c>
    </row>
    <row r="49" spans="1:2" x14ac:dyDescent="0.25">
      <c r="A49" t="s">
        <v>125</v>
      </c>
      <c r="B49" s="2">
        <f t="shared" si="0"/>
        <v>0</v>
      </c>
    </row>
    <row r="50" spans="1:2" x14ac:dyDescent="0.25">
      <c r="A50" t="s">
        <v>127</v>
      </c>
      <c r="B50" s="2">
        <f t="shared" si="0"/>
        <v>0</v>
      </c>
    </row>
    <row r="51" spans="1:2" x14ac:dyDescent="0.25">
      <c r="A51" t="s">
        <v>129</v>
      </c>
      <c r="B51" s="2">
        <f t="shared" si="0"/>
        <v>0</v>
      </c>
    </row>
    <row r="52" spans="1:2" x14ac:dyDescent="0.25">
      <c r="A52" t="s">
        <v>132</v>
      </c>
      <c r="B52" s="2">
        <f t="shared" si="0"/>
        <v>0</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7" workbookViewId="0">
      <selection activeCell="K35" sqref="K35"/>
    </sheetView>
  </sheetViews>
  <sheetFormatPr defaultColWidth="8.85546875" defaultRowHeight="15" x14ac:dyDescent="0.25"/>
  <sheetData>
    <row r="1" spans="1:6" x14ac:dyDescent="0.25">
      <c r="A1" t="s">
        <v>194</v>
      </c>
      <c r="B1" t="s">
        <v>195</v>
      </c>
      <c r="C1" t="s">
        <v>196</v>
      </c>
      <c r="D1" t="s">
        <v>199</v>
      </c>
      <c r="E1" t="s">
        <v>200</v>
      </c>
      <c r="F1" t="s">
        <v>201</v>
      </c>
    </row>
    <row r="2" spans="1:6" x14ac:dyDescent="0.25">
      <c r="A2">
        <v>1982</v>
      </c>
      <c r="B2">
        <f>INDEX('Lag Test - Data'!B$2:B$35,MATCH($A2,'Lag Test - Data'!$A$2:$A$35,0))*1000000</f>
        <v>96.200674306601286</v>
      </c>
      <c r="C2">
        <f>INDEX('Lag Test - Data'!C$2:C$35,MATCH($A2,'Lag Test - Data'!$A$2:$A$35,0))*1000000</f>
        <v>103.03478310379434</v>
      </c>
      <c r="D2">
        <f>INDEX('Lag Test - Data'!D$2:D$35,MATCH($A2,'Lag Test - Data'!$A$2:$A$35,0))*1000000</f>
        <v>99.871900427388027</v>
      </c>
      <c r="E2">
        <f>INDEX('Lag Test - Data'!E$2:E$35,MATCH($A2,'Lag Test - Data'!$A$2:$A$35,0))*1000000</f>
        <v>97.934154211543515</v>
      </c>
      <c r="F2">
        <f>INDEX('Lag Test - Data'!F$2:F$35,MATCH($A2,'Lag Test - Data'!$A$2:$A$35,0))*1000000</f>
        <v>97.934154211543515</v>
      </c>
    </row>
    <row r="3" spans="1:6" x14ac:dyDescent="0.25">
      <c r="A3">
        <v>1983</v>
      </c>
      <c r="B3">
        <f>INDEX('Lag Test - Data'!B$2:B$35,MATCH($A3,'Lag Test - Data'!$A$2:$A$35,0))*1000000</f>
        <v>89.767214376479387</v>
      </c>
      <c r="C3">
        <f>INDEX('Lag Test - Data'!C$2:C$35,MATCH($A3,'Lag Test - Data'!$A$2:$A$35,0))*1000000</f>
        <v>90.449494680797216</v>
      </c>
      <c r="D3">
        <f>INDEX('Lag Test - Data'!D$2:D$35,MATCH($A3,'Lag Test - Data'!$A$2:$A$35,0))*1000000</f>
        <v>91.84523178555537</v>
      </c>
      <c r="E3">
        <f>INDEX('Lag Test - Data'!E$2:E$35,MATCH($A3,'Lag Test - Data'!$A$2:$A$35,0))*1000000</f>
        <v>90.69271638145436</v>
      </c>
      <c r="F3">
        <f>INDEX('Lag Test - Data'!F$2:F$35,MATCH($A3,'Lag Test - Data'!$A$2:$A$35,0))*1000000</f>
        <v>90.69271638145436</v>
      </c>
    </row>
    <row r="4" spans="1:6" x14ac:dyDescent="0.25">
      <c r="A4">
        <v>1984</v>
      </c>
      <c r="B4">
        <f>INDEX('Lag Test - Data'!B$2:B$35,MATCH($A4,'Lag Test - Data'!$A$2:$A$35,0))*1000000</f>
        <v>87.953194451984018</v>
      </c>
      <c r="C4">
        <f>INDEX('Lag Test - Data'!C$2:C$35,MATCH($A4,'Lag Test - Data'!$A$2:$A$35,0))*1000000</f>
        <v>83.008488174527884</v>
      </c>
      <c r="D4">
        <f>INDEX('Lag Test - Data'!D$2:D$35,MATCH($A4,'Lag Test - Data'!$A$2:$A$35,0))*1000000</f>
        <v>86.815931383171119</v>
      </c>
      <c r="E4">
        <f>INDEX('Lag Test - Data'!E$2:E$35,MATCH($A4,'Lag Test - Data'!$A$2:$A$35,0))*1000000</f>
        <v>81.513560340681593</v>
      </c>
      <c r="F4">
        <f>INDEX('Lag Test - Data'!F$2:F$35,MATCH($A4,'Lag Test - Data'!$A$2:$A$35,0))*1000000</f>
        <v>81.513560340681593</v>
      </c>
    </row>
    <row r="5" spans="1:6" x14ac:dyDescent="0.25">
      <c r="A5">
        <v>1985</v>
      </c>
      <c r="B5">
        <f>INDEX('Lag Test - Data'!B$2:B$35,MATCH($A5,'Lag Test - Data'!$A$2:$A$35,0))*1000000</f>
        <v>74.536430474836379</v>
      </c>
      <c r="C5">
        <f>INDEX('Lag Test - Data'!C$2:C$35,MATCH($A5,'Lag Test - Data'!$A$2:$A$35,0))*1000000</f>
        <v>74.552866659360006</v>
      </c>
      <c r="D5">
        <f>INDEX('Lag Test - Data'!D$2:D$35,MATCH($A5,'Lag Test - Data'!$A$2:$A$35,0))*1000000</f>
        <v>76.960765887633897</v>
      </c>
      <c r="E5">
        <f>INDEX('Lag Test - Data'!E$2:E$35,MATCH($A5,'Lag Test - Data'!$A$2:$A$35,0))*1000000</f>
        <v>75.603673962177709</v>
      </c>
      <c r="F5">
        <f>INDEX('Lag Test - Data'!F$2:F$35,MATCH($A5,'Lag Test - Data'!$A$2:$A$35,0))*1000000</f>
        <v>75.603673962177709</v>
      </c>
    </row>
    <row r="6" spans="1:6" x14ac:dyDescent="0.25">
      <c r="A6">
        <v>1986</v>
      </c>
      <c r="B6">
        <f>INDEX('Lag Test - Data'!B$2:B$35,MATCH($A6,'Lag Test - Data'!$A$2:$A$35,0))*1000000</f>
        <v>78.524019045289606</v>
      </c>
      <c r="C6">
        <f>INDEX('Lag Test - Data'!C$2:C$35,MATCH($A6,'Lag Test - Data'!$A$2:$A$35,0))*1000000</f>
        <v>75.193658551143017</v>
      </c>
      <c r="D6">
        <f>INDEX('Lag Test - Data'!D$2:D$35,MATCH($A6,'Lag Test - Data'!$A$2:$A$35,0))*1000000</f>
        <v>81.886891595786437</v>
      </c>
      <c r="E6">
        <f>INDEX('Lag Test - Data'!E$2:E$35,MATCH($A6,'Lag Test - Data'!$A$2:$A$35,0))*1000000</f>
        <v>80.497886992816362</v>
      </c>
      <c r="F6">
        <f>INDEX('Lag Test - Data'!F$2:F$35,MATCH($A6,'Lag Test - Data'!$A$2:$A$35,0))*1000000</f>
        <v>80.497886992816362</v>
      </c>
    </row>
    <row r="7" spans="1:6" x14ac:dyDescent="0.25">
      <c r="A7">
        <v>1987</v>
      </c>
      <c r="B7">
        <f>INDEX('Lag Test - Data'!B$2:B$35,MATCH($A7,'Lag Test - Data'!$A$2:$A$35,0))*1000000</f>
        <v>76.536969572771341</v>
      </c>
      <c r="C7">
        <f>INDEX('Lag Test - Data'!C$2:C$35,MATCH($A7,'Lag Test - Data'!$A$2:$A$35,0))*1000000</f>
        <v>71.698315427056528</v>
      </c>
      <c r="D7">
        <f>INDEX('Lag Test - Data'!D$2:D$35,MATCH($A7,'Lag Test - Data'!$A$2:$A$35,0))*1000000</f>
        <v>75.726832161308252</v>
      </c>
      <c r="E7">
        <f>INDEX('Lag Test - Data'!E$2:E$35,MATCH($A7,'Lag Test - Data'!$A$2:$A$35,0))*1000000</f>
        <v>77.045587691827691</v>
      </c>
      <c r="F7">
        <f>INDEX('Lag Test - Data'!F$2:F$35,MATCH($A7,'Lag Test - Data'!$A$2:$A$35,0))*1000000</f>
        <v>77.045587691827691</v>
      </c>
    </row>
    <row r="8" spans="1:6" x14ac:dyDescent="0.25">
      <c r="A8">
        <v>1988</v>
      </c>
      <c r="B8">
        <f>INDEX('Lag Test - Data'!B$2:B$35,MATCH($A8,'Lag Test - Data'!$A$2:$A$35,0))*1000000</f>
        <v>86.746891611255705</v>
      </c>
      <c r="C8">
        <f>INDEX('Lag Test - Data'!C$2:C$35,MATCH($A8,'Lag Test - Data'!$A$2:$A$35,0))*1000000</f>
        <v>76.977253396762535</v>
      </c>
      <c r="D8">
        <f>INDEX('Lag Test - Data'!D$2:D$35,MATCH($A8,'Lag Test - Data'!$A$2:$A$35,0))*1000000</f>
        <v>79.861276157316738</v>
      </c>
      <c r="E8">
        <f>INDEX('Lag Test - Data'!E$2:E$35,MATCH($A8,'Lag Test - Data'!$A$2:$A$35,0))*1000000</f>
        <v>82.422075080103241</v>
      </c>
      <c r="F8">
        <f>INDEX('Lag Test - Data'!F$2:F$35,MATCH($A8,'Lag Test - Data'!$A$2:$A$35,0))*1000000</f>
        <v>82.422075080103241</v>
      </c>
    </row>
    <row r="9" spans="1:6" x14ac:dyDescent="0.25">
      <c r="A9">
        <v>1989</v>
      </c>
      <c r="B9">
        <f>INDEX('Lag Test - Data'!B$2:B$35,MATCH($A9,'Lag Test - Data'!$A$2:$A$35,0))*1000000</f>
        <v>79.66517296154052</v>
      </c>
      <c r="C9">
        <f>INDEX('Lag Test - Data'!C$2:C$35,MATCH($A9,'Lag Test - Data'!$A$2:$A$35,0))*1000000</f>
        <v>67.036767726676771</v>
      </c>
      <c r="D9">
        <f>INDEX('Lag Test - Data'!D$2:D$35,MATCH($A9,'Lag Test - Data'!$A$2:$A$35,0))*1000000</f>
        <v>72.585597030411009</v>
      </c>
      <c r="E9">
        <f>INDEX('Lag Test - Data'!E$2:E$35,MATCH($A9,'Lag Test - Data'!$A$2:$A$35,0))*1000000</f>
        <v>76.7657589276496</v>
      </c>
      <c r="F9">
        <f>INDEX('Lag Test - Data'!F$2:F$35,MATCH($A9,'Lag Test - Data'!$A$2:$A$35,0))*1000000</f>
        <v>76.7657589276496</v>
      </c>
    </row>
    <row r="10" spans="1:6" x14ac:dyDescent="0.25">
      <c r="A10">
        <v>1990</v>
      </c>
      <c r="B10">
        <f>INDEX('Lag Test - Data'!B$2:B$35,MATCH($A10,'Lag Test - Data'!$A$2:$A$35,0))*1000000</f>
        <v>74.437281000427902</v>
      </c>
      <c r="C10">
        <f>INDEX('Lag Test - Data'!C$2:C$35,MATCH($A10,'Lag Test - Data'!$A$2:$A$35,0))*1000000</f>
        <v>74.212777319189627</v>
      </c>
      <c r="D10">
        <f>INDEX('Lag Test - Data'!D$2:D$35,MATCH($A10,'Lag Test - Data'!$A$2:$A$35,0))*1000000</f>
        <v>74.435740745684598</v>
      </c>
      <c r="E10">
        <f>INDEX('Lag Test - Data'!E$2:E$35,MATCH($A10,'Lag Test - Data'!$A$2:$A$35,0))*1000000</f>
        <v>74.209271271683974</v>
      </c>
      <c r="F10">
        <f>INDEX('Lag Test - Data'!F$2:F$35,MATCH($A10,'Lag Test - Data'!$A$2:$A$35,0))*1000000</f>
        <v>74.209271271683974</v>
      </c>
    </row>
    <row r="11" spans="1:6" x14ac:dyDescent="0.25">
      <c r="A11">
        <v>1991</v>
      </c>
      <c r="B11">
        <f>INDEX('Lag Test - Data'!B$2:B$35,MATCH($A11,'Lag Test - Data'!$A$2:$A$35,0))*1000000</f>
        <v>65.900887420866638</v>
      </c>
      <c r="C11">
        <f>INDEX('Lag Test - Data'!C$2:C$35,MATCH($A11,'Lag Test - Data'!$A$2:$A$35,0))*1000000</f>
        <v>65.311070738971466</v>
      </c>
      <c r="D11">
        <f>INDEX('Lag Test - Data'!D$2:D$35,MATCH($A11,'Lag Test - Data'!$A$2:$A$35,0))*1000000</f>
        <v>67.754010215139715</v>
      </c>
      <c r="E11">
        <f>INDEX('Lag Test - Data'!E$2:E$35,MATCH($A11,'Lag Test - Data'!$A$2:$A$35,0))*1000000</f>
        <v>66.74754695995945</v>
      </c>
      <c r="F11">
        <f>INDEX('Lag Test - Data'!F$2:F$35,MATCH($A11,'Lag Test - Data'!$A$2:$A$35,0))*1000000</f>
        <v>66.74754695995945</v>
      </c>
    </row>
    <row r="12" spans="1:6" x14ac:dyDescent="0.25">
      <c r="A12">
        <v>1992</v>
      </c>
      <c r="B12">
        <f>INDEX('Lag Test - Data'!B$2:B$35,MATCH($A12,'Lag Test - Data'!$A$2:$A$35,0))*1000000</f>
        <v>59.373665862949565</v>
      </c>
      <c r="C12">
        <f>INDEX('Lag Test - Data'!C$2:C$35,MATCH($A12,'Lag Test - Data'!$A$2:$A$35,0))*1000000</f>
        <v>58.900911873934092</v>
      </c>
      <c r="D12">
        <f>INDEX('Lag Test - Data'!D$2:D$35,MATCH($A12,'Lag Test - Data'!$A$2:$A$35,0))*1000000</f>
        <v>59.47649915833609</v>
      </c>
      <c r="E12">
        <f>INDEX('Lag Test - Data'!E$2:E$35,MATCH($A12,'Lag Test - Data'!$A$2:$A$35,0))*1000000</f>
        <v>59.504497789021109</v>
      </c>
      <c r="F12">
        <f>INDEX('Lag Test - Data'!F$2:F$35,MATCH($A12,'Lag Test - Data'!$A$2:$A$35,0))*1000000</f>
        <v>59.504497789021109</v>
      </c>
    </row>
    <row r="13" spans="1:6" x14ac:dyDescent="0.25">
      <c r="A13">
        <v>1993</v>
      </c>
      <c r="B13">
        <f>INDEX('Lag Test - Data'!B$2:B$35,MATCH($A13,'Lag Test - Data'!$A$2:$A$35,0))*1000000</f>
        <v>54.541862482437864</v>
      </c>
      <c r="C13">
        <f>INDEX('Lag Test - Data'!C$2:C$35,MATCH($A13,'Lag Test - Data'!$A$2:$A$35,0))*1000000</f>
        <v>54.193674641282996</v>
      </c>
      <c r="D13">
        <f>INDEX('Lag Test - Data'!D$2:D$35,MATCH($A13,'Lag Test - Data'!$A$2:$A$35,0))*1000000</f>
        <v>55.006522525218308</v>
      </c>
      <c r="E13">
        <f>INDEX('Lag Test - Data'!E$2:E$35,MATCH($A13,'Lag Test - Data'!$A$2:$A$35,0))*1000000</f>
        <v>54.103796668641742</v>
      </c>
      <c r="F13">
        <f>INDEX('Lag Test - Data'!F$2:F$35,MATCH($A13,'Lag Test - Data'!$A$2:$A$35,0))*1000000</f>
        <v>54.103796668641742</v>
      </c>
    </row>
    <row r="14" spans="1:6" x14ac:dyDescent="0.25">
      <c r="A14">
        <v>1994</v>
      </c>
      <c r="B14">
        <f>INDEX('Lag Test - Data'!B$2:B$35,MATCH($A14,'Lag Test - Data'!$A$2:$A$35,0))*1000000</f>
        <v>61.182043282315135</v>
      </c>
      <c r="C14">
        <f>INDEX('Lag Test - Data'!C$2:C$35,MATCH($A14,'Lag Test - Data'!$A$2:$A$35,0))*1000000</f>
        <v>54.721943895856391</v>
      </c>
      <c r="D14">
        <f>INDEX('Lag Test - Data'!D$2:D$35,MATCH($A14,'Lag Test - Data'!$A$2:$A$35,0))*1000000</f>
        <v>55.977391148189781</v>
      </c>
      <c r="E14">
        <f>INDEX('Lag Test - Data'!E$2:E$35,MATCH($A14,'Lag Test - Data'!$A$2:$A$35,0))*1000000</f>
        <v>56.787824789353181</v>
      </c>
      <c r="F14">
        <f>INDEX('Lag Test - Data'!F$2:F$35,MATCH($A14,'Lag Test - Data'!$A$2:$A$35,0))*1000000</f>
        <v>56.787824789353181</v>
      </c>
    </row>
    <row r="15" spans="1:6" x14ac:dyDescent="0.25">
      <c r="A15">
        <v>1995</v>
      </c>
      <c r="B15">
        <f>INDEX('Lag Test - Data'!B$2:B$35,MATCH($A15,'Lag Test - Data'!$A$2:$A$35,0))*1000000</f>
        <v>63.93035437213257</v>
      </c>
      <c r="C15">
        <f>INDEX('Lag Test - Data'!C$2:C$35,MATCH($A15,'Lag Test - Data'!$A$2:$A$35,0))*1000000</f>
        <v>55.568218274856918</v>
      </c>
      <c r="D15">
        <f>INDEX('Lag Test - Data'!D$2:D$35,MATCH($A15,'Lag Test - Data'!$A$2:$A$35,0))*1000000</f>
        <v>57.568482887290884</v>
      </c>
      <c r="E15">
        <f>INDEX('Lag Test - Data'!E$2:E$35,MATCH($A15,'Lag Test - Data'!$A$2:$A$35,0))*1000000</f>
        <v>55.026562102284515</v>
      </c>
      <c r="F15">
        <f>INDEX('Lag Test - Data'!F$2:F$35,MATCH($A15,'Lag Test - Data'!$A$2:$A$35,0))*1000000</f>
        <v>55.026562102284515</v>
      </c>
    </row>
    <row r="16" spans="1:6" x14ac:dyDescent="0.25">
      <c r="A16">
        <v>1996</v>
      </c>
      <c r="B16">
        <f>INDEX('Lag Test - Data'!B$2:B$35,MATCH($A16,'Lag Test - Data'!$A$2:$A$35,0))*1000000</f>
        <v>56.638848036527634</v>
      </c>
      <c r="C16">
        <f>INDEX('Lag Test - Data'!C$2:C$35,MATCH($A16,'Lag Test - Data'!$A$2:$A$35,0))*1000000</f>
        <v>50.094458911189584</v>
      </c>
      <c r="D16">
        <f>INDEX('Lag Test - Data'!D$2:D$35,MATCH($A16,'Lag Test - Data'!$A$2:$A$35,0))*1000000</f>
        <v>50.90339643356856</v>
      </c>
      <c r="E16">
        <f>INDEX('Lag Test - Data'!E$2:E$35,MATCH($A16,'Lag Test - Data'!$A$2:$A$35,0))*1000000</f>
        <v>51.184588552132489</v>
      </c>
      <c r="F16">
        <f>INDEX('Lag Test - Data'!F$2:F$35,MATCH($A16,'Lag Test - Data'!$A$2:$A$35,0))*1000000</f>
        <v>51.184588552132489</v>
      </c>
    </row>
    <row r="17" spans="1:6" x14ac:dyDescent="0.25">
      <c r="A17">
        <v>1997</v>
      </c>
      <c r="B17">
        <f>INDEX('Lag Test - Data'!B$2:B$35,MATCH($A17,'Lag Test - Data'!$A$2:$A$35,0))*1000000</f>
        <v>48.883543058764189</v>
      </c>
      <c r="C17">
        <f>INDEX('Lag Test - Data'!C$2:C$35,MATCH($A17,'Lag Test - Data'!$A$2:$A$35,0))*1000000</f>
        <v>49.350761313689873</v>
      </c>
      <c r="D17">
        <f>INDEX('Lag Test - Data'!D$2:D$35,MATCH($A17,'Lag Test - Data'!$A$2:$A$35,0))*1000000</f>
        <v>49.296841280010995</v>
      </c>
      <c r="E17">
        <f>INDEX('Lag Test - Data'!E$2:E$35,MATCH($A17,'Lag Test - Data'!$A$2:$A$35,0))*1000000</f>
        <v>48.494224380192463</v>
      </c>
      <c r="F17">
        <f>INDEX('Lag Test - Data'!F$2:F$35,MATCH($A17,'Lag Test - Data'!$A$2:$A$35,0))*1000000</f>
        <v>48.494224380192463</v>
      </c>
    </row>
    <row r="18" spans="1:6" x14ac:dyDescent="0.25">
      <c r="A18">
        <v>1998</v>
      </c>
      <c r="B18">
        <f>INDEX('Lag Test - Data'!B$2:B$35,MATCH($A18,'Lag Test - Data'!$A$2:$A$35,0))*1000000</f>
        <v>51.552549848565832</v>
      </c>
      <c r="C18">
        <f>INDEX('Lag Test - Data'!C$2:C$35,MATCH($A18,'Lag Test - Data'!$A$2:$A$35,0))*1000000</f>
        <v>47.094253040995682</v>
      </c>
      <c r="D18">
        <f>INDEX('Lag Test - Data'!D$2:D$35,MATCH($A18,'Lag Test - Data'!$A$2:$A$35,0))*1000000</f>
        <v>51.173998446756734</v>
      </c>
      <c r="E18">
        <f>INDEX('Lag Test - Data'!E$2:E$35,MATCH($A18,'Lag Test - Data'!$A$2:$A$35,0))*1000000</f>
        <v>46.283921094072873</v>
      </c>
      <c r="F18">
        <f>INDEX('Lag Test - Data'!F$2:F$35,MATCH($A18,'Lag Test - Data'!$A$2:$A$35,0))*1000000</f>
        <v>46.283921094072873</v>
      </c>
    </row>
    <row r="19" spans="1:6" x14ac:dyDescent="0.25">
      <c r="A19">
        <v>1999</v>
      </c>
      <c r="B19">
        <f>INDEX('Lag Test - Data'!B$2:B$35,MATCH($A19,'Lag Test - Data'!$A$2:$A$35,0))*1000000</f>
        <v>50.093349273083732</v>
      </c>
      <c r="C19">
        <f>INDEX('Lag Test - Data'!C$2:C$35,MATCH($A19,'Lag Test - Data'!$A$2:$A$35,0))*1000000</f>
        <v>50.712879277853062</v>
      </c>
      <c r="D19">
        <f>INDEX('Lag Test - Data'!D$2:D$35,MATCH($A19,'Lag Test - Data'!$A$2:$A$35,0))*1000000</f>
        <v>49.590054983127636</v>
      </c>
      <c r="E19">
        <f>INDEX('Lag Test - Data'!E$2:E$35,MATCH($A19,'Lag Test - Data'!$A$2:$A$35,0))*1000000</f>
        <v>47.714488193378202</v>
      </c>
      <c r="F19">
        <f>INDEX('Lag Test - Data'!F$2:F$35,MATCH($A19,'Lag Test - Data'!$A$2:$A$35,0))*1000000</f>
        <v>47.714488193378202</v>
      </c>
    </row>
    <row r="20" spans="1:6" x14ac:dyDescent="0.25">
      <c r="A20">
        <v>2000</v>
      </c>
      <c r="B20">
        <f>INDEX('Lag Test - Data'!B$2:B$35,MATCH($A20,'Lag Test - Data'!$A$2:$A$35,0))*1000000</f>
        <v>50.370264943921939</v>
      </c>
      <c r="C20">
        <f>INDEX('Lag Test - Data'!C$2:C$35,MATCH($A20,'Lag Test - Data'!$A$2:$A$35,0))*1000000</f>
        <v>53.133470824832322</v>
      </c>
      <c r="D20">
        <f>INDEX('Lag Test - Data'!D$2:D$35,MATCH($A20,'Lag Test - Data'!$A$2:$A$35,0))*1000000</f>
        <v>52.876764151733376</v>
      </c>
      <c r="E20">
        <f>INDEX('Lag Test - Data'!E$2:E$35,MATCH($A20,'Lag Test - Data'!$A$2:$A$35,0))*1000000</f>
        <v>51.007090029088431</v>
      </c>
      <c r="F20">
        <f>INDEX('Lag Test - Data'!F$2:F$35,MATCH($A20,'Lag Test - Data'!$A$2:$A$35,0))*1000000</f>
        <v>51.007090029088431</v>
      </c>
    </row>
    <row r="21" spans="1:6" x14ac:dyDescent="0.25">
      <c r="A21">
        <v>2001</v>
      </c>
      <c r="B21">
        <f>INDEX('Lag Test - Data'!B$2:B$35,MATCH($A21,'Lag Test - Data'!$A$2:$A$35,0))*1000000</f>
        <v>49.426980694988742</v>
      </c>
      <c r="C21">
        <f>INDEX('Lag Test - Data'!C$2:C$35,MATCH($A21,'Lag Test - Data'!$A$2:$A$35,0))*1000000</f>
        <v>51.176947719795855</v>
      </c>
      <c r="D21">
        <f>INDEX('Lag Test - Data'!D$2:D$35,MATCH($A21,'Lag Test - Data'!$A$2:$A$35,0))*1000000</f>
        <v>49.502232224767795</v>
      </c>
      <c r="E21">
        <f>INDEX('Lag Test - Data'!E$2:E$35,MATCH($A21,'Lag Test - Data'!$A$2:$A$35,0))*1000000</f>
        <v>49.052314021537313</v>
      </c>
      <c r="F21">
        <f>INDEX('Lag Test - Data'!F$2:F$35,MATCH($A21,'Lag Test - Data'!$A$2:$A$35,0))*1000000</f>
        <v>49.052314021537313</v>
      </c>
    </row>
    <row r="22" spans="1:6" x14ac:dyDescent="0.25">
      <c r="A22">
        <v>2002</v>
      </c>
      <c r="B22">
        <f>INDEX('Lag Test - Data'!B$2:B$35,MATCH($A22,'Lag Test - Data'!$A$2:$A$35,0))*1000000</f>
        <v>50.041086069541052</v>
      </c>
      <c r="C22">
        <f>INDEX('Lag Test - Data'!C$2:C$35,MATCH($A22,'Lag Test - Data'!$A$2:$A$35,0))*1000000</f>
        <v>46.773464822763344</v>
      </c>
      <c r="D22">
        <f>INDEX('Lag Test - Data'!D$2:D$35,MATCH($A22,'Lag Test - Data'!$A$2:$A$35,0))*1000000</f>
        <v>47.793420366360799</v>
      </c>
      <c r="E22">
        <f>INDEX('Lag Test - Data'!E$2:E$35,MATCH($A22,'Lag Test - Data'!$A$2:$A$35,0))*1000000</f>
        <v>50.232668210810516</v>
      </c>
      <c r="F22">
        <f>INDEX('Lag Test - Data'!F$2:F$35,MATCH($A22,'Lag Test - Data'!$A$2:$A$35,0))*1000000</f>
        <v>50.232668210810516</v>
      </c>
    </row>
    <row r="23" spans="1:6" x14ac:dyDescent="0.25">
      <c r="A23">
        <v>2003</v>
      </c>
      <c r="B23">
        <f>INDEX('Lag Test - Data'!B$2:B$35,MATCH($A23,'Lag Test - Data'!$A$2:$A$35,0))*1000000</f>
        <v>49.663332902127877</v>
      </c>
      <c r="C23">
        <f>INDEX('Lag Test - Data'!C$2:C$35,MATCH($A23,'Lag Test - Data'!$A$2:$A$35,0))*1000000</f>
        <v>47.031331549078459</v>
      </c>
      <c r="D23">
        <f>INDEX('Lag Test - Data'!D$2:D$35,MATCH($A23,'Lag Test - Data'!$A$2:$A$35,0))*1000000</f>
        <v>47.09969233954326</v>
      </c>
      <c r="E23">
        <f>INDEX('Lag Test - Data'!E$2:E$35,MATCH($A23,'Lag Test - Data'!$A$2:$A$35,0))*1000000</f>
        <v>49.75536280107918</v>
      </c>
      <c r="F23">
        <f>INDEX('Lag Test - Data'!F$2:F$35,MATCH($A23,'Lag Test - Data'!$A$2:$A$35,0))*1000000</f>
        <v>49.75536280107918</v>
      </c>
    </row>
    <row r="24" spans="1:6" x14ac:dyDescent="0.25">
      <c r="A24">
        <v>2004</v>
      </c>
      <c r="B24">
        <f>INDEX('Lag Test - Data'!B$2:B$35,MATCH($A24,'Lag Test - Data'!$A$2:$A$35,0))*1000000</f>
        <v>47.159959649434313</v>
      </c>
      <c r="C24">
        <f>INDEX('Lag Test - Data'!C$2:C$35,MATCH($A24,'Lag Test - Data'!$A$2:$A$35,0))*1000000</f>
        <v>44.842645700555295</v>
      </c>
      <c r="D24">
        <f>INDEX('Lag Test - Data'!D$2:D$35,MATCH($A24,'Lag Test - Data'!$A$2:$A$35,0))*1000000</f>
        <v>43.36721447180026</v>
      </c>
      <c r="E24">
        <f>INDEX('Lag Test - Data'!E$2:E$35,MATCH($A24,'Lag Test - Data'!$A$2:$A$35,0))*1000000</f>
        <v>46.68051250700956</v>
      </c>
      <c r="F24">
        <f>INDEX('Lag Test - Data'!F$2:F$35,MATCH($A24,'Lag Test - Data'!$A$2:$A$35,0))*1000000</f>
        <v>46.68051250700956</v>
      </c>
    </row>
    <row r="25" spans="1:6" x14ac:dyDescent="0.25">
      <c r="A25">
        <v>2005</v>
      </c>
      <c r="B25">
        <f>INDEX('Lag Test - Data'!B$2:B$35,MATCH($A25,'Lag Test - Data'!$A$2:$A$35,0))*1000000</f>
        <v>48.025172873167321</v>
      </c>
      <c r="C25">
        <f>INDEX('Lag Test - Data'!C$2:C$35,MATCH($A25,'Lag Test - Data'!$A$2:$A$35,0))*1000000</f>
        <v>47.351104072731687</v>
      </c>
      <c r="D25">
        <f>INDEX('Lag Test - Data'!D$2:D$35,MATCH($A25,'Lag Test - Data'!$A$2:$A$35,0))*1000000</f>
        <v>46.120761744532508</v>
      </c>
      <c r="E25">
        <f>INDEX('Lag Test - Data'!E$2:E$35,MATCH($A25,'Lag Test - Data'!$A$2:$A$35,0))*1000000</f>
        <v>47.251269665139262</v>
      </c>
      <c r="F25">
        <f>INDEX('Lag Test - Data'!F$2:F$35,MATCH($A25,'Lag Test - Data'!$A$2:$A$35,0))*1000000</f>
        <v>47.251269665139262</v>
      </c>
    </row>
    <row r="26" spans="1:6" x14ac:dyDescent="0.25">
      <c r="A26">
        <v>2006</v>
      </c>
      <c r="B26">
        <f>INDEX('Lag Test - Data'!B$2:B$35,MATCH($A26,'Lag Test - Data'!$A$2:$A$35,0))*1000000</f>
        <v>46.089498937362805</v>
      </c>
      <c r="C26">
        <f>INDEX('Lag Test - Data'!C$2:C$35,MATCH($A26,'Lag Test - Data'!$A$2:$A$35,0))*1000000</f>
        <v>49.194161783816526</v>
      </c>
      <c r="D26">
        <f>INDEX('Lag Test - Data'!D$2:D$35,MATCH($A26,'Lag Test - Data'!$A$2:$A$35,0))*1000000</f>
        <v>45.657191294594668</v>
      </c>
      <c r="E26">
        <f>INDEX('Lag Test - Data'!E$2:E$35,MATCH($A26,'Lag Test - Data'!$A$2:$A$35,0))*1000000</f>
        <v>46.847747500578414</v>
      </c>
      <c r="F26">
        <f>INDEX('Lag Test - Data'!F$2:F$35,MATCH($A26,'Lag Test - Data'!$A$2:$A$35,0))*1000000</f>
        <v>46.847747500578414</v>
      </c>
    </row>
    <row r="27" spans="1:6" x14ac:dyDescent="0.25">
      <c r="A27">
        <v>2007</v>
      </c>
      <c r="B27">
        <f>INDEX('Lag Test - Data'!B$2:B$35,MATCH($A27,'Lag Test - Data'!$A$2:$A$35,0))*1000000</f>
        <v>44.078020437154919</v>
      </c>
      <c r="C27">
        <f>INDEX('Lag Test - Data'!C$2:C$35,MATCH($A27,'Lag Test - Data'!$A$2:$A$35,0))*1000000</f>
        <v>47.953215100278612</v>
      </c>
      <c r="D27">
        <f>INDEX('Lag Test - Data'!D$2:D$35,MATCH($A27,'Lag Test - Data'!$A$2:$A$35,0))*1000000</f>
        <v>44.668032856861821</v>
      </c>
      <c r="E27">
        <f>INDEX('Lag Test - Data'!E$2:E$35,MATCH($A27,'Lag Test - Data'!$A$2:$A$35,0))*1000000</f>
        <v>45.780538523104049</v>
      </c>
      <c r="F27">
        <f>INDEX('Lag Test - Data'!F$2:F$35,MATCH($A27,'Lag Test - Data'!$A$2:$A$35,0))*1000000</f>
        <v>45.780538523104049</v>
      </c>
    </row>
    <row r="28" spans="1:6" x14ac:dyDescent="0.25">
      <c r="A28">
        <v>2008</v>
      </c>
      <c r="B28">
        <f>INDEX('Lag Test - Data'!B$2:B$35,MATCH($A28,'Lag Test - Data'!$A$2:$A$35,0))*1000000</f>
        <v>35.831271816277876</v>
      </c>
      <c r="C28">
        <f>INDEX('Lag Test - Data'!C$2:C$35,MATCH($A28,'Lag Test - Data'!$A$2:$A$35,0))*1000000</f>
        <v>43.118093115481315</v>
      </c>
      <c r="D28">
        <f>INDEX('Lag Test - Data'!D$2:D$35,MATCH($A28,'Lag Test - Data'!$A$2:$A$35,0))*1000000</f>
        <v>37.346379387599889</v>
      </c>
      <c r="E28">
        <f>INDEX('Lag Test - Data'!E$2:E$35,MATCH($A28,'Lag Test - Data'!$A$2:$A$35,0))*1000000</f>
        <v>40.702278427488636</v>
      </c>
      <c r="F28">
        <f>INDEX('Lag Test - Data'!F$2:F$35,MATCH($A28,'Lag Test - Data'!$A$2:$A$35,0))*1000000</f>
        <v>40.702278427488636</v>
      </c>
    </row>
    <row r="29" spans="1:6" x14ac:dyDescent="0.25">
      <c r="A29">
        <v>2009</v>
      </c>
      <c r="B29">
        <f>INDEX('Lag Test - Data'!B$2:B$35,MATCH($A29,'Lag Test - Data'!$A$2:$A$35,0))*1000000</f>
        <v>29.875493055442348</v>
      </c>
      <c r="C29">
        <f>INDEX('Lag Test - Data'!C$2:C$35,MATCH($A29,'Lag Test - Data'!$A$2:$A$35,0))*1000000</f>
        <v>35.326377401361242</v>
      </c>
      <c r="D29">
        <f>INDEX('Lag Test - Data'!D$2:D$35,MATCH($A29,'Lag Test - Data'!$A$2:$A$35,0))*1000000</f>
        <v>31.174970406937067</v>
      </c>
      <c r="E29">
        <f>INDEX('Lag Test - Data'!E$2:E$35,MATCH($A29,'Lag Test - Data'!$A$2:$A$35,0))*1000000</f>
        <v>35.821943207338336</v>
      </c>
      <c r="F29">
        <f>INDEX('Lag Test - Data'!F$2:F$35,MATCH($A29,'Lag Test - Data'!$A$2:$A$35,0))*1000000</f>
        <v>35.821943207338336</v>
      </c>
    </row>
    <row r="30" spans="1:6" x14ac:dyDescent="0.25">
      <c r="A30">
        <v>2010</v>
      </c>
      <c r="B30">
        <f>INDEX('Lag Test - Data'!B$2:B$35,MATCH($A30,'Lag Test - Data'!$A$2:$A$35,0))*1000000</f>
        <v>28.899079552502371</v>
      </c>
      <c r="C30">
        <f>INDEX('Lag Test - Data'!C$2:C$35,MATCH($A30,'Lag Test - Data'!$A$2:$A$35,0))*1000000</f>
        <v>31.808654370252047</v>
      </c>
      <c r="D30">
        <f>INDEX('Lag Test - Data'!D$2:D$35,MATCH($A30,'Lag Test - Data'!$A$2:$A$35,0))*1000000</f>
        <v>30.129824603136516</v>
      </c>
      <c r="E30">
        <f>INDEX('Lag Test - Data'!E$2:E$35,MATCH($A30,'Lag Test - Data'!$A$2:$A$35,0))*1000000</f>
        <v>33.723853650371893</v>
      </c>
      <c r="F30">
        <f>INDEX('Lag Test - Data'!F$2:F$35,MATCH($A30,'Lag Test - Data'!$A$2:$A$35,0))*1000000</f>
        <v>33.723853650371893</v>
      </c>
    </row>
    <row r="31" spans="1:6" x14ac:dyDescent="0.25">
      <c r="A31">
        <v>2011</v>
      </c>
      <c r="B31">
        <f>INDEX('Lag Test - Data'!B$2:B$35,MATCH($A31,'Lag Test - Data'!$A$2:$A$35,0))*1000000</f>
        <v>27.466066967463121</v>
      </c>
      <c r="C31">
        <f>INDEX('Lag Test - Data'!C$2:C$35,MATCH($A31,'Lag Test - Data'!$A$2:$A$35,0))*1000000</f>
        <v>33.312417257548077</v>
      </c>
      <c r="D31">
        <f>INDEX('Lag Test - Data'!D$2:D$35,MATCH($A31,'Lag Test - Data'!$A$2:$A$35,0))*1000000</f>
        <v>30.225132983105141</v>
      </c>
      <c r="E31">
        <f>INDEX('Lag Test - Data'!E$2:E$35,MATCH($A31,'Lag Test - Data'!$A$2:$A$35,0))*1000000</f>
        <v>34.31620029732585</v>
      </c>
      <c r="F31">
        <f>INDEX('Lag Test - Data'!F$2:F$35,MATCH($A31,'Lag Test - Data'!$A$2:$A$35,0))*1000000</f>
        <v>34.31620029732585</v>
      </c>
    </row>
    <row r="32" spans="1:6" x14ac:dyDescent="0.25">
      <c r="A32">
        <v>2012</v>
      </c>
      <c r="B32">
        <f>INDEX('Lag Test - Data'!B$2:B$35,MATCH($A32,'Lag Test - Data'!$A$2:$A$35,0))*1000000</f>
        <v>33.391028409823775</v>
      </c>
      <c r="C32">
        <f>INDEX('Lag Test - Data'!C$2:C$35,MATCH($A32,'Lag Test - Data'!$A$2:$A$35,0))*1000000</f>
        <v>32.499009586899774</v>
      </c>
      <c r="D32">
        <f>INDEX('Lag Test - Data'!D$2:D$35,MATCH($A32,'Lag Test - Data'!$A$2:$A$35,0))*1000000</f>
        <v>30.85605409796699</v>
      </c>
      <c r="E32">
        <f>INDEX('Lag Test - Data'!E$2:E$35,MATCH($A32,'Lag Test - Data'!$A$2:$A$35,0))*1000000</f>
        <v>33.894376110765741</v>
      </c>
      <c r="F32">
        <f>INDEX('Lag Test - Data'!F$2:F$35,MATCH($A32,'Lag Test - Data'!$A$2:$A$35,0))*1000000</f>
        <v>33.894376110765741</v>
      </c>
    </row>
    <row r="33" spans="1:6" x14ac:dyDescent="0.25">
      <c r="A33">
        <v>2013</v>
      </c>
      <c r="B33">
        <f>INDEX('Lag Test - Data'!B$2:B$35,MATCH($A33,'Lag Test - Data'!$A$2:$A$35,0))*1000000</f>
        <v>33.044518204405904</v>
      </c>
      <c r="C33">
        <f>INDEX('Lag Test - Data'!C$2:C$35,MATCH($A33,'Lag Test - Data'!$A$2:$A$35,0))*1000000</f>
        <v>31.521761029580375</v>
      </c>
      <c r="D33">
        <f>INDEX('Lag Test - Data'!D$2:D$35,MATCH($A33,'Lag Test - Data'!$A$2:$A$35,0))*1000000</f>
        <v>29.736732154560741</v>
      </c>
      <c r="E33">
        <f>INDEX('Lag Test - Data'!E$2:E$35,MATCH($A33,'Lag Test - Data'!$A$2:$A$35,0))*1000000</f>
        <v>31.466783826544997</v>
      </c>
      <c r="F33">
        <f>INDEX('Lag Test - Data'!F$2:F$35,MATCH($A33,'Lag Test - Data'!$A$2:$A$35,0))*1000000</f>
        <v>31.466783826544997</v>
      </c>
    </row>
    <row r="34" spans="1:6" x14ac:dyDescent="0.25">
      <c r="A34">
        <v>2014</v>
      </c>
      <c r="B34">
        <f>INDEX('Lag Test - Data'!B$2:B$35,MATCH($A34,'Lag Test - Data'!$A$2:$A$35,0))*1000000</f>
        <v>28.781050787074491</v>
      </c>
      <c r="C34">
        <f>INDEX('Lag Test - Data'!C$2:C$35,MATCH($A34,'Lag Test - Data'!$A$2:$A$35,0))*1000000</f>
        <v>33.129880572232643</v>
      </c>
      <c r="D34">
        <f>INDEX('Lag Test - Data'!D$2:D$35,MATCH($A34,'Lag Test - Data'!$A$2:$A$35,0))*1000000</f>
        <v>29.506957471312489</v>
      </c>
      <c r="E34">
        <f>INDEX('Lag Test - Data'!E$2:E$35,MATCH($A34,'Lag Test - Data'!$A$2:$A$35,0))*1000000</f>
        <v>33.440437973695232</v>
      </c>
      <c r="F34">
        <f>INDEX('Lag Test - Data'!F$2:F$35,MATCH($A34,'Lag Test - Data'!$A$2:$A$35,0))*1000000</f>
        <v>33.440437973695232</v>
      </c>
    </row>
    <row r="35" spans="1:6" x14ac:dyDescent="0.25">
      <c r="A35">
        <v>2015</v>
      </c>
      <c r="B35">
        <f>INDEX('Lag Test - Data'!B$2:B$35,MATCH($A35,'Lag Test - Data'!$A$2:$A$35,0))*1000000</f>
        <v>29.661341613973491</v>
      </c>
      <c r="C35">
        <f>INDEX('Lag Test - Data'!C$2:C$35,MATCH($A35,'Lag Test - Data'!$A$2:$A$35,0))*1000000</f>
        <v>28.443732437153812</v>
      </c>
      <c r="D35">
        <f>INDEX('Lag Test - Data'!D$2:D$35,MATCH($A35,'Lag Test - Data'!$A$2:$A$35,0))*1000000</f>
        <v>27.075268515545762</v>
      </c>
      <c r="E35">
        <f>INDEX('Lag Test - Data'!E$2:E$35,MATCH($A35,'Lag Test - Data'!$A$2:$A$35,0))*1000000</f>
        <v>28.094807286834111</v>
      </c>
      <c r="F35">
        <f>INDEX('Lag Test - Data'!F$2:F$35,MATCH($A35,'Lag Test - Data'!$A$2:$A$35,0))*1000000</f>
        <v>28.094807286834111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D7" workbookViewId="0">
      <selection activeCell="H32" sqref="H32"/>
    </sheetView>
  </sheetViews>
  <sheetFormatPr defaultColWidth="8.85546875" defaultRowHeight="15" x14ac:dyDescent="0.25"/>
  <sheetData>
    <row r="1" spans="1:6" x14ac:dyDescent="0.25">
      <c r="A1" t="s">
        <v>194</v>
      </c>
      <c r="B1" t="s">
        <v>195</v>
      </c>
      <c r="C1" t="s">
        <v>272</v>
      </c>
      <c r="D1" t="s">
        <v>273</v>
      </c>
      <c r="E1" t="s">
        <v>274</v>
      </c>
      <c r="F1" t="s">
        <v>275</v>
      </c>
    </row>
    <row r="2" spans="1:6" x14ac:dyDescent="0.25">
      <c r="A2">
        <v>1982</v>
      </c>
      <c r="B2">
        <f>INDEX('Pre-Treatment Test - Data'!B$2:B$35,MATCH($A2,'Pre-Treatment Test - Data'!$A$2:$A$35,0))*1000000</f>
        <v>96.200674306601286</v>
      </c>
      <c r="C2">
        <f>INDEX('Pre-Treatment Test - Data'!C$2:C$35,MATCH($A2,'Pre-Treatment Test - Data'!$A$2:$A$35,0))*1000000</f>
        <v>103.03478310379434</v>
      </c>
      <c r="D2">
        <f>INDEX('Pre-Treatment Test - Data'!D$2:D$35,MATCH($A2,'Pre-Treatment Test - Data'!$A$2:$A$35,0))*1000000</f>
        <v>104.76360558823217</v>
      </c>
      <c r="E2">
        <f>INDEX('Pre-Treatment Test - Data'!E$2:E$35,MATCH($A2,'Pre-Treatment Test - Data'!$A$2:$A$35,0))*1000000</f>
        <v>108.5334390809294</v>
      </c>
      <c r="F2">
        <f>INDEX('Pre-Treatment Test - Data'!F$2:F$35,MATCH($A2,'Pre-Treatment Test - Data'!$A$2:$A$35,0))*1000000</f>
        <v>119.31627522426423</v>
      </c>
    </row>
    <row r="3" spans="1:6" x14ac:dyDescent="0.25">
      <c r="A3">
        <v>1983</v>
      </c>
      <c r="B3">
        <f>INDEX('Pre-Treatment Test - Data'!B$2:B$35,MATCH($A3,'Pre-Treatment Test - Data'!$A$2:$A$35,0))*1000000</f>
        <v>89.767214376479387</v>
      </c>
      <c r="C3">
        <f>INDEX('Pre-Treatment Test - Data'!C$2:C$35,MATCH($A3,'Pre-Treatment Test - Data'!$A$2:$A$35,0))*1000000</f>
        <v>90.449494680797216</v>
      </c>
      <c r="D3">
        <f>INDEX('Pre-Treatment Test - Data'!D$2:D$35,MATCH($A3,'Pre-Treatment Test - Data'!$A$2:$A$35,0))*1000000</f>
        <v>92.436973056464936</v>
      </c>
      <c r="E3">
        <f>INDEX('Pre-Treatment Test - Data'!E$2:E$35,MATCH($A3,'Pre-Treatment Test - Data'!$A$2:$A$35,0))*1000000</f>
        <v>96.505273624643465</v>
      </c>
      <c r="F3">
        <f>INDEX('Pre-Treatment Test - Data'!F$2:F$35,MATCH($A3,'Pre-Treatment Test - Data'!$A$2:$A$35,0))*1000000</f>
        <v>101.11726302784518</v>
      </c>
    </row>
    <row r="4" spans="1:6" x14ac:dyDescent="0.25">
      <c r="A4">
        <v>1984</v>
      </c>
      <c r="B4">
        <f>INDEX('Pre-Treatment Test - Data'!B$2:B$35,MATCH($A4,'Pre-Treatment Test - Data'!$A$2:$A$35,0))*1000000</f>
        <v>87.953194451984018</v>
      </c>
      <c r="C4">
        <f>INDEX('Pre-Treatment Test - Data'!C$2:C$35,MATCH($A4,'Pre-Treatment Test - Data'!$A$2:$A$35,0))*1000000</f>
        <v>83.008488174527884</v>
      </c>
      <c r="D4">
        <f>INDEX('Pre-Treatment Test - Data'!D$2:D$35,MATCH($A4,'Pre-Treatment Test - Data'!$A$2:$A$35,0))*1000000</f>
        <v>84.288334088341799</v>
      </c>
      <c r="E4">
        <f>INDEX('Pre-Treatment Test - Data'!E$2:E$35,MATCH($A4,'Pre-Treatment Test - Data'!$A$2:$A$35,0))*1000000</f>
        <v>88.767937410011655</v>
      </c>
      <c r="F4">
        <f>INDEX('Pre-Treatment Test - Data'!F$2:F$35,MATCH($A4,'Pre-Treatment Test - Data'!$A$2:$A$35,0))*1000000</f>
        <v>94.20770915676259</v>
      </c>
    </row>
    <row r="5" spans="1:6" x14ac:dyDescent="0.25">
      <c r="A5">
        <v>1985</v>
      </c>
      <c r="B5">
        <f>INDEX('Pre-Treatment Test - Data'!B$2:B$35,MATCH($A5,'Pre-Treatment Test - Data'!$A$2:$A$35,0))*1000000</f>
        <v>74.536430474836379</v>
      </c>
      <c r="C5">
        <f>INDEX('Pre-Treatment Test - Data'!C$2:C$35,MATCH($A5,'Pre-Treatment Test - Data'!$A$2:$A$35,0))*1000000</f>
        <v>74.552866659360006</v>
      </c>
      <c r="D5">
        <f>INDEX('Pre-Treatment Test - Data'!D$2:D$35,MATCH($A5,'Pre-Treatment Test - Data'!$A$2:$A$35,0))*1000000</f>
        <v>75.129741089767762</v>
      </c>
      <c r="E5">
        <f>INDEX('Pre-Treatment Test - Data'!E$2:E$35,MATCH($A5,'Pre-Treatment Test - Data'!$A$2:$A$35,0))*1000000</f>
        <v>81.693329517293023</v>
      </c>
      <c r="F5">
        <f>INDEX('Pre-Treatment Test - Data'!F$2:F$35,MATCH($A5,'Pre-Treatment Test - Data'!$A$2:$A$35,0))*1000000</f>
        <v>84.707760874152882</v>
      </c>
    </row>
    <row r="6" spans="1:6" x14ac:dyDescent="0.25">
      <c r="A6">
        <v>1986</v>
      </c>
      <c r="B6">
        <f>INDEX('Pre-Treatment Test - Data'!B$2:B$35,MATCH($A6,'Pre-Treatment Test - Data'!$A$2:$A$35,0))*1000000</f>
        <v>78.524019045289606</v>
      </c>
      <c r="C6">
        <f>INDEX('Pre-Treatment Test - Data'!C$2:C$35,MATCH($A6,'Pre-Treatment Test - Data'!$A$2:$A$35,0))*1000000</f>
        <v>75.193658551143017</v>
      </c>
      <c r="D6">
        <f>INDEX('Pre-Treatment Test - Data'!D$2:D$35,MATCH($A6,'Pre-Treatment Test - Data'!$A$2:$A$35,0))*1000000</f>
        <v>74.805508724239189</v>
      </c>
      <c r="E6">
        <f>INDEX('Pre-Treatment Test - Data'!E$2:E$35,MATCH($A6,'Pre-Treatment Test - Data'!$A$2:$A$35,0))*1000000</f>
        <v>81.490739117725752</v>
      </c>
      <c r="F6">
        <f>INDEX('Pre-Treatment Test - Data'!F$2:F$35,MATCH($A6,'Pre-Treatment Test - Data'!$A$2:$A$35,0))*1000000</f>
        <v>80.803098528122064</v>
      </c>
    </row>
    <row r="7" spans="1:6" x14ac:dyDescent="0.25">
      <c r="A7">
        <v>1987</v>
      </c>
      <c r="B7">
        <f>INDEX('Pre-Treatment Test - Data'!B$2:B$35,MATCH($A7,'Pre-Treatment Test - Data'!$A$2:$A$35,0))*1000000</f>
        <v>76.536969572771341</v>
      </c>
      <c r="C7">
        <f>INDEX('Pre-Treatment Test - Data'!C$2:C$35,MATCH($A7,'Pre-Treatment Test - Data'!$A$2:$A$35,0))*1000000</f>
        <v>71.698315427056528</v>
      </c>
      <c r="D7">
        <f>INDEX('Pre-Treatment Test - Data'!D$2:D$35,MATCH($A7,'Pre-Treatment Test - Data'!$A$2:$A$35,0))*1000000</f>
        <v>70.799465967866126</v>
      </c>
      <c r="E7">
        <f>INDEX('Pre-Treatment Test - Data'!E$2:E$35,MATCH($A7,'Pre-Treatment Test - Data'!$A$2:$A$35,0))*1000000</f>
        <v>77.856077972683124</v>
      </c>
      <c r="F7">
        <f>INDEX('Pre-Treatment Test - Data'!F$2:F$35,MATCH($A7,'Pre-Treatment Test - Data'!$A$2:$A$35,0))*1000000</f>
        <v>76.474233748740517</v>
      </c>
    </row>
    <row r="8" spans="1:6" x14ac:dyDescent="0.25">
      <c r="A8">
        <v>1988</v>
      </c>
      <c r="B8">
        <f>INDEX('Pre-Treatment Test - Data'!B$2:B$35,MATCH($A8,'Pre-Treatment Test - Data'!$A$2:$A$35,0))*1000000</f>
        <v>86.746891611255705</v>
      </c>
      <c r="C8">
        <f>INDEX('Pre-Treatment Test - Data'!C$2:C$35,MATCH($A8,'Pre-Treatment Test - Data'!$A$2:$A$35,0))*1000000</f>
        <v>76.977253396762535</v>
      </c>
      <c r="D8">
        <f>INDEX('Pre-Treatment Test - Data'!D$2:D$35,MATCH($A8,'Pre-Treatment Test - Data'!$A$2:$A$35,0))*1000000</f>
        <v>75.612083914165865</v>
      </c>
      <c r="E8">
        <f>INDEX('Pre-Treatment Test - Data'!E$2:E$35,MATCH($A8,'Pre-Treatment Test - Data'!$A$2:$A$35,0))*1000000</f>
        <v>79.859412078803885</v>
      </c>
      <c r="F8">
        <f>INDEX('Pre-Treatment Test - Data'!F$2:F$35,MATCH($A8,'Pre-Treatment Test - Data'!$A$2:$A$35,0))*1000000</f>
        <v>81.79449133604065</v>
      </c>
    </row>
    <row r="9" spans="1:6" x14ac:dyDescent="0.25">
      <c r="A9">
        <v>1989</v>
      </c>
      <c r="B9">
        <f>INDEX('Pre-Treatment Test - Data'!B$2:B$35,MATCH($A9,'Pre-Treatment Test - Data'!$A$2:$A$35,0))*1000000</f>
        <v>79.66517296154052</v>
      </c>
      <c r="C9">
        <f>INDEX('Pre-Treatment Test - Data'!C$2:C$35,MATCH($A9,'Pre-Treatment Test - Data'!$A$2:$A$35,0))*1000000</f>
        <v>67.036767726676771</v>
      </c>
      <c r="D9">
        <f>INDEX('Pre-Treatment Test - Data'!D$2:D$35,MATCH($A9,'Pre-Treatment Test - Data'!$A$2:$A$35,0))*1000000</f>
        <v>67.535008518461837</v>
      </c>
      <c r="E9">
        <f>INDEX('Pre-Treatment Test - Data'!E$2:E$35,MATCH($A9,'Pre-Treatment Test - Data'!$A$2:$A$35,0))*1000000</f>
        <v>72.87766135414131</v>
      </c>
      <c r="F9">
        <f>INDEX('Pre-Treatment Test - Data'!F$2:F$35,MATCH($A9,'Pre-Treatment Test - Data'!$A$2:$A$35,0))*1000000</f>
        <v>74.188790196785689</v>
      </c>
    </row>
    <row r="10" spans="1:6" x14ac:dyDescent="0.25">
      <c r="A10">
        <v>1990</v>
      </c>
      <c r="B10">
        <f>INDEX('Pre-Treatment Test - Data'!B$2:B$35,MATCH($A10,'Pre-Treatment Test - Data'!$A$2:$A$35,0))*1000000</f>
        <v>74.437281000427902</v>
      </c>
      <c r="C10">
        <f>INDEX('Pre-Treatment Test - Data'!C$2:C$35,MATCH($A10,'Pre-Treatment Test - Data'!$A$2:$A$35,0))*1000000</f>
        <v>74.212777319189627</v>
      </c>
      <c r="D10">
        <f>INDEX('Pre-Treatment Test - Data'!D$2:D$35,MATCH($A10,'Pre-Treatment Test - Data'!$A$2:$A$35,0))*1000000</f>
        <v>74.230748115951428</v>
      </c>
      <c r="E10">
        <f>INDEX('Pre-Treatment Test - Data'!E$2:E$35,MATCH($A10,'Pre-Treatment Test - Data'!$A$2:$A$35,0))*1000000</f>
        <v>78.631546584801981</v>
      </c>
      <c r="F10">
        <f>INDEX('Pre-Treatment Test - Data'!F$2:F$35,MATCH($A10,'Pre-Treatment Test - Data'!$A$2:$A$35,0))*1000000</f>
        <v>79.715797528479015</v>
      </c>
    </row>
    <row r="11" spans="1:6" x14ac:dyDescent="0.25">
      <c r="A11">
        <v>1991</v>
      </c>
      <c r="B11">
        <f>INDEX('Pre-Treatment Test - Data'!B$2:B$35,MATCH($A11,'Pre-Treatment Test - Data'!$A$2:$A$35,0))*1000000</f>
        <v>65.900887420866638</v>
      </c>
      <c r="C11">
        <f>INDEX('Pre-Treatment Test - Data'!C$2:C$35,MATCH($A11,'Pre-Treatment Test - Data'!$A$2:$A$35,0))*1000000</f>
        <v>65.311070738971466</v>
      </c>
      <c r="D11">
        <f>INDEX('Pre-Treatment Test - Data'!D$2:D$35,MATCH($A11,'Pre-Treatment Test - Data'!$A$2:$A$35,0))*1000000</f>
        <v>65.610732810455374</v>
      </c>
      <c r="E11">
        <f>INDEX('Pre-Treatment Test - Data'!E$2:E$35,MATCH($A11,'Pre-Treatment Test - Data'!$A$2:$A$35,0))*1000000</f>
        <v>65.776503364759279</v>
      </c>
      <c r="F11">
        <f>INDEX('Pre-Treatment Test - Data'!F$2:F$35,MATCH($A11,'Pre-Treatment Test - Data'!$A$2:$A$35,0))*1000000</f>
        <v>67.747445402346784</v>
      </c>
    </row>
    <row r="12" spans="1:6" x14ac:dyDescent="0.25">
      <c r="A12">
        <v>1992</v>
      </c>
      <c r="B12">
        <f>INDEX('Pre-Treatment Test - Data'!B$2:B$35,MATCH($A12,'Pre-Treatment Test - Data'!$A$2:$A$35,0))*1000000</f>
        <v>59.373665862949565</v>
      </c>
      <c r="C12">
        <f>INDEX('Pre-Treatment Test - Data'!C$2:C$35,MATCH($A12,'Pre-Treatment Test - Data'!$A$2:$A$35,0))*1000000</f>
        <v>58.900911873934092</v>
      </c>
      <c r="D12">
        <f>INDEX('Pre-Treatment Test - Data'!D$2:D$35,MATCH($A12,'Pre-Treatment Test - Data'!$A$2:$A$35,0))*1000000</f>
        <v>59.721871046349406</v>
      </c>
      <c r="E12">
        <f>INDEX('Pre-Treatment Test - Data'!E$2:E$35,MATCH($A12,'Pre-Treatment Test - Data'!$A$2:$A$35,0))*1000000</f>
        <v>61.368936052531346</v>
      </c>
      <c r="F12">
        <f>INDEX('Pre-Treatment Test - Data'!F$2:F$35,MATCH($A12,'Pre-Treatment Test - Data'!$A$2:$A$35,0))*1000000</f>
        <v>63.727382535944336</v>
      </c>
    </row>
    <row r="13" spans="1:6" x14ac:dyDescent="0.25">
      <c r="A13">
        <v>1993</v>
      </c>
      <c r="B13">
        <f>INDEX('Pre-Treatment Test - Data'!B$2:B$35,MATCH($A13,'Pre-Treatment Test - Data'!$A$2:$A$35,0))*1000000</f>
        <v>54.541862482437864</v>
      </c>
      <c r="C13">
        <f>INDEX('Pre-Treatment Test - Data'!C$2:C$35,MATCH($A13,'Pre-Treatment Test - Data'!$A$2:$A$35,0))*1000000</f>
        <v>54.193674641282996</v>
      </c>
      <c r="D13">
        <f>INDEX('Pre-Treatment Test - Data'!D$2:D$35,MATCH($A13,'Pre-Treatment Test - Data'!$A$2:$A$35,0))*1000000</f>
        <v>54.599279766989646</v>
      </c>
      <c r="E13">
        <f>INDEX('Pre-Treatment Test - Data'!E$2:E$35,MATCH($A13,'Pre-Treatment Test - Data'!$A$2:$A$35,0))*1000000</f>
        <v>54.970018198218895</v>
      </c>
      <c r="F13">
        <f>INDEX('Pre-Treatment Test - Data'!F$2:F$35,MATCH($A13,'Pre-Treatment Test - Data'!$A$2:$A$35,0))*1000000</f>
        <v>58.423949514690314</v>
      </c>
    </row>
    <row r="14" spans="1:6" x14ac:dyDescent="0.25">
      <c r="A14">
        <v>1994</v>
      </c>
      <c r="B14">
        <f>INDEX('Pre-Treatment Test - Data'!B$2:B$35,MATCH($A14,'Pre-Treatment Test - Data'!$A$2:$A$35,0))*1000000</f>
        <v>61.182043282315135</v>
      </c>
      <c r="C14">
        <f>INDEX('Pre-Treatment Test - Data'!C$2:C$35,MATCH($A14,'Pre-Treatment Test - Data'!$A$2:$A$35,0))*1000000</f>
        <v>54.721943895856391</v>
      </c>
      <c r="D14">
        <f>INDEX('Pre-Treatment Test - Data'!D$2:D$35,MATCH($A14,'Pre-Treatment Test - Data'!$A$2:$A$35,0))*1000000</f>
        <v>54.612837760942057</v>
      </c>
      <c r="E14">
        <f>INDEX('Pre-Treatment Test - Data'!E$2:E$35,MATCH($A14,'Pre-Treatment Test - Data'!$A$2:$A$35,0))*1000000</f>
        <v>54.20939583927975</v>
      </c>
      <c r="F14">
        <f>INDEX('Pre-Treatment Test - Data'!F$2:F$35,MATCH($A14,'Pre-Treatment Test - Data'!$A$2:$A$35,0))*1000000</f>
        <v>59.407047443528434</v>
      </c>
    </row>
    <row r="15" spans="1:6" x14ac:dyDescent="0.25">
      <c r="A15">
        <v>1995</v>
      </c>
      <c r="B15">
        <f>INDEX('Pre-Treatment Test - Data'!B$2:B$35,MATCH($A15,'Pre-Treatment Test - Data'!$A$2:$A$35,0))*1000000</f>
        <v>63.93035437213257</v>
      </c>
      <c r="C15">
        <f>INDEX('Pre-Treatment Test - Data'!C$2:C$35,MATCH($A15,'Pre-Treatment Test - Data'!$A$2:$A$35,0))*1000000</f>
        <v>55.568218274856918</v>
      </c>
      <c r="D15">
        <f>INDEX('Pre-Treatment Test - Data'!D$2:D$35,MATCH($A15,'Pre-Treatment Test - Data'!$A$2:$A$35,0))*1000000</f>
        <v>55.372848721162889</v>
      </c>
      <c r="E15">
        <f>INDEX('Pre-Treatment Test - Data'!E$2:E$35,MATCH($A15,'Pre-Treatment Test - Data'!$A$2:$A$35,0))*1000000</f>
        <v>55.816875777964015</v>
      </c>
      <c r="F15">
        <f>INDEX('Pre-Treatment Test - Data'!F$2:F$35,MATCH($A15,'Pre-Treatment Test - Data'!$A$2:$A$35,0))*1000000</f>
        <v>59.128534187038895</v>
      </c>
    </row>
    <row r="16" spans="1:6" x14ac:dyDescent="0.25">
      <c r="A16">
        <v>1996</v>
      </c>
      <c r="B16">
        <f>INDEX('Pre-Treatment Test - Data'!B$2:B$35,MATCH($A16,'Pre-Treatment Test - Data'!$A$2:$A$35,0))*1000000</f>
        <v>56.638848036527634</v>
      </c>
      <c r="C16">
        <f>INDEX('Pre-Treatment Test - Data'!C$2:C$35,MATCH($A16,'Pre-Treatment Test - Data'!$A$2:$A$35,0))*1000000</f>
        <v>50.094458911189584</v>
      </c>
      <c r="D16">
        <f>INDEX('Pre-Treatment Test - Data'!D$2:D$35,MATCH($A16,'Pre-Treatment Test - Data'!$A$2:$A$35,0))*1000000</f>
        <v>49.89282594397082</v>
      </c>
      <c r="E16">
        <f>INDEX('Pre-Treatment Test - Data'!E$2:E$35,MATCH($A16,'Pre-Treatment Test - Data'!$A$2:$A$35,0))*1000000</f>
        <v>50.338431992713595</v>
      </c>
      <c r="F16">
        <f>INDEX('Pre-Treatment Test - Data'!F$2:F$35,MATCH($A16,'Pre-Treatment Test - Data'!$A$2:$A$35,0))*1000000</f>
        <v>56.229691548651317</v>
      </c>
    </row>
    <row r="17" spans="1:6" x14ac:dyDescent="0.25">
      <c r="A17">
        <v>1997</v>
      </c>
      <c r="B17">
        <f>INDEX('Pre-Treatment Test - Data'!B$2:B$35,MATCH($A17,'Pre-Treatment Test - Data'!$A$2:$A$35,0))*1000000</f>
        <v>48.883543058764189</v>
      </c>
      <c r="C17">
        <f>INDEX('Pre-Treatment Test - Data'!C$2:C$35,MATCH($A17,'Pre-Treatment Test - Data'!$A$2:$A$35,0))*1000000</f>
        <v>49.350761313689873</v>
      </c>
      <c r="D17">
        <f>INDEX('Pre-Treatment Test - Data'!D$2:D$35,MATCH($A17,'Pre-Treatment Test - Data'!$A$2:$A$35,0))*1000000</f>
        <v>48.64717760028725</v>
      </c>
      <c r="E17">
        <f>INDEX('Pre-Treatment Test - Data'!E$2:E$35,MATCH($A17,'Pre-Treatment Test - Data'!$A$2:$A$35,0))*1000000</f>
        <v>50.081561284969219</v>
      </c>
      <c r="F17">
        <f>INDEX('Pre-Treatment Test - Data'!F$2:F$35,MATCH($A17,'Pre-Treatment Test - Data'!$A$2:$A$35,0))*1000000</f>
        <v>52.954888591557385</v>
      </c>
    </row>
    <row r="18" spans="1:6" x14ac:dyDescent="0.25">
      <c r="A18">
        <v>1998</v>
      </c>
      <c r="B18">
        <f>INDEX('Pre-Treatment Test - Data'!B$2:B$35,MATCH($A18,'Pre-Treatment Test - Data'!$A$2:$A$35,0))*1000000</f>
        <v>51.552549848565832</v>
      </c>
      <c r="C18">
        <f>INDEX('Pre-Treatment Test - Data'!C$2:C$35,MATCH($A18,'Pre-Treatment Test - Data'!$A$2:$A$35,0))*1000000</f>
        <v>47.094253040995682</v>
      </c>
      <c r="D18">
        <f>INDEX('Pre-Treatment Test - Data'!D$2:D$35,MATCH($A18,'Pre-Treatment Test - Data'!$A$2:$A$35,0))*1000000</f>
        <v>46.464603898130008</v>
      </c>
      <c r="E18">
        <f>INDEX('Pre-Treatment Test - Data'!E$2:E$35,MATCH($A18,'Pre-Treatment Test - Data'!$A$2:$A$35,0))*1000000</f>
        <v>46.486123603244778</v>
      </c>
      <c r="F18">
        <f>INDEX('Pre-Treatment Test - Data'!F$2:F$35,MATCH($A18,'Pre-Treatment Test - Data'!$A$2:$A$35,0))*1000000</f>
        <v>50.424443037627505</v>
      </c>
    </row>
    <row r="19" spans="1:6" x14ac:dyDescent="0.25">
      <c r="A19">
        <v>1999</v>
      </c>
      <c r="B19">
        <f>INDEX('Pre-Treatment Test - Data'!B$2:B$35,MATCH($A19,'Pre-Treatment Test - Data'!$A$2:$A$35,0))*1000000</f>
        <v>50.093349273083732</v>
      </c>
      <c r="C19">
        <f>INDEX('Pre-Treatment Test - Data'!C$2:C$35,MATCH($A19,'Pre-Treatment Test - Data'!$A$2:$A$35,0))*1000000</f>
        <v>50.712879277853062</v>
      </c>
      <c r="D19">
        <f>INDEX('Pre-Treatment Test - Data'!D$2:D$35,MATCH($A19,'Pre-Treatment Test - Data'!$A$2:$A$35,0))*1000000</f>
        <v>50.226481615027296</v>
      </c>
      <c r="E19">
        <f>INDEX('Pre-Treatment Test - Data'!E$2:E$35,MATCH($A19,'Pre-Treatment Test - Data'!$A$2:$A$35,0))*1000000</f>
        <v>50.146207251600572</v>
      </c>
      <c r="F19">
        <f>INDEX('Pre-Treatment Test - Data'!F$2:F$35,MATCH($A19,'Pre-Treatment Test - Data'!$A$2:$A$35,0))*1000000</f>
        <v>52.904684825989527</v>
      </c>
    </row>
    <row r="20" spans="1:6" x14ac:dyDescent="0.25">
      <c r="A20">
        <v>2000</v>
      </c>
      <c r="B20">
        <f>INDEX('Pre-Treatment Test - Data'!B$2:B$35,MATCH($A20,'Pre-Treatment Test - Data'!$A$2:$A$35,0))*1000000</f>
        <v>50.370264943921939</v>
      </c>
      <c r="C20">
        <f>INDEX('Pre-Treatment Test - Data'!C$2:C$35,MATCH($A20,'Pre-Treatment Test - Data'!$A$2:$A$35,0))*1000000</f>
        <v>53.133470824832322</v>
      </c>
      <c r="D20">
        <f>INDEX('Pre-Treatment Test - Data'!D$2:D$35,MATCH($A20,'Pre-Treatment Test - Data'!$A$2:$A$35,0))*1000000</f>
        <v>52.773234174310346</v>
      </c>
      <c r="E20">
        <f>INDEX('Pre-Treatment Test - Data'!E$2:E$35,MATCH($A20,'Pre-Treatment Test - Data'!$A$2:$A$35,0))*1000000</f>
        <v>53.915724776743446</v>
      </c>
      <c r="F20">
        <f>INDEX('Pre-Treatment Test - Data'!F$2:F$35,MATCH($A20,'Pre-Treatment Test - Data'!$A$2:$A$35,0))*1000000</f>
        <v>57.354313586984055</v>
      </c>
    </row>
    <row r="21" spans="1:6" x14ac:dyDescent="0.25">
      <c r="A21">
        <v>2001</v>
      </c>
      <c r="B21">
        <f>INDEX('Pre-Treatment Test - Data'!B$2:B$35,MATCH($A21,'Pre-Treatment Test - Data'!$A$2:$A$35,0))*1000000</f>
        <v>49.426980694988742</v>
      </c>
      <c r="C21">
        <f>INDEX('Pre-Treatment Test - Data'!C$2:C$35,MATCH($A21,'Pre-Treatment Test - Data'!$A$2:$A$35,0))*1000000</f>
        <v>51.176947719795855</v>
      </c>
      <c r="D21">
        <f>INDEX('Pre-Treatment Test - Data'!D$2:D$35,MATCH($A21,'Pre-Treatment Test - Data'!$A$2:$A$35,0))*1000000</f>
        <v>51.516690626158379</v>
      </c>
      <c r="E21">
        <f>INDEX('Pre-Treatment Test - Data'!E$2:E$35,MATCH($A21,'Pre-Treatment Test - Data'!$A$2:$A$35,0))*1000000</f>
        <v>54.001327493097044</v>
      </c>
      <c r="F21">
        <f>INDEX('Pre-Treatment Test - Data'!F$2:F$35,MATCH($A21,'Pre-Treatment Test - Data'!$A$2:$A$35,0))*1000000</f>
        <v>55.385845558703295</v>
      </c>
    </row>
    <row r="22" spans="1:6" x14ac:dyDescent="0.25">
      <c r="A22">
        <v>2002</v>
      </c>
      <c r="B22">
        <f>INDEX('Pre-Treatment Test - Data'!B$2:B$35,MATCH($A22,'Pre-Treatment Test - Data'!$A$2:$A$35,0))*1000000</f>
        <v>50.041086069541052</v>
      </c>
      <c r="C22">
        <f>INDEX('Pre-Treatment Test - Data'!C$2:C$35,MATCH($A22,'Pre-Treatment Test - Data'!$A$2:$A$35,0))*1000000</f>
        <v>46.773464822763344</v>
      </c>
      <c r="D22">
        <f>INDEX('Pre-Treatment Test - Data'!D$2:D$35,MATCH($A22,'Pre-Treatment Test - Data'!$A$2:$A$35,0))*1000000</f>
        <v>47.606107989849981</v>
      </c>
      <c r="E22">
        <f>INDEX('Pre-Treatment Test - Data'!E$2:E$35,MATCH($A22,'Pre-Treatment Test - Data'!$A$2:$A$35,0))*1000000</f>
        <v>50.221870002133073</v>
      </c>
      <c r="F22">
        <f>INDEX('Pre-Treatment Test - Data'!F$2:F$35,MATCH($A22,'Pre-Treatment Test - Data'!$A$2:$A$35,0))*1000000</f>
        <v>52.370254037668921</v>
      </c>
    </row>
    <row r="23" spans="1:6" x14ac:dyDescent="0.25">
      <c r="A23">
        <v>2003</v>
      </c>
      <c r="B23">
        <f>INDEX('Pre-Treatment Test - Data'!B$2:B$35,MATCH($A23,'Pre-Treatment Test - Data'!$A$2:$A$35,0))*1000000</f>
        <v>49.663332902127877</v>
      </c>
      <c r="C23">
        <f>INDEX('Pre-Treatment Test - Data'!C$2:C$35,MATCH($A23,'Pre-Treatment Test - Data'!$A$2:$A$35,0))*1000000</f>
        <v>47.031331549078459</v>
      </c>
      <c r="D23">
        <f>INDEX('Pre-Treatment Test - Data'!D$2:D$35,MATCH($A23,'Pre-Treatment Test - Data'!$A$2:$A$35,0))*1000000</f>
        <v>47.532772856357042</v>
      </c>
      <c r="E23">
        <f>INDEX('Pre-Treatment Test - Data'!E$2:E$35,MATCH($A23,'Pre-Treatment Test - Data'!$A$2:$A$35,0))*1000000</f>
        <v>49.989127619483043</v>
      </c>
      <c r="F23">
        <f>INDEX('Pre-Treatment Test - Data'!F$2:F$35,MATCH($A23,'Pre-Treatment Test - Data'!$A$2:$A$35,0))*1000000</f>
        <v>51.732238036493072</v>
      </c>
    </row>
    <row r="24" spans="1:6" x14ac:dyDescent="0.25">
      <c r="A24">
        <v>2004</v>
      </c>
      <c r="B24">
        <f>INDEX('Pre-Treatment Test - Data'!B$2:B$35,MATCH($A24,'Pre-Treatment Test - Data'!$A$2:$A$35,0))*1000000</f>
        <v>47.159959649434313</v>
      </c>
      <c r="C24">
        <f>INDEX('Pre-Treatment Test - Data'!C$2:C$35,MATCH($A24,'Pre-Treatment Test - Data'!$A$2:$A$35,0))*1000000</f>
        <v>44.842645700555295</v>
      </c>
      <c r="D24">
        <f>INDEX('Pre-Treatment Test - Data'!D$2:D$35,MATCH($A24,'Pre-Treatment Test - Data'!$A$2:$A$35,0))*1000000</f>
        <v>44.80949000935653</v>
      </c>
      <c r="E24">
        <f>INDEX('Pre-Treatment Test - Data'!E$2:E$35,MATCH($A24,'Pre-Treatment Test - Data'!$A$2:$A$35,0))*1000000</f>
        <v>47.71460363008373</v>
      </c>
      <c r="F24">
        <f>INDEX('Pre-Treatment Test - Data'!F$2:F$35,MATCH($A24,'Pre-Treatment Test - Data'!$A$2:$A$35,0))*1000000</f>
        <v>48.047190293800668</v>
      </c>
    </row>
    <row r="25" spans="1:6" x14ac:dyDescent="0.25">
      <c r="A25">
        <v>2005</v>
      </c>
      <c r="B25">
        <f>INDEX('Pre-Treatment Test - Data'!B$2:B$35,MATCH($A25,'Pre-Treatment Test - Data'!$A$2:$A$35,0))*1000000</f>
        <v>48.025172873167321</v>
      </c>
      <c r="C25">
        <f>INDEX('Pre-Treatment Test - Data'!C$2:C$35,MATCH($A25,'Pre-Treatment Test - Data'!$A$2:$A$35,0))*1000000</f>
        <v>47.351104072731687</v>
      </c>
      <c r="D25">
        <f>INDEX('Pre-Treatment Test - Data'!D$2:D$35,MATCH($A25,'Pre-Treatment Test - Data'!$A$2:$A$35,0))*1000000</f>
        <v>47.26829372157227</v>
      </c>
      <c r="E25">
        <f>INDEX('Pre-Treatment Test - Data'!E$2:E$35,MATCH($A25,'Pre-Treatment Test - Data'!$A$2:$A$35,0))*1000000</f>
        <v>48.963168041154859</v>
      </c>
      <c r="F25">
        <f>INDEX('Pre-Treatment Test - Data'!F$2:F$35,MATCH($A25,'Pre-Treatment Test - Data'!$A$2:$A$35,0))*1000000</f>
        <v>49.809004418420948</v>
      </c>
    </row>
    <row r="26" spans="1:6" x14ac:dyDescent="0.25">
      <c r="A26">
        <v>2006</v>
      </c>
      <c r="B26">
        <f>INDEX('Pre-Treatment Test - Data'!B$2:B$35,MATCH($A26,'Pre-Treatment Test - Data'!$A$2:$A$35,0))*1000000</f>
        <v>46.089498937362805</v>
      </c>
      <c r="C26">
        <f>INDEX('Pre-Treatment Test - Data'!C$2:C$35,MATCH($A26,'Pre-Treatment Test - Data'!$A$2:$A$35,0))*1000000</f>
        <v>49.194161783816526</v>
      </c>
      <c r="D26">
        <f>INDEX('Pre-Treatment Test - Data'!D$2:D$35,MATCH($A26,'Pre-Treatment Test - Data'!$A$2:$A$35,0))*1000000</f>
        <v>48.491105648281525</v>
      </c>
      <c r="E26">
        <f>INDEX('Pre-Treatment Test - Data'!E$2:E$35,MATCH($A26,'Pre-Treatment Test - Data'!$A$2:$A$35,0))*1000000</f>
        <v>49.972888988122577</v>
      </c>
      <c r="F26">
        <f>INDEX('Pre-Treatment Test - Data'!F$2:F$35,MATCH($A26,'Pre-Treatment Test - Data'!$A$2:$A$35,0))*1000000</f>
        <v>51.613289044325946</v>
      </c>
    </row>
    <row r="27" spans="1:6" x14ac:dyDescent="0.25">
      <c r="A27">
        <v>2007</v>
      </c>
      <c r="B27">
        <f>INDEX('Pre-Treatment Test - Data'!B$2:B$35,MATCH($A27,'Pre-Treatment Test - Data'!$A$2:$A$35,0))*1000000</f>
        <v>44.078020437154919</v>
      </c>
      <c r="C27">
        <f>INDEX('Pre-Treatment Test - Data'!C$2:C$35,MATCH($A27,'Pre-Treatment Test - Data'!$A$2:$A$35,0))*1000000</f>
        <v>47.953215100278612</v>
      </c>
      <c r="D27">
        <f>INDEX('Pre-Treatment Test - Data'!D$2:D$35,MATCH($A27,'Pre-Treatment Test - Data'!$A$2:$A$35,0))*1000000</f>
        <v>47.593062627129264</v>
      </c>
      <c r="E27">
        <f>INDEX('Pre-Treatment Test - Data'!E$2:E$35,MATCH($A27,'Pre-Treatment Test - Data'!$A$2:$A$35,0))*1000000</f>
        <v>49.558240105397999</v>
      </c>
      <c r="F27">
        <f>INDEX('Pre-Treatment Test - Data'!F$2:F$35,MATCH($A27,'Pre-Treatment Test - Data'!$A$2:$A$35,0))*1000000</f>
        <v>50.358902826701524</v>
      </c>
    </row>
    <row r="28" spans="1:6" x14ac:dyDescent="0.25">
      <c r="A28">
        <v>2008</v>
      </c>
      <c r="B28">
        <f>INDEX('Pre-Treatment Test - Data'!B$2:B$35,MATCH($A28,'Pre-Treatment Test - Data'!$A$2:$A$35,0))*1000000</f>
        <v>35.831271816277876</v>
      </c>
      <c r="C28">
        <f>INDEX('Pre-Treatment Test - Data'!C$2:C$35,MATCH($A28,'Pre-Treatment Test - Data'!$A$2:$A$35,0))*1000000</f>
        <v>43.118093115481315</v>
      </c>
      <c r="D28">
        <f>INDEX('Pre-Treatment Test - Data'!D$2:D$35,MATCH($A28,'Pre-Treatment Test - Data'!$A$2:$A$35,0))*1000000</f>
        <v>43.417885499366093</v>
      </c>
      <c r="E28">
        <f>INDEX('Pre-Treatment Test - Data'!E$2:E$35,MATCH($A28,'Pre-Treatment Test - Data'!$A$2:$A$35,0))*1000000</f>
        <v>45.19099750905297</v>
      </c>
      <c r="F28">
        <f>INDEX('Pre-Treatment Test - Data'!F$2:F$35,MATCH($A28,'Pre-Treatment Test - Data'!$A$2:$A$35,0))*1000000</f>
        <v>46.604965162259752</v>
      </c>
    </row>
    <row r="29" spans="1:6" x14ac:dyDescent="0.25">
      <c r="A29">
        <v>2009</v>
      </c>
      <c r="B29">
        <f>INDEX('Pre-Treatment Test - Data'!B$2:B$35,MATCH($A29,'Pre-Treatment Test - Data'!$A$2:$A$35,0))*1000000</f>
        <v>29.875493055442348</v>
      </c>
      <c r="C29">
        <f>INDEX('Pre-Treatment Test - Data'!C$2:C$35,MATCH($A29,'Pre-Treatment Test - Data'!$A$2:$A$35,0))*1000000</f>
        <v>35.326377401361242</v>
      </c>
      <c r="D29">
        <f>INDEX('Pre-Treatment Test - Data'!D$2:D$35,MATCH($A29,'Pre-Treatment Test - Data'!$A$2:$A$35,0))*1000000</f>
        <v>35.550766553569702</v>
      </c>
      <c r="E29">
        <f>INDEX('Pre-Treatment Test - Data'!E$2:E$35,MATCH($A29,'Pre-Treatment Test - Data'!$A$2:$A$35,0))*1000000</f>
        <v>36.995082315115731</v>
      </c>
      <c r="F29">
        <f>INDEX('Pre-Treatment Test - Data'!F$2:F$35,MATCH($A29,'Pre-Treatment Test - Data'!$A$2:$A$35,0))*1000000</f>
        <v>38.967958727880614</v>
      </c>
    </row>
    <row r="30" spans="1:6" x14ac:dyDescent="0.25">
      <c r="A30">
        <v>2010</v>
      </c>
      <c r="B30">
        <f>INDEX('Pre-Treatment Test - Data'!B$2:B$35,MATCH($A30,'Pre-Treatment Test - Data'!$A$2:$A$35,0))*1000000</f>
        <v>28.899079552502371</v>
      </c>
      <c r="C30">
        <f>INDEX('Pre-Treatment Test - Data'!C$2:C$35,MATCH($A30,'Pre-Treatment Test - Data'!$A$2:$A$35,0))*1000000</f>
        <v>31.808654370252047</v>
      </c>
      <c r="D30">
        <f>INDEX('Pre-Treatment Test - Data'!D$2:D$35,MATCH($A30,'Pre-Treatment Test - Data'!$A$2:$A$35,0))*1000000</f>
        <v>31.412760228704435</v>
      </c>
      <c r="E30">
        <f>INDEX('Pre-Treatment Test - Data'!E$2:E$35,MATCH($A30,'Pre-Treatment Test - Data'!$A$2:$A$35,0))*1000000</f>
        <v>32.832923883688636</v>
      </c>
      <c r="F30">
        <f>INDEX('Pre-Treatment Test - Data'!F$2:F$35,MATCH($A30,'Pre-Treatment Test - Data'!$A$2:$A$35,0))*1000000</f>
        <v>36.804116478378994</v>
      </c>
    </row>
    <row r="31" spans="1:6" x14ac:dyDescent="0.25">
      <c r="A31">
        <v>2011</v>
      </c>
      <c r="B31">
        <f>INDEX('Pre-Treatment Test - Data'!B$2:B$35,MATCH($A31,'Pre-Treatment Test - Data'!$A$2:$A$35,0))*1000000</f>
        <v>27.466066967463121</v>
      </c>
      <c r="C31">
        <f>INDEX('Pre-Treatment Test - Data'!C$2:C$35,MATCH($A31,'Pre-Treatment Test - Data'!$A$2:$A$35,0))*1000000</f>
        <v>33.312417257548077</v>
      </c>
      <c r="D31">
        <f>INDEX('Pre-Treatment Test - Data'!D$2:D$35,MATCH($A31,'Pre-Treatment Test - Data'!$A$2:$A$35,0))*1000000</f>
        <v>33.228103196961456</v>
      </c>
      <c r="E31">
        <f>INDEX('Pre-Treatment Test - Data'!E$2:E$35,MATCH($A31,'Pre-Treatment Test - Data'!$A$2:$A$35,0))*1000000</f>
        <v>33.627361175604172</v>
      </c>
      <c r="F31">
        <f>INDEX('Pre-Treatment Test - Data'!F$2:F$35,MATCH($A31,'Pre-Treatment Test - Data'!$A$2:$A$35,0))*1000000</f>
        <v>37.93689187295967</v>
      </c>
    </row>
    <row r="32" spans="1:6" x14ac:dyDescent="0.25">
      <c r="A32">
        <v>2012</v>
      </c>
      <c r="B32">
        <f>INDEX('Pre-Treatment Test - Data'!B$2:B$35,MATCH($A32,'Pre-Treatment Test - Data'!$A$2:$A$35,0))*1000000</f>
        <v>33.391028409823775</v>
      </c>
      <c r="C32">
        <f>INDEX('Pre-Treatment Test - Data'!C$2:C$35,MATCH($A32,'Pre-Treatment Test - Data'!$A$2:$A$35,0))*1000000</f>
        <v>32.499009586899774</v>
      </c>
      <c r="D32">
        <f>INDEX('Pre-Treatment Test - Data'!D$2:D$35,MATCH($A32,'Pre-Treatment Test - Data'!$A$2:$A$35,0))*1000000</f>
        <v>32.048890554506222</v>
      </c>
      <c r="E32">
        <f>INDEX('Pre-Treatment Test - Data'!E$2:E$35,MATCH($A32,'Pre-Treatment Test - Data'!$A$2:$A$35,0))*1000000</f>
        <v>33.217027608770877</v>
      </c>
      <c r="F32">
        <f>INDEX('Pre-Treatment Test - Data'!F$2:F$35,MATCH($A32,'Pre-Treatment Test - Data'!$A$2:$A$35,0))*1000000</f>
        <v>36.543004138366079</v>
      </c>
    </row>
    <row r="33" spans="1:6" x14ac:dyDescent="0.25">
      <c r="A33">
        <v>2013</v>
      </c>
      <c r="B33">
        <f>INDEX('Pre-Treatment Test - Data'!B$2:B$35,MATCH($A33,'Pre-Treatment Test - Data'!$A$2:$A$35,0))*1000000</f>
        <v>33.044518204405904</v>
      </c>
      <c r="C33">
        <f>INDEX('Pre-Treatment Test - Data'!C$2:C$35,MATCH($A33,'Pre-Treatment Test - Data'!$A$2:$A$35,0))*1000000</f>
        <v>31.521761029580375</v>
      </c>
      <c r="D33">
        <f>INDEX('Pre-Treatment Test - Data'!D$2:D$35,MATCH($A33,'Pre-Treatment Test - Data'!$A$2:$A$35,0))*1000000</f>
        <v>31.590007654813238</v>
      </c>
      <c r="E33">
        <f>INDEX('Pre-Treatment Test - Data'!E$2:E$35,MATCH($A33,'Pre-Treatment Test - Data'!$A$2:$A$35,0))*1000000</f>
        <v>32.871414467081188</v>
      </c>
      <c r="F33">
        <f>INDEX('Pre-Treatment Test - Data'!F$2:F$35,MATCH($A33,'Pre-Treatment Test - Data'!$A$2:$A$35,0))*1000000</f>
        <v>36.168168375297682</v>
      </c>
    </row>
    <row r="34" spans="1:6" x14ac:dyDescent="0.25">
      <c r="A34">
        <v>2014</v>
      </c>
      <c r="B34">
        <f>INDEX('Pre-Treatment Test - Data'!B$2:B$35,MATCH($A34,'Pre-Treatment Test - Data'!$A$2:$A$35,0))*1000000</f>
        <v>28.781050787074491</v>
      </c>
      <c r="C34">
        <f>INDEX('Pre-Treatment Test - Data'!C$2:C$35,MATCH($A34,'Pre-Treatment Test - Data'!$A$2:$A$35,0))*1000000</f>
        <v>33.129880572232643</v>
      </c>
      <c r="D34">
        <f>INDEX('Pre-Treatment Test - Data'!D$2:D$35,MATCH($A34,'Pre-Treatment Test - Data'!$A$2:$A$35,0))*1000000</f>
        <v>33.690299935187795</v>
      </c>
      <c r="E34">
        <f>INDEX('Pre-Treatment Test - Data'!E$2:E$35,MATCH($A34,'Pre-Treatment Test - Data'!$A$2:$A$35,0))*1000000</f>
        <v>35.289629591716221</v>
      </c>
      <c r="F34">
        <f>INDEX('Pre-Treatment Test - Data'!F$2:F$35,MATCH($A34,'Pre-Treatment Test - Data'!$A$2:$A$35,0))*1000000</f>
        <v>38.79615727601049</v>
      </c>
    </row>
    <row r="35" spans="1:6" x14ac:dyDescent="0.25">
      <c r="A35">
        <v>2015</v>
      </c>
      <c r="B35">
        <f>INDEX('Pre-Treatment Test - Data'!B$2:B$35,MATCH($A35,'Pre-Treatment Test - Data'!$A$2:$A$35,0))*1000000</f>
        <v>29.661341613973491</v>
      </c>
      <c r="C35">
        <f>INDEX('Pre-Treatment Test - Data'!C$2:C$35,MATCH($A35,'Pre-Treatment Test - Data'!$A$2:$A$35,0))*1000000</f>
        <v>28.443732437153812</v>
      </c>
      <c r="D35">
        <f>INDEX('Pre-Treatment Test - Data'!D$2:D$35,MATCH($A35,'Pre-Treatment Test - Data'!$A$2:$A$35,0))*1000000</f>
        <v>28.126764884291337</v>
      </c>
      <c r="E35">
        <f>INDEX('Pre-Treatment Test - Data'!E$2:E$35,MATCH($A35,'Pre-Treatment Test - Data'!$A$2:$A$35,0))*1000000</f>
        <v>29.475086565071251</v>
      </c>
      <c r="F35">
        <f>INDEX('Pre-Treatment Test - Data'!F$2:F$35,MATCH($A35,'Pre-Treatment Test - Data'!$A$2:$A$35,0))*1000000</f>
        <v>32.923336717431084</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BR36"/>
  <sheetViews>
    <sheetView topLeftCell="A16" workbookViewId="0">
      <selection activeCell="Q17" sqref="Q17"/>
    </sheetView>
  </sheetViews>
  <sheetFormatPr defaultColWidth="8.85546875" defaultRowHeight="15" x14ac:dyDescent="0.25"/>
  <cols>
    <col min="12" max="13" width="9.140625" customWidth="1"/>
    <col min="18" max="18" width="12.42578125" bestFit="1" customWidth="1"/>
    <col min="20" max="20" width="14.7109375" customWidth="1"/>
  </cols>
  <sheetData>
    <row r="1" spans="16:70" x14ac:dyDescent="0.25">
      <c r="P1" t="str">
        <f>'Leave-One-Out - Data'!A1</f>
        <v>_time</v>
      </c>
      <c r="Q1" t="s">
        <v>134</v>
      </c>
      <c r="R1" t="s">
        <v>143</v>
      </c>
      <c r="S1" t="s">
        <v>202</v>
      </c>
      <c r="T1" s="2" t="s">
        <v>243</v>
      </c>
      <c r="U1" s="2" t="s">
        <v>203</v>
      </c>
      <c r="V1" s="2" t="s">
        <v>204</v>
      </c>
      <c r="W1" s="2" t="s">
        <v>205</v>
      </c>
      <c r="X1" s="2" t="s">
        <v>206</v>
      </c>
      <c r="Y1" s="2" t="s">
        <v>144</v>
      </c>
      <c r="Z1" s="2" t="s">
        <v>207</v>
      </c>
      <c r="AA1" s="2" t="s">
        <v>208</v>
      </c>
      <c r="AB1" s="2" t="s">
        <v>209</v>
      </c>
      <c r="AC1" s="2" t="s">
        <v>210</v>
      </c>
      <c r="AD1" s="2" t="s">
        <v>211</v>
      </c>
      <c r="AE1" s="2" t="s">
        <v>212</v>
      </c>
      <c r="AF1" s="2" t="s">
        <v>213</v>
      </c>
      <c r="AG1" s="2" t="s">
        <v>214</v>
      </c>
      <c r="AH1" s="2" t="s">
        <v>145</v>
      </c>
      <c r="AI1" s="2" t="s">
        <v>215</v>
      </c>
      <c r="AJ1" s="2" t="s">
        <v>146</v>
      </c>
      <c r="AK1" s="2" t="s">
        <v>216</v>
      </c>
      <c r="AL1" s="2" t="s">
        <v>147</v>
      </c>
      <c r="AM1" s="2" t="s">
        <v>217</v>
      </c>
      <c r="AN1" s="2" t="s">
        <v>218</v>
      </c>
      <c r="AO1" s="2" t="s">
        <v>219</v>
      </c>
      <c r="AP1" s="2" t="s">
        <v>220</v>
      </c>
      <c r="AQ1" s="2" t="s">
        <v>148</v>
      </c>
      <c r="AR1" s="2" t="s">
        <v>221</v>
      </c>
      <c r="AS1" s="2" t="s">
        <v>149</v>
      </c>
      <c r="AT1" s="2" t="s">
        <v>150</v>
      </c>
      <c r="AU1" s="2" t="s">
        <v>222</v>
      </c>
      <c r="AV1" s="2" t="s">
        <v>151</v>
      </c>
      <c r="AW1" s="2" t="s">
        <v>223</v>
      </c>
      <c r="AX1" s="2" t="s">
        <v>224</v>
      </c>
      <c r="AY1" s="2" t="s">
        <v>225</v>
      </c>
      <c r="AZ1" s="2" t="s">
        <v>226</v>
      </c>
      <c r="BA1" s="2" t="s">
        <v>227</v>
      </c>
      <c r="BB1" s="2" t="s">
        <v>228</v>
      </c>
      <c r="BC1" s="2" t="s">
        <v>229</v>
      </c>
      <c r="BD1" s="2" t="s">
        <v>230</v>
      </c>
      <c r="BE1" s="2" t="s">
        <v>231</v>
      </c>
      <c r="BF1" s="2" t="s">
        <v>232</v>
      </c>
      <c r="BG1" s="2" t="s">
        <v>233</v>
      </c>
      <c r="BH1" s="2" t="s">
        <v>234</v>
      </c>
      <c r="BI1" s="2" t="s">
        <v>235</v>
      </c>
      <c r="BJ1" s="2" t="s">
        <v>236</v>
      </c>
      <c r="BK1" s="2" t="s">
        <v>237</v>
      </c>
      <c r="BL1" s="2" t="s">
        <v>238</v>
      </c>
      <c r="BM1" s="2" t="s">
        <v>239</v>
      </c>
      <c r="BN1" s="2" t="s">
        <v>240</v>
      </c>
      <c r="BO1" s="2" t="s">
        <v>241</v>
      </c>
      <c r="BP1" s="2" t="s">
        <v>242</v>
      </c>
      <c r="BQ1" s="2"/>
      <c r="BR1" s="2"/>
    </row>
    <row r="2" spans="16:70" x14ac:dyDescent="0.25">
      <c r="P2" s="12" t="s">
        <v>27</v>
      </c>
      <c r="Q2" s="13" t="s">
        <v>195</v>
      </c>
      <c r="R2" s="13" t="s">
        <v>196</v>
      </c>
      <c r="S2" s="13" t="s">
        <v>59</v>
      </c>
      <c r="T2" s="13" t="s">
        <v>61</v>
      </c>
      <c r="U2" s="13" t="s">
        <v>31</v>
      </c>
      <c r="V2" s="13" t="s">
        <v>32</v>
      </c>
      <c r="W2" s="13" t="s">
        <v>65</v>
      </c>
      <c r="X2" s="13" t="s">
        <v>33</v>
      </c>
      <c r="Y2" s="13" t="s">
        <v>34</v>
      </c>
      <c r="Z2" s="13" t="s">
        <v>69</v>
      </c>
      <c r="AA2" s="13" t="s">
        <v>35</v>
      </c>
      <c r="AB2" s="13" t="s">
        <v>36</v>
      </c>
      <c r="AC2" s="13" t="s">
        <v>37</v>
      </c>
      <c r="AD2" s="13" t="s">
        <v>74</v>
      </c>
      <c r="AE2" s="13" t="s">
        <v>38</v>
      </c>
      <c r="AF2" s="13" t="s">
        <v>40</v>
      </c>
      <c r="AG2" s="13" t="s">
        <v>79</v>
      </c>
      <c r="AH2" s="13" t="s">
        <v>41</v>
      </c>
      <c r="AI2" s="13" t="s">
        <v>42</v>
      </c>
      <c r="AJ2" s="13" t="s">
        <v>43</v>
      </c>
      <c r="AK2" s="13" t="s">
        <v>84</v>
      </c>
      <c r="AL2" s="13" t="s">
        <v>44</v>
      </c>
      <c r="AM2" s="13" t="s">
        <v>45</v>
      </c>
      <c r="AN2" s="13" t="s">
        <v>88</v>
      </c>
      <c r="AO2" s="13" t="s">
        <v>46</v>
      </c>
      <c r="AP2" s="13" t="s">
        <v>91</v>
      </c>
      <c r="AQ2" s="13" t="s">
        <v>47</v>
      </c>
      <c r="AR2" s="13" t="s">
        <v>94</v>
      </c>
      <c r="AS2" s="13" t="s">
        <v>48</v>
      </c>
      <c r="AT2" s="13" t="s">
        <v>49</v>
      </c>
      <c r="AU2" s="13" t="s">
        <v>98</v>
      </c>
      <c r="AV2" s="13" t="s">
        <v>50</v>
      </c>
      <c r="AW2" s="13" t="s">
        <v>101</v>
      </c>
      <c r="AX2" s="13" t="s">
        <v>103</v>
      </c>
      <c r="AY2" s="13" t="s">
        <v>105</v>
      </c>
      <c r="AZ2" s="13" t="s">
        <v>51</v>
      </c>
      <c r="BA2" s="13" t="s">
        <v>108</v>
      </c>
      <c r="BB2" s="13" t="s">
        <v>52</v>
      </c>
      <c r="BC2" s="13" t="s">
        <v>111</v>
      </c>
      <c r="BD2" s="13" t="s">
        <v>113</v>
      </c>
      <c r="BE2" s="13" t="s">
        <v>115</v>
      </c>
      <c r="BF2" s="13" t="s">
        <v>53</v>
      </c>
      <c r="BG2" s="13" t="s">
        <v>54</v>
      </c>
      <c r="BH2" s="13" t="s">
        <v>55</v>
      </c>
      <c r="BI2" s="13" t="s">
        <v>56</v>
      </c>
      <c r="BJ2" s="13" t="s">
        <v>121</v>
      </c>
      <c r="BK2" s="13" t="s">
        <v>123</v>
      </c>
      <c r="BL2" s="13" t="s">
        <v>125</v>
      </c>
      <c r="BM2" s="13" t="s">
        <v>127</v>
      </c>
      <c r="BN2" s="13" t="s">
        <v>129</v>
      </c>
      <c r="BO2" s="13" t="s">
        <v>57</v>
      </c>
      <c r="BP2" s="13" t="s">
        <v>132</v>
      </c>
      <c r="BQ2" s="13"/>
    </row>
    <row r="3" spans="16:70" x14ac:dyDescent="0.25">
      <c r="P3">
        <f>'Leave-One-Out - Data'!A2</f>
        <v>1982</v>
      </c>
      <c r="Q3" s="2">
        <f>IFERROR(INDEX('Leave-One-Out - Data'!$B:$BA,MATCH($P3,'Leave-One-Out - Data'!$A:$A,0),MATCH(Q$1,'Leave-One-Out - Data'!$B$1:$BA$1,0)),0)*1000000</f>
        <v>96.200674306601286</v>
      </c>
      <c r="R3" s="2">
        <f>IFERROR(INDEX('Leave-One-Out - Data'!$B:$BA,MATCH($P3,'Leave-One-Out - Data'!$A:$A,0),MATCH(R$1,'Leave-One-Out - Data'!$B$1:$BA$1,0)),0)*1000000</f>
        <v>103.03478310379434</v>
      </c>
      <c r="S3" s="2">
        <f>IFERROR(INDEX('Leave-One-Out - Data'!$B:$BA,MATCH($P3,'Leave-One-Out - Data'!$A:$A,0),MATCH(S$1,'Leave-One-Out - Data'!$B$1:$BA$1,0)),0)*1000000</f>
        <v>0</v>
      </c>
      <c r="T3" s="2">
        <f>IFERROR(INDEX('Leave-One-Out - Data'!$B:$BA,MATCH($P3,'Leave-One-Out - Data'!$A:$A,0),MATCH(T$1,'Leave-One-Out - Data'!$B$1:$BA$1,0)),0)*1000000</f>
        <v>0</v>
      </c>
      <c r="U3" s="2">
        <f>IFERROR(INDEX('Leave-One-Out - Data'!$B:$BA,MATCH($P3,'Leave-One-Out - Data'!$A:$A,0),MATCH(U$1,'Leave-One-Out - Data'!$B$1:$BA$1,0)),0)*1000000</f>
        <v>104.1044672820135</v>
      </c>
      <c r="V3" s="2">
        <f>IFERROR(INDEX('Leave-One-Out - Data'!$B:$BA,MATCH($P3,'Leave-One-Out - Data'!$A:$A,0),MATCH(V$1,'Leave-One-Out - Data'!$B$1:$BA$1,0)),0)*1000000</f>
        <v>0</v>
      </c>
      <c r="W3" s="2">
        <f>IFERROR(INDEX('Leave-One-Out - Data'!$B:$BA,MATCH($P3,'Leave-One-Out - Data'!$A:$A,0),MATCH(W$1,'Leave-One-Out - Data'!$B$1:$BA$1,0)),0)*1000000</f>
        <v>0</v>
      </c>
      <c r="X3" s="2">
        <f>IFERROR(INDEX('Leave-One-Out - Data'!$B:$BA,MATCH($P3,'Leave-One-Out - Data'!$A:$A,0),MATCH(X$1,'Leave-One-Out - Data'!$B$1:$BA$1,0)),0)*1000000</f>
        <v>103.39555215614381</v>
      </c>
      <c r="Y3" s="2">
        <f>IFERROR(INDEX('Leave-One-Out - Data'!$B:$BA,MATCH($P3,'Leave-One-Out - Data'!$A:$A,0),MATCH(Y$1,'Leave-One-Out - Data'!$B$1:$BA$1,0)),0)*1000000</f>
        <v>0</v>
      </c>
      <c r="Z3" s="2">
        <f>IFERROR(INDEX('Leave-One-Out - Data'!$B:$BA,MATCH($P3,'Leave-One-Out - Data'!$A:$A,0),MATCH(Z$1,'Leave-One-Out - Data'!$B$1:$BA$1,0)),0)*1000000</f>
        <v>0</v>
      </c>
      <c r="AA3" s="2">
        <f>IFERROR(INDEX('Leave-One-Out - Data'!$B:$BA,MATCH($P3,'Leave-One-Out - Data'!$A:$A,0),MATCH(AA$1,'Leave-One-Out - Data'!$B$1:$BA$1,0)),0)*1000000</f>
        <v>0</v>
      </c>
      <c r="AB3" s="2">
        <f>IFERROR(INDEX('Leave-One-Out - Data'!$B:$BA,MATCH($P3,'Leave-One-Out - Data'!$A:$A,0),MATCH(AB$1,'Leave-One-Out - Data'!$B$1:$BA$1,0)),0)*1000000</f>
        <v>0</v>
      </c>
      <c r="AC3" s="2">
        <f>IFERROR(INDEX('Leave-One-Out - Data'!$B:$BA,MATCH($P3,'Leave-One-Out - Data'!$A:$A,0),MATCH(AC$1,'Leave-One-Out - Data'!$B$1:$BA$1,0)),0)*1000000</f>
        <v>0</v>
      </c>
      <c r="AD3" s="2">
        <f>IFERROR(INDEX('Leave-One-Out - Data'!$B:$BA,MATCH($P3,'Leave-One-Out - Data'!$A:$A,0),MATCH(AD$1,'Leave-One-Out - Data'!$B$1:$BA$1,0)),0)*1000000</f>
        <v>0</v>
      </c>
      <c r="AE3" s="2">
        <f>IFERROR(INDEX('Leave-One-Out - Data'!$B:$BA,MATCH($P3,'Leave-One-Out - Data'!$A:$A,0),MATCH(AE$1,'Leave-One-Out - Data'!$B$1:$BA$1,0)),0)*1000000</f>
        <v>0</v>
      </c>
      <c r="AF3" s="2">
        <f>IFERROR(INDEX('Leave-One-Out - Data'!$B:$BA,MATCH($P3,'Leave-One-Out - Data'!$A:$A,0),MATCH(AF$1,'Leave-One-Out - Data'!$B$1:$BA$1,0)),0)*1000000</f>
        <v>104.18568295426667</v>
      </c>
      <c r="AG3" s="2">
        <f>IFERROR(INDEX('Leave-One-Out - Data'!$B:$BA,MATCH($P3,'Leave-One-Out - Data'!$A:$A,0),MATCH(AG$1,'Leave-One-Out - Data'!$B$1:$BA$1,0)),0)*1000000</f>
        <v>0</v>
      </c>
      <c r="AH3" s="2">
        <f>IFERROR(INDEX('Leave-One-Out - Data'!$B:$BA,MATCH($P3,'Leave-One-Out - Data'!$A:$A,0),MATCH(AH$1,'Leave-One-Out - Data'!$B$1:$BA$1,0)),0)*1000000</f>
        <v>0</v>
      </c>
      <c r="AI3" s="2">
        <f>IFERROR(INDEX('Leave-One-Out - Data'!$B:$BA,MATCH($P3,'Leave-One-Out - Data'!$A:$A,0),MATCH(AI$1,'Leave-One-Out - Data'!$B$1:$BA$1,0)),0)*1000000</f>
        <v>0</v>
      </c>
      <c r="AJ3" s="2">
        <f>IFERROR(INDEX('Leave-One-Out - Data'!$B:$BA,MATCH($P3,'Leave-One-Out - Data'!$A:$A,0),MATCH(AJ$1,'Leave-One-Out - Data'!$B$1:$BA$1,0)),0)*1000000</f>
        <v>98.19164287182501</v>
      </c>
      <c r="AK3" s="2">
        <f>IFERROR(INDEX('Leave-One-Out - Data'!$B:$BA,MATCH($P3,'Leave-One-Out - Data'!$A:$A,0),MATCH(AK$1,'Leave-One-Out - Data'!$B$1:$BA$1,0)),0)*1000000</f>
        <v>0</v>
      </c>
      <c r="AL3" s="2">
        <f>IFERROR(INDEX('Leave-One-Out - Data'!$B:$BA,MATCH($P3,'Leave-One-Out - Data'!$A:$A,0),MATCH(AL$1,'Leave-One-Out - Data'!$B$1:$BA$1,0)),0)*1000000</f>
        <v>103.51909055316355</v>
      </c>
      <c r="AM3" s="2">
        <f>IFERROR(INDEX('Leave-One-Out - Data'!$B:$BA,MATCH($P3,'Leave-One-Out - Data'!$A:$A,0),MATCH(AM$1,'Leave-One-Out - Data'!$B$1:$BA$1,0)),0)*1000000</f>
        <v>102.59101640258449</v>
      </c>
      <c r="AN3" s="2">
        <f>IFERROR(INDEX('Leave-One-Out - Data'!$B:$BA,MATCH($P3,'Leave-One-Out - Data'!$A:$A,0),MATCH(AN$1,'Leave-One-Out - Data'!$B$1:$BA$1,0)),0)*1000000</f>
        <v>0</v>
      </c>
      <c r="AO3" s="2">
        <f>IFERROR(INDEX('Leave-One-Out - Data'!$B:$BA,MATCH($P3,'Leave-One-Out - Data'!$A:$A,0),MATCH(AO$1,'Leave-One-Out - Data'!$B$1:$BA$1,0)),0)*1000000</f>
        <v>0</v>
      </c>
      <c r="AP3" s="2">
        <f>IFERROR(INDEX('Leave-One-Out - Data'!$B:$BA,MATCH($P3,'Leave-One-Out - Data'!$A:$A,0),MATCH(AP$1,'Leave-One-Out - Data'!$B$1:$BA$1,0)),0)*1000000</f>
        <v>0</v>
      </c>
      <c r="AQ3" s="2">
        <f>IFERROR(INDEX('Leave-One-Out - Data'!$B:$BA,MATCH($P3,'Leave-One-Out - Data'!$A:$A,0),MATCH(AQ$1,'Leave-One-Out - Data'!$B$1:$BA$1,0)),0)*1000000</f>
        <v>0</v>
      </c>
      <c r="AR3" s="2">
        <f>IFERROR(INDEX('Leave-One-Out - Data'!$B:$BA,MATCH($P3,'Leave-One-Out - Data'!$A:$A,0),MATCH(AR$1,'Leave-One-Out - Data'!$B$1:$BA$1,0)),0)*1000000</f>
        <v>0</v>
      </c>
      <c r="AS3" s="2">
        <f>IFERROR(INDEX('Leave-One-Out - Data'!$B:$BA,MATCH($P3,'Leave-One-Out - Data'!$A:$A,0),MATCH(AS$1,'Leave-One-Out - Data'!$B$1:$BA$1,0)),0)*1000000</f>
        <v>0</v>
      </c>
      <c r="AT3" s="2">
        <f>IFERROR(INDEX('Leave-One-Out - Data'!$B:$BA,MATCH($P3,'Leave-One-Out - Data'!$A:$A,0),MATCH(AT$1,'Leave-One-Out - Data'!$B$1:$BA$1,0)),0)*1000000</f>
        <v>103.13809406943619</v>
      </c>
      <c r="AU3" s="2">
        <f>IFERROR(INDEX('Leave-One-Out - Data'!$B:$BA,MATCH($P3,'Leave-One-Out - Data'!$A:$A,0),MATCH(AU$1,'Leave-One-Out - Data'!$B$1:$BA$1,0)),0)*1000000</f>
        <v>0</v>
      </c>
      <c r="AV3" s="2">
        <f>IFERROR(INDEX('Leave-One-Out - Data'!$B:$BA,MATCH($P3,'Leave-One-Out - Data'!$A:$A,0),MATCH(AV$1,'Leave-One-Out - Data'!$B$1:$BA$1,0)),0)*1000000</f>
        <v>95.360797495231964</v>
      </c>
      <c r="AW3" s="2">
        <f>IFERROR(INDEX('Leave-One-Out - Data'!$B:$BA,MATCH($P3,'Leave-One-Out - Data'!$A:$A,0),MATCH(AW$1,'Leave-One-Out - Data'!$B$1:$BA$1,0)),0)*1000000</f>
        <v>0</v>
      </c>
      <c r="AX3" s="2">
        <f>IFERROR(INDEX('Leave-One-Out - Data'!$B:$BA,MATCH($P3,'Leave-One-Out - Data'!$A:$A,0),MATCH(AX$1,'Leave-One-Out - Data'!$B$1:$BA$1,0)),0)*1000000</f>
        <v>0</v>
      </c>
      <c r="AY3" s="2">
        <f>IFERROR(INDEX('Leave-One-Out - Data'!$B:$BA,MATCH($P3,'Leave-One-Out - Data'!$A:$A,0),MATCH(AY$1,'Leave-One-Out - Data'!$B$1:$BA$1,0)),0)*1000000</f>
        <v>0</v>
      </c>
      <c r="AZ3" s="2">
        <f>IFERROR(INDEX('Leave-One-Out - Data'!$B:$BA,MATCH($P3,'Leave-One-Out - Data'!$A:$A,0),MATCH(AZ$1,'Leave-One-Out - Data'!$B$1:$BA$1,0)),0)*1000000</f>
        <v>0</v>
      </c>
      <c r="BA3" s="2">
        <f>IFERROR(INDEX('Leave-One-Out - Data'!$B:$BA,MATCH($P3,'Leave-One-Out - Data'!$A:$A,0),MATCH(BA$1,'Leave-One-Out - Data'!$B$1:$BA$1,0)),0)*1000000</f>
        <v>0</v>
      </c>
      <c r="BB3" s="2">
        <f>IFERROR(INDEX('Leave-One-Out - Data'!$B:$BA,MATCH($P3,'Leave-One-Out - Data'!$A:$A,0),MATCH(BB$1,'Leave-One-Out - Data'!$B$1:$BA$1,0)),0)*1000000</f>
        <v>0</v>
      </c>
      <c r="BC3" s="2">
        <f>IFERROR(INDEX('Leave-One-Out - Data'!$B:$BA,MATCH($P3,'Leave-One-Out - Data'!$A:$A,0),MATCH(BC$1,'Leave-One-Out - Data'!$B$1:$BA$1,0)),0)*1000000</f>
        <v>0</v>
      </c>
      <c r="BD3" s="2">
        <f>IFERROR(INDEX('Leave-One-Out - Data'!$B:$BA,MATCH($P3,'Leave-One-Out - Data'!$A:$A,0),MATCH(BD$1,'Leave-One-Out - Data'!$B$1:$BA$1,0)),0)*1000000</f>
        <v>0</v>
      </c>
      <c r="BE3" s="2">
        <f>IFERROR(INDEX('Leave-One-Out - Data'!$B:$BA,MATCH($P3,'Leave-One-Out - Data'!$A:$A,0),MATCH(BE$1,'Leave-One-Out - Data'!$B$1:$BA$1,0)),0)*1000000</f>
        <v>0</v>
      </c>
      <c r="BF3" s="2">
        <f>IFERROR(INDEX('Leave-One-Out - Data'!$B:$BA,MATCH($P3,'Leave-One-Out - Data'!$A:$A,0),MATCH(BF$1,'Leave-One-Out - Data'!$B$1:$BA$1,0)),0)*1000000</f>
        <v>0</v>
      </c>
      <c r="BG3" s="2">
        <f>IFERROR(INDEX('Leave-One-Out - Data'!$B:$BA,MATCH($P3,'Leave-One-Out - Data'!$A:$A,0),MATCH(BG$1,'Leave-One-Out - Data'!$B$1:$BA$1,0)),0)*1000000</f>
        <v>0</v>
      </c>
      <c r="BH3" s="2">
        <f>IFERROR(INDEX('Leave-One-Out - Data'!$B:$BA,MATCH($P3,'Leave-One-Out - Data'!$A:$A,0),MATCH(BH$1,'Leave-One-Out - Data'!$B$1:$BA$1,0)),0)*1000000</f>
        <v>0</v>
      </c>
      <c r="BI3" s="2">
        <f>IFERROR(INDEX('Leave-One-Out - Data'!$B:$BA,MATCH($P3,'Leave-One-Out - Data'!$A:$A,0),MATCH(BI$1,'Leave-One-Out - Data'!$B$1:$BA$1,0)),0)*1000000</f>
        <v>0</v>
      </c>
      <c r="BJ3" s="2">
        <f>IFERROR(INDEX('Leave-One-Out - Data'!$B:$BA,MATCH($P3,'Leave-One-Out - Data'!$A:$A,0),MATCH(BJ$1,'Leave-One-Out - Data'!$B$1:$BA$1,0)),0)*1000000</f>
        <v>0</v>
      </c>
      <c r="BK3" s="2">
        <f>IFERROR(INDEX('Leave-One-Out - Data'!$B:$BA,MATCH($P3,'Leave-One-Out - Data'!$A:$A,0),MATCH(BK$1,'Leave-One-Out - Data'!$B$1:$BA$1,0)),0)*1000000</f>
        <v>0</v>
      </c>
      <c r="BL3" s="2">
        <f>IFERROR(INDEX('Leave-One-Out - Data'!$B:$BA,MATCH($P3,'Leave-One-Out - Data'!$A:$A,0),MATCH(BL$1,'Leave-One-Out - Data'!$B$1:$BA$1,0)),0)*1000000</f>
        <v>0</v>
      </c>
      <c r="BM3" s="2">
        <f>IFERROR(INDEX('Leave-One-Out - Data'!$B:$BA,MATCH($P3,'Leave-One-Out - Data'!$A:$A,0),MATCH(BM$1,'Leave-One-Out - Data'!$B$1:$BA$1,0)),0)*1000000</f>
        <v>0</v>
      </c>
      <c r="BN3" s="2">
        <f>IFERROR(INDEX('Leave-One-Out - Data'!$B:$BA,MATCH($P3,'Leave-One-Out - Data'!$A:$A,0),MATCH(BN$1,'Leave-One-Out - Data'!$B$1:$BA$1,0)),0)*1000000</f>
        <v>0</v>
      </c>
      <c r="BO3" s="2">
        <f>IFERROR(INDEX('Leave-One-Out - Data'!$B:$BA,MATCH($P3,'Leave-One-Out - Data'!$A:$A,0),MATCH(BO$1,'Leave-One-Out - Data'!$B$1:$BA$1,0)),0)*1000000</f>
        <v>0</v>
      </c>
      <c r="BP3" s="2">
        <f>IFERROR(INDEX('Leave-One-Out - Data'!$B:$BA,MATCH($P3,'Leave-One-Out - Data'!$A:$A,0),MATCH(BP$1,'Leave-One-Out - Data'!$B$1:$BA$1,0)),0)*1000000</f>
        <v>0</v>
      </c>
      <c r="BQ3" s="2"/>
    </row>
    <row r="4" spans="16:70" x14ac:dyDescent="0.25">
      <c r="P4">
        <f>'Leave-One-Out - Data'!A3</f>
        <v>1983</v>
      </c>
      <c r="Q4" s="2">
        <f>IFERROR(INDEX('Leave-One-Out - Data'!$B:$BA,MATCH($P4,'Leave-One-Out - Data'!$A:$A,0),MATCH(Q$1,'Leave-One-Out - Data'!$B$1:$BA$1,0)),0)*1000000</f>
        <v>89.767214376479387</v>
      </c>
      <c r="R4" s="2">
        <f>IFERROR(INDEX('Leave-One-Out - Data'!$B:$BA,MATCH($P4,'Leave-One-Out - Data'!$A:$A,0),MATCH(R$1,'Leave-One-Out - Data'!$B$1:$BA$1,0)),0)*1000000</f>
        <v>90.449494680797216</v>
      </c>
      <c r="S4" s="2">
        <f>IFERROR(INDEX('Leave-One-Out - Data'!$B:$BA,MATCH($P4,'Leave-One-Out - Data'!$A:$A,0),MATCH(S$1,'Leave-One-Out - Data'!$B$1:$BA$1,0)),0)*1000000</f>
        <v>0</v>
      </c>
      <c r="T4" s="2">
        <f>IFERROR(INDEX('Leave-One-Out - Data'!$B:$BA,MATCH($P4,'Leave-One-Out - Data'!$A:$A,0),MATCH(T$1,'Leave-One-Out - Data'!$B$1:$BA$1,0)),0)*1000000</f>
        <v>0</v>
      </c>
      <c r="U4" s="2">
        <f>IFERROR(INDEX('Leave-One-Out - Data'!$B:$BA,MATCH($P4,'Leave-One-Out - Data'!$A:$A,0),MATCH(U$1,'Leave-One-Out - Data'!$B$1:$BA$1,0)),0)*1000000</f>
        <v>90.482069474092</v>
      </c>
      <c r="V4" s="2">
        <f>IFERROR(INDEX('Leave-One-Out - Data'!$B:$BA,MATCH($P4,'Leave-One-Out - Data'!$A:$A,0),MATCH(V$1,'Leave-One-Out - Data'!$B$1:$BA$1,0)),0)*1000000</f>
        <v>0</v>
      </c>
      <c r="W4" s="2">
        <f>IFERROR(INDEX('Leave-One-Out - Data'!$B:$BA,MATCH($P4,'Leave-One-Out - Data'!$A:$A,0),MATCH(W$1,'Leave-One-Out - Data'!$B$1:$BA$1,0)),0)*1000000</f>
        <v>0</v>
      </c>
      <c r="X4" s="2">
        <f>IFERROR(INDEX('Leave-One-Out - Data'!$B:$BA,MATCH($P4,'Leave-One-Out - Data'!$A:$A,0),MATCH(X$1,'Leave-One-Out - Data'!$B$1:$BA$1,0)),0)*1000000</f>
        <v>90.390695080714082</v>
      </c>
      <c r="Y4" s="2">
        <f>IFERROR(INDEX('Leave-One-Out - Data'!$B:$BA,MATCH($P4,'Leave-One-Out - Data'!$A:$A,0),MATCH(Y$1,'Leave-One-Out - Data'!$B$1:$BA$1,0)),0)*1000000</f>
        <v>0</v>
      </c>
      <c r="Z4" s="2">
        <f>IFERROR(INDEX('Leave-One-Out - Data'!$B:$BA,MATCH($P4,'Leave-One-Out - Data'!$A:$A,0),MATCH(Z$1,'Leave-One-Out - Data'!$B$1:$BA$1,0)),0)*1000000</f>
        <v>0</v>
      </c>
      <c r="AA4" s="2">
        <f>IFERROR(INDEX('Leave-One-Out - Data'!$B:$BA,MATCH($P4,'Leave-One-Out - Data'!$A:$A,0),MATCH(AA$1,'Leave-One-Out - Data'!$B$1:$BA$1,0)),0)*1000000</f>
        <v>0</v>
      </c>
      <c r="AB4" s="2">
        <f>IFERROR(INDEX('Leave-One-Out - Data'!$B:$BA,MATCH($P4,'Leave-One-Out - Data'!$A:$A,0),MATCH(AB$1,'Leave-One-Out - Data'!$B$1:$BA$1,0)),0)*1000000</f>
        <v>0</v>
      </c>
      <c r="AC4" s="2">
        <f>IFERROR(INDEX('Leave-One-Out - Data'!$B:$BA,MATCH($P4,'Leave-One-Out - Data'!$A:$A,0),MATCH(AC$1,'Leave-One-Out - Data'!$B$1:$BA$1,0)),0)*1000000</f>
        <v>0</v>
      </c>
      <c r="AD4" s="2">
        <f>IFERROR(INDEX('Leave-One-Out - Data'!$B:$BA,MATCH($P4,'Leave-One-Out - Data'!$A:$A,0),MATCH(AD$1,'Leave-One-Out - Data'!$B$1:$BA$1,0)),0)*1000000</f>
        <v>0</v>
      </c>
      <c r="AE4" s="2">
        <f>IFERROR(INDEX('Leave-One-Out - Data'!$B:$BA,MATCH($P4,'Leave-One-Out - Data'!$A:$A,0),MATCH(AE$1,'Leave-One-Out - Data'!$B$1:$BA$1,0)),0)*1000000</f>
        <v>0</v>
      </c>
      <c r="AF4" s="2">
        <f>IFERROR(INDEX('Leave-One-Out - Data'!$B:$BA,MATCH($P4,'Leave-One-Out - Data'!$A:$A,0),MATCH(AF$1,'Leave-One-Out - Data'!$B$1:$BA$1,0)),0)*1000000</f>
        <v>90.738265917025288</v>
      </c>
      <c r="AG4" s="2">
        <f>IFERROR(INDEX('Leave-One-Out - Data'!$B:$BA,MATCH($P4,'Leave-One-Out - Data'!$A:$A,0),MATCH(AG$1,'Leave-One-Out - Data'!$B$1:$BA$1,0)),0)*1000000</f>
        <v>0</v>
      </c>
      <c r="AH4" s="2">
        <f>IFERROR(INDEX('Leave-One-Out - Data'!$B:$BA,MATCH($P4,'Leave-One-Out - Data'!$A:$A,0),MATCH(AH$1,'Leave-One-Out - Data'!$B$1:$BA$1,0)),0)*1000000</f>
        <v>0</v>
      </c>
      <c r="AI4" s="2">
        <f>IFERROR(INDEX('Leave-One-Out - Data'!$B:$BA,MATCH($P4,'Leave-One-Out - Data'!$A:$A,0),MATCH(AI$1,'Leave-One-Out - Data'!$B$1:$BA$1,0)),0)*1000000</f>
        <v>0</v>
      </c>
      <c r="AJ4" s="2">
        <f>IFERROR(INDEX('Leave-One-Out - Data'!$B:$BA,MATCH($P4,'Leave-One-Out - Data'!$A:$A,0),MATCH(AJ$1,'Leave-One-Out - Data'!$B$1:$BA$1,0)),0)*1000000</f>
        <v>91.902996642602389</v>
      </c>
      <c r="AK4" s="2">
        <f>IFERROR(INDEX('Leave-One-Out - Data'!$B:$BA,MATCH($P4,'Leave-One-Out - Data'!$A:$A,0),MATCH(AK$1,'Leave-One-Out - Data'!$B$1:$BA$1,0)),0)*1000000</f>
        <v>0</v>
      </c>
      <c r="AL4" s="2">
        <f>IFERROR(INDEX('Leave-One-Out - Data'!$B:$BA,MATCH($P4,'Leave-One-Out - Data'!$A:$A,0),MATCH(AL$1,'Leave-One-Out - Data'!$B$1:$BA$1,0)),0)*1000000</f>
        <v>90.731581294676289</v>
      </c>
      <c r="AM4" s="2">
        <f>IFERROR(INDEX('Leave-One-Out - Data'!$B:$BA,MATCH($P4,'Leave-One-Out - Data'!$A:$A,0),MATCH(AM$1,'Leave-One-Out - Data'!$B$1:$BA$1,0)),0)*1000000</f>
        <v>90.757361012947499</v>
      </c>
      <c r="AN4" s="2">
        <f>IFERROR(INDEX('Leave-One-Out - Data'!$B:$BA,MATCH($P4,'Leave-One-Out - Data'!$A:$A,0),MATCH(AN$1,'Leave-One-Out - Data'!$B$1:$BA$1,0)),0)*1000000</f>
        <v>0</v>
      </c>
      <c r="AO4" s="2">
        <f>IFERROR(INDEX('Leave-One-Out - Data'!$B:$BA,MATCH($P4,'Leave-One-Out - Data'!$A:$A,0),MATCH(AO$1,'Leave-One-Out - Data'!$B$1:$BA$1,0)),0)*1000000</f>
        <v>0</v>
      </c>
      <c r="AP4" s="2">
        <f>IFERROR(INDEX('Leave-One-Out - Data'!$B:$BA,MATCH($P4,'Leave-One-Out - Data'!$A:$A,0),MATCH(AP$1,'Leave-One-Out - Data'!$B$1:$BA$1,0)),0)*1000000</f>
        <v>0</v>
      </c>
      <c r="AQ4" s="2">
        <f>IFERROR(INDEX('Leave-One-Out - Data'!$B:$BA,MATCH($P4,'Leave-One-Out - Data'!$A:$A,0),MATCH(AQ$1,'Leave-One-Out - Data'!$B$1:$BA$1,0)),0)*1000000</f>
        <v>0</v>
      </c>
      <c r="AR4" s="2">
        <f>IFERROR(INDEX('Leave-One-Out - Data'!$B:$BA,MATCH($P4,'Leave-One-Out - Data'!$A:$A,0),MATCH(AR$1,'Leave-One-Out - Data'!$B$1:$BA$1,0)),0)*1000000</f>
        <v>0</v>
      </c>
      <c r="AS4" s="2">
        <f>IFERROR(INDEX('Leave-One-Out - Data'!$B:$BA,MATCH($P4,'Leave-One-Out - Data'!$A:$A,0),MATCH(AS$1,'Leave-One-Out - Data'!$B$1:$BA$1,0)),0)*1000000</f>
        <v>0</v>
      </c>
      <c r="AT4" s="2">
        <f>IFERROR(INDEX('Leave-One-Out - Data'!$B:$BA,MATCH($P4,'Leave-One-Out - Data'!$A:$A,0),MATCH(AT$1,'Leave-One-Out - Data'!$B$1:$BA$1,0)),0)*1000000</f>
        <v>90.61087085865438</v>
      </c>
      <c r="AU4" s="2">
        <f>IFERROR(INDEX('Leave-One-Out - Data'!$B:$BA,MATCH($P4,'Leave-One-Out - Data'!$A:$A,0),MATCH(AU$1,'Leave-One-Out - Data'!$B$1:$BA$1,0)),0)*1000000</f>
        <v>0</v>
      </c>
      <c r="AV4" s="2">
        <f>IFERROR(INDEX('Leave-One-Out - Data'!$B:$BA,MATCH($P4,'Leave-One-Out - Data'!$A:$A,0),MATCH(AV$1,'Leave-One-Out - Data'!$B$1:$BA$1,0)),0)*1000000</f>
        <v>91.280335123883546</v>
      </c>
      <c r="AW4" s="2">
        <f>IFERROR(INDEX('Leave-One-Out - Data'!$B:$BA,MATCH($P4,'Leave-One-Out - Data'!$A:$A,0),MATCH(AW$1,'Leave-One-Out - Data'!$B$1:$BA$1,0)),0)*1000000</f>
        <v>0</v>
      </c>
      <c r="AX4" s="2">
        <f>IFERROR(INDEX('Leave-One-Out - Data'!$B:$BA,MATCH($P4,'Leave-One-Out - Data'!$A:$A,0),MATCH(AX$1,'Leave-One-Out - Data'!$B$1:$BA$1,0)),0)*1000000</f>
        <v>0</v>
      </c>
      <c r="AY4" s="2">
        <f>IFERROR(INDEX('Leave-One-Out - Data'!$B:$BA,MATCH($P4,'Leave-One-Out - Data'!$A:$A,0),MATCH(AY$1,'Leave-One-Out - Data'!$B$1:$BA$1,0)),0)*1000000</f>
        <v>0</v>
      </c>
      <c r="AZ4" s="2">
        <f>IFERROR(INDEX('Leave-One-Out - Data'!$B:$BA,MATCH($P4,'Leave-One-Out - Data'!$A:$A,0),MATCH(AZ$1,'Leave-One-Out - Data'!$B$1:$BA$1,0)),0)*1000000</f>
        <v>0</v>
      </c>
      <c r="BA4" s="2">
        <f>IFERROR(INDEX('Leave-One-Out - Data'!$B:$BA,MATCH($P4,'Leave-One-Out - Data'!$A:$A,0),MATCH(BA$1,'Leave-One-Out - Data'!$B$1:$BA$1,0)),0)*1000000</f>
        <v>0</v>
      </c>
      <c r="BB4" s="2">
        <f>IFERROR(INDEX('Leave-One-Out - Data'!$B:$BA,MATCH($P4,'Leave-One-Out - Data'!$A:$A,0),MATCH(BB$1,'Leave-One-Out - Data'!$B$1:$BA$1,0)),0)*1000000</f>
        <v>0</v>
      </c>
      <c r="BC4" s="2">
        <f>IFERROR(INDEX('Leave-One-Out - Data'!$B:$BA,MATCH($P4,'Leave-One-Out - Data'!$A:$A,0),MATCH(BC$1,'Leave-One-Out - Data'!$B$1:$BA$1,0)),0)*1000000</f>
        <v>0</v>
      </c>
      <c r="BD4" s="2">
        <f>IFERROR(INDEX('Leave-One-Out - Data'!$B:$BA,MATCH($P4,'Leave-One-Out - Data'!$A:$A,0),MATCH(BD$1,'Leave-One-Out - Data'!$B$1:$BA$1,0)),0)*1000000</f>
        <v>0</v>
      </c>
      <c r="BE4" s="2">
        <f>IFERROR(INDEX('Leave-One-Out - Data'!$B:$BA,MATCH($P4,'Leave-One-Out - Data'!$A:$A,0),MATCH(BE$1,'Leave-One-Out - Data'!$B$1:$BA$1,0)),0)*1000000</f>
        <v>0</v>
      </c>
      <c r="BF4" s="2">
        <f>IFERROR(INDEX('Leave-One-Out - Data'!$B:$BA,MATCH($P4,'Leave-One-Out - Data'!$A:$A,0),MATCH(BF$1,'Leave-One-Out - Data'!$B$1:$BA$1,0)),0)*1000000</f>
        <v>0</v>
      </c>
      <c r="BG4" s="2">
        <f>IFERROR(INDEX('Leave-One-Out - Data'!$B:$BA,MATCH($P4,'Leave-One-Out - Data'!$A:$A,0),MATCH(BG$1,'Leave-One-Out - Data'!$B$1:$BA$1,0)),0)*1000000</f>
        <v>0</v>
      </c>
      <c r="BH4" s="2">
        <f>IFERROR(INDEX('Leave-One-Out - Data'!$B:$BA,MATCH($P4,'Leave-One-Out - Data'!$A:$A,0),MATCH(BH$1,'Leave-One-Out - Data'!$B$1:$BA$1,0)),0)*1000000</f>
        <v>0</v>
      </c>
      <c r="BI4" s="2">
        <f>IFERROR(INDEX('Leave-One-Out - Data'!$B:$BA,MATCH($P4,'Leave-One-Out - Data'!$A:$A,0),MATCH(BI$1,'Leave-One-Out - Data'!$B$1:$BA$1,0)),0)*1000000</f>
        <v>0</v>
      </c>
      <c r="BJ4" s="2">
        <f>IFERROR(INDEX('Leave-One-Out - Data'!$B:$BA,MATCH($P4,'Leave-One-Out - Data'!$A:$A,0),MATCH(BJ$1,'Leave-One-Out - Data'!$B$1:$BA$1,0)),0)*1000000</f>
        <v>0</v>
      </c>
      <c r="BK4" s="2">
        <f>IFERROR(INDEX('Leave-One-Out - Data'!$B:$BA,MATCH($P4,'Leave-One-Out - Data'!$A:$A,0),MATCH(BK$1,'Leave-One-Out - Data'!$B$1:$BA$1,0)),0)*1000000</f>
        <v>0</v>
      </c>
      <c r="BL4" s="2">
        <f>IFERROR(INDEX('Leave-One-Out - Data'!$B:$BA,MATCH($P4,'Leave-One-Out - Data'!$A:$A,0),MATCH(BL$1,'Leave-One-Out - Data'!$B$1:$BA$1,0)),0)*1000000</f>
        <v>0</v>
      </c>
      <c r="BM4" s="2">
        <f>IFERROR(INDEX('Leave-One-Out - Data'!$B:$BA,MATCH($P4,'Leave-One-Out - Data'!$A:$A,0),MATCH(BM$1,'Leave-One-Out - Data'!$B$1:$BA$1,0)),0)*1000000</f>
        <v>0</v>
      </c>
      <c r="BN4" s="2">
        <f>IFERROR(INDEX('Leave-One-Out - Data'!$B:$BA,MATCH($P4,'Leave-One-Out - Data'!$A:$A,0),MATCH(BN$1,'Leave-One-Out - Data'!$B$1:$BA$1,0)),0)*1000000</f>
        <v>0</v>
      </c>
      <c r="BO4" s="2">
        <f>IFERROR(INDEX('Leave-One-Out - Data'!$B:$BA,MATCH($P4,'Leave-One-Out - Data'!$A:$A,0),MATCH(BO$1,'Leave-One-Out - Data'!$B$1:$BA$1,0)),0)*1000000</f>
        <v>0</v>
      </c>
      <c r="BP4" s="2">
        <f>IFERROR(INDEX('Leave-One-Out - Data'!$B:$BA,MATCH($P4,'Leave-One-Out - Data'!$A:$A,0),MATCH(BP$1,'Leave-One-Out - Data'!$B$1:$BA$1,0)),0)*1000000</f>
        <v>0</v>
      </c>
      <c r="BQ4" s="2"/>
    </row>
    <row r="5" spans="16:70" x14ac:dyDescent="0.25">
      <c r="P5">
        <f>'Leave-One-Out - Data'!A4</f>
        <v>1984</v>
      </c>
      <c r="Q5" s="2">
        <f>IFERROR(INDEX('Leave-One-Out - Data'!$B:$BA,MATCH($P5,'Leave-One-Out - Data'!$A:$A,0),MATCH(Q$1,'Leave-One-Out - Data'!$B$1:$BA$1,0)),0)*1000000</f>
        <v>87.953194451984018</v>
      </c>
      <c r="R5" s="2">
        <f>IFERROR(INDEX('Leave-One-Out - Data'!$B:$BA,MATCH($P5,'Leave-One-Out - Data'!$A:$A,0),MATCH(R$1,'Leave-One-Out - Data'!$B$1:$BA$1,0)),0)*1000000</f>
        <v>83.008488174527884</v>
      </c>
      <c r="S5" s="2">
        <f>IFERROR(INDEX('Leave-One-Out - Data'!$B:$BA,MATCH($P5,'Leave-One-Out - Data'!$A:$A,0),MATCH(S$1,'Leave-One-Out - Data'!$B$1:$BA$1,0)),0)*1000000</f>
        <v>0</v>
      </c>
      <c r="T5" s="2">
        <f>IFERROR(INDEX('Leave-One-Out - Data'!$B:$BA,MATCH($P5,'Leave-One-Out - Data'!$A:$A,0),MATCH(T$1,'Leave-One-Out - Data'!$B$1:$BA$1,0)),0)*1000000</f>
        <v>0</v>
      </c>
      <c r="U5" s="2">
        <f>IFERROR(INDEX('Leave-One-Out - Data'!$B:$BA,MATCH($P5,'Leave-One-Out - Data'!$A:$A,0),MATCH(U$1,'Leave-One-Out - Data'!$B$1:$BA$1,0)),0)*1000000</f>
        <v>83.14151195736487</v>
      </c>
      <c r="V5" s="2">
        <f>IFERROR(INDEX('Leave-One-Out - Data'!$B:$BA,MATCH($P5,'Leave-One-Out - Data'!$A:$A,0),MATCH(V$1,'Leave-One-Out - Data'!$B$1:$BA$1,0)),0)*1000000</f>
        <v>0</v>
      </c>
      <c r="W5" s="2">
        <f>IFERROR(INDEX('Leave-One-Out - Data'!$B:$BA,MATCH($P5,'Leave-One-Out - Data'!$A:$A,0),MATCH(W$1,'Leave-One-Out - Data'!$B$1:$BA$1,0)),0)*1000000</f>
        <v>0</v>
      </c>
      <c r="X5" s="2">
        <f>IFERROR(INDEX('Leave-One-Out - Data'!$B:$BA,MATCH($P5,'Leave-One-Out - Data'!$A:$A,0),MATCH(X$1,'Leave-One-Out - Data'!$B$1:$BA$1,0)),0)*1000000</f>
        <v>83.163335770223057</v>
      </c>
      <c r="Y5" s="2">
        <f>IFERROR(INDEX('Leave-One-Out - Data'!$B:$BA,MATCH($P5,'Leave-One-Out - Data'!$A:$A,0),MATCH(Y$1,'Leave-One-Out - Data'!$B$1:$BA$1,0)),0)*1000000</f>
        <v>0</v>
      </c>
      <c r="Z5" s="2">
        <f>IFERROR(INDEX('Leave-One-Out - Data'!$B:$BA,MATCH($P5,'Leave-One-Out - Data'!$A:$A,0),MATCH(Z$1,'Leave-One-Out - Data'!$B$1:$BA$1,0)),0)*1000000</f>
        <v>0</v>
      </c>
      <c r="AA5" s="2">
        <f>IFERROR(INDEX('Leave-One-Out - Data'!$B:$BA,MATCH($P5,'Leave-One-Out - Data'!$A:$A,0),MATCH(AA$1,'Leave-One-Out - Data'!$B$1:$BA$1,0)),0)*1000000</f>
        <v>0</v>
      </c>
      <c r="AB5" s="2">
        <f>IFERROR(INDEX('Leave-One-Out - Data'!$B:$BA,MATCH($P5,'Leave-One-Out - Data'!$A:$A,0),MATCH(AB$1,'Leave-One-Out - Data'!$B$1:$BA$1,0)),0)*1000000</f>
        <v>0</v>
      </c>
      <c r="AC5" s="2">
        <f>IFERROR(INDEX('Leave-One-Out - Data'!$B:$BA,MATCH($P5,'Leave-One-Out - Data'!$A:$A,0),MATCH(AC$1,'Leave-One-Out - Data'!$B$1:$BA$1,0)),0)*1000000</f>
        <v>0</v>
      </c>
      <c r="AD5" s="2">
        <f>IFERROR(INDEX('Leave-One-Out - Data'!$B:$BA,MATCH($P5,'Leave-One-Out - Data'!$A:$A,0),MATCH(AD$1,'Leave-One-Out - Data'!$B$1:$BA$1,0)),0)*1000000</f>
        <v>0</v>
      </c>
      <c r="AE5" s="2">
        <f>IFERROR(INDEX('Leave-One-Out - Data'!$B:$BA,MATCH($P5,'Leave-One-Out - Data'!$A:$A,0),MATCH(AE$1,'Leave-One-Out - Data'!$B$1:$BA$1,0)),0)*1000000</f>
        <v>0</v>
      </c>
      <c r="AF5" s="2">
        <f>IFERROR(INDEX('Leave-One-Out - Data'!$B:$BA,MATCH($P5,'Leave-One-Out - Data'!$A:$A,0),MATCH(AF$1,'Leave-One-Out - Data'!$B$1:$BA$1,0)),0)*1000000</f>
        <v>83.173283663199982</v>
      </c>
      <c r="AG5" s="2">
        <f>IFERROR(INDEX('Leave-One-Out - Data'!$B:$BA,MATCH($P5,'Leave-One-Out - Data'!$A:$A,0),MATCH(AG$1,'Leave-One-Out - Data'!$B$1:$BA$1,0)),0)*1000000</f>
        <v>0</v>
      </c>
      <c r="AH5" s="2">
        <f>IFERROR(INDEX('Leave-One-Out - Data'!$B:$BA,MATCH($P5,'Leave-One-Out - Data'!$A:$A,0),MATCH(AH$1,'Leave-One-Out - Data'!$B$1:$BA$1,0)),0)*1000000</f>
        <v>0</v>
      </c>
      <c r="AI5" s="2">
        <f>IFERROR(INDEX('Leave-One-Out - Data'!$B:$BA,MATCH($P5,'Leave-One-Out - Data'!$A:$A,0),MATCH(AI$1,'Leave-One-Out - Data'!$B$1:$BA$1,0)),0)*1000000</f>
        <v>0</v>
      </c>
      <c r="AJ5" s="2">
        <f>IFERROR(INDEX('Leave-One-Out - Data'!$B:$BA,MATCH($P5,'Leave-One-Out - Data'!$A:$A,0),MATCH(AJ$1,'Leave-One-Out - Data'!$B$1:$BA$1,0)),0)*1000000</f>
        <v>79.64471820378094</v>
      </c>
      <c r="AK5" s="2">
        <f>IFERROR(INDEX('Leave-One-Out - Data'!$B:$BA,MATCH($P5,'Leave-One-Out - Data'!$A:$A,0),MATCH(AK$1,'Leave-One-Out - Data'!$B$1:$BA$1,0)),0)*1000000</f>
        <v>0</v>
      </c>
      <c r="AL5" s="2">
        <f>IFERROR(INDEX('Leave-One-Out - Data'!$B:$BA,MATCH($P5,'Leave-One-Out - Data'!$A:$A,0),MATCH(AL$1,'Leave-One-Out - Data'!$B$1:$BA$1,0)),0)*1000000</f>
        <v>83.19587325968314</v>
      </c>
      <c r="AM5" s="2">
        <f>IFERROR(INDEX('Leave-One-Out - Data'!$B:$BA,MATCH($P5,'Leave-One-Out - Data'!$A:$A,0),MATCH(AM$1,'Leave-One-Out - Data'!$B$1:$BA$1,0)),0)*1000000</f>
        <v>82.454820087150424</v>
      </c>
      <c r="AN5" s="2">
        <f>IFERROR(INDEX('Leave-One-Out - Data'!$B:$BA,MATCH($P5,'Leave-One-Out - Data'!$A:$A,0),MATCH(AN$1,'Leave-One-Out - Data'!$B$1:$BA$1,0)),0)*1000000</f>
        <v>0</v>
      </c>
      <c r="AO5" s="2">
        <f>IFERROR(INDEX('Leave-One-Out - Data'!$B:$BA,MATCH($P5,'Leave-One-Out - Data'!$A:$A,0),MATCH(AO$1,'Leave-One-Out - Data'!$B$1:$BA$1,0)),0)*1000000</f>
        <v>0</v>
      </c>
      <c r="AP5" s="2">
        <f>IFERROR(INDEX('Leave-One-Out - Data'!$B:$BA,MATCH($P5,'Leave-One-Out - Data'!$A:$A,0),MATCH(AP$1,'Leave-One-Out - Data'!$B$1:$BA$1,0)),0)*1000000</f>
        <v>0</v>
      </c>
      <c r="AQ5" s="2">
        <f>IFERROR(INDEX('Leave-One-Out - Data'!$B:$BA,MATCH($P5,'Leave-One-Out - Data'!$A:$A,0),MATCH(AQ$1,'Leave-One-Out - Data'!$B$1:$BA$1,0)),0)*1000000</f>
        <v>0</v>
      </c>
      <c r="AR5" s="2">
        <f>IFERROR(INDEX('Leave-One-Out - Data'!$B:$BA,MATCH($P5,'Leave-One-Out - Data'!$A:$A,0),MATCH(AR$1,'Leave-One-Out - Data'!$B$1:$BA$1,0)),0)*1000000</f>
        <v>0</v>
      </c>
      <c r="AS5" s="2">
        <f>IFERROR(INDEX('Leave-One-Out - Data'!$B:$BA,MATCH($P5,'Leave-One-Out - Data'!$A:$A,0),MATCH(AS$1,'Leave-One-Out - Data'!$B$1:$BA$1,0)),0)*1000000</f>
        <v>0</v>
      </c>
      <c r="AT5" s="2">
        <f>IFERROR(INDEX('Leave-One-Out - Data'!$B:$BA,MATCH($P5,'Leave-One-Out - Data'!$A:$A,0),MATCH(AT$1,'Leave-One-Out - Data'!$B$1:$BA$1,0)),0)*1000000</f>
        <v>83.094101559254341</v>
      </c>
      <c r="AU5" s="2">
        <f>IFERROR(INDEX('Leave-One-Out - Data'!$B:$BA,MATCH($P5,'Leave-One-Out - Data'!$A:$A,0),MATCH(AU$1,'Leave-One-Out - Data'!$B$1:$BA$1,0)),0)*1000000</f>
        <v>0</v>
      </c>
      <c r="AV5" s="2">
        <f>IFERROR(INDEX('Leave-One-Out - Data'!$B:$BA,MATCH($P5,'Leave-One-Out - Data'!$A:$A,0),MATCH(AV$1,'Leave-One-Out - Data'!$B$1:$BA$1,0)),0)*1000000</f>
        <v>82.318891996692386</v>
      </c>
      <c r="AW5" s="2">
        <f>IFERROR(INDEX('Leave-One-Out - Data'!$B:$BA,MATCH($P5,'Leave-One-Out - Data'!$A:$A,0),MATCH(AW$1,'Leave-One-Out - Data'!$B$1:$BA$1,0)),0)*1000000</f>
        <v>0</v>
      </c>
      <c r="AX5" s="2">
        <f>IFERROR(INDEX('Leave-One-Out - Data'!$B:$BA,MATCH($P5,'Leave-One-Out - Data'!$A:$A,0),MATCH(AX$1,'Leave-One-Out - Data'!$B$1:$BA$1,0)),0)*1000000</f>
        <v>0</v>
      </c>
      <c r="AY5" s="2">
        <f>IFERROR(INDEX('Leave-One-Out - Data'!$B:$BA,MATCH($P5,'Leave-One-Out - Data'!$A:$A,0),MATCH(AY$1,'Leave-One-Out - Data'!$B$1:$BA$1,0)),0)*1000000</f>
        <v>0</v>
      </c>
      <c r="AZ5" s="2">
        <f>IFERROR(INDEX('Leave-One-Out - Data'!$B:$BA,MATCH($P5,'Leave-One-Out - Data'!$A:$A,0),MATCH(AZ$1,'Leave-One-Out - Data'!$B$1:$BA$1,0)),0)*1000000</f>
        <v>0</v>
      </c>
      <c r="BA5" s="2">
        <f>IFERROR(INDEX('Leave-One-Out - Data'!$B:$BA,MATCH($P5,'Leave-One-Out - Data'!$A:$A,0),MATCH(BA$1,'Leave-One-Out - Data'!$B$1:$BA$1,0)),0)*1000000</f>
        <v>0</v>
      </c>
      <c r="BB5" s="2">
        <f>IFERROR(INDEX('Leave-One-Out - Data'!$B:$BA,MATCH($P5,'Leave-One-Out - Data'!$A:$A,0),MATCH(BB$1,'Leave-One-Out - Data'!$B$1:$BA$1,0)),0)*1000000</f>
        <v>0</v>
      </c>
      <c r="BC5" s="2">
        <f>IFERROR(INDEX('Leave-One-Out - Data'!$B:$BA,MATCH($P5,'Leave-One-Out - Data'!$A:$A,0),MATCH(BC$1,'Leave-One-Out - Data'!$B$1:$BA$1,0)),0)*1000000</f>
        <v>0</v>
      </c>
      <c r="BD5" s="2">
        <f>IFERROR(INDEX('Leave-One-Out - Data'!$B:$BA,MATCH($P5,'Leave-One-Out - Data'!$A:$A,0),MATCH(BD$1,'Leave-One-Out - Data'!$B$1:$BA$1,0)),0)*1000000</f>
        <v>0</v>
      </c>
      <c r="BE5" s="2">
        <f>IFERROR(INDEX('Leave-One-Out - Data'!$B:$BA,MATCH($P5,'Leave-One-Out - Data'!$A:$A,0),MATCH(BE$1,'Leave-One-Out - Data'!$B$1:$BA$1,0)),0)*1000000</f>
        <v>0</v>
      </c>
      <c r="BF5" s="2">
        <f>IFERROR(INDEX('Leave-One-Out - Data'!$B:$BA,MATCH($P5,'Leave-One-Out - Data'!$A:$A,0),MATCH(BF$1,'Leave-One-Out - Data'!$B$1:$BA$1,0)),0)*1000000</f>
        <v>0</v>
      </c>
      <c r="BG5" s="2">
        <f>IFERROR(INDEX('Leave-One-Out - Data'!$B:$BA,MATCH($P5,'Leave-One-Out - Data'!$A:$A,0),MATCH(BG$1,'Leave-One-Out - Data'!$B$1:$BA$1,0)),0)*1000000</f>
        <v>0</v>
      </c>
      <c r="BH5" s="2">
        <f>IFERROR(INDEX('Leave-One-Out - Data'!$B:$BA,MATCH($P5,'Leave-One-Out - Data'!$A:$A,0),MATCH(BH$1,'Leave-One-Out - Data'!$B$1:$BA$1,0)),0)*1000000</f>
        <v>0</v>
      </c>
      <c r="BI5" s="2">
        <f>IFERROR(INDEX('Leave-One-Out - Data'!$B:$BA,MATCH($P5,'Leave-One-Out - Data'!$A:$A,0),MATCH(BI$1,'Leave-One-Out - Data'!$B$1:$BA$1,0)),0)*1000000</f>
        <v>0</v>
      </c>
      <c r="BJ5" s="2">
        <f>IFERROR(INDEX('Leave-One-Out - Data'!$B:$BA,MATCH($P5,'Leave-One-Out - Data'!$A:$A,0),MATCH(BJ$1,'Leave-One-Out - Data'!$B$1:$BA$1,0)),0)*1000000</f>
        <v>0</v>
      </c>
      <c r="BK5" s="2">
        <f>IFERROR(INDEX('Leave-One-Out - Data'!$B:$BA,MATCH($P5,'Leave-One-Out - Data'!$A:$A,0),MATCH(BK$1,'Leave-One-Out - Data'!$B$1:$BA$1,0)),0)*1000000</f>
        <v>0</v>
      </c>
      <c r="BL5" s="2">
        <f>IFERROR(INDEX('Leave-One-Out - Data'!$B:$BA,MATCH($P5,'Leave-One-Out - Data'!$A:$A,0),MATCH(BL$1,'Leave-One-Out - Data'!$B$1:$BA$1,0)),0)*1000000</f>
        <v>0</v>
      </c>
      <c r="BM5" s="2">
        <f>IFERROR(INDEX('Leave-One-Out - Data'!$B:$BA,MATCH($P5,'Leave-One-Out - Data'!$A:$A,0),MATCH(BM$1,'Leave-One-Out - Data'!$B$1:$BA$1,0)),0)*1000000</f>
        <v>0</v>
      </c>
      <c r="BN5" s="2">
        <f>IFERROR(INDEX('Leave-One-Out - Data'!$B:$BA,MATCH($P5,'Leave-One-Out - Data'!$A:$A,0),MATCH(BN$1,'Leave-One-Out - Data'!$B$1:$BA$1,0)),0)*1000000</f>
        <v>0</v>
      </c>
      <c r="BO5" s="2">
        <f>IFERROR(INDEX('Leave-One-Out - Data'!$B:$BA,MATCH($P5,'Leave-One-Out - Data'!$A:$A,0),MATCH(BO$1,'Leave-One-Out - Data'!$B$1:$BA$1,0)),0)*1000000</f>
        <v>0</v>
      </c>
      <c r="BP5" s="2">
        <f>IFERROR(INDEX('Leave-One-Out - Data'!$B:$BA,MATCH($P5,'Leave-One-Out - Data'!$A:$A,0),MATCH(BP$1,'Leave-One-Out - Data'!$B$1:$BA$1,0)),0)*1000000</f>
        <v>0</v>
      </c>
      <c r="BQ5" s="2"/>
    </row>
    <row r="6" spans="16:70" x14ac:dyDescent="0.25">
      <c r="P6">
        <f>'Leave-One-Out - Data'!A5</f>
        <v>1985</v>
      </c>
      <c r="Q6" s="2">
        <f>IFERROR(INDEX('Leave-One-Out - Data'!$B:$BA,MATCH($P6,'Leave-One-Out - Data'!$A:$A,0),MATCH(Q$1,'Leave-One-Out - Data'!$B$1:$BA$1,0)),0)*1000000</f>
        <v>74.536430474836379</v>
      </c>
      <c r="R6" s="2">
        <f>IFERROR(INDEX('Leave-One-Out - Data'!$B:$BA,MATCH($P6,'Leave-One-Out - Data'!$A:$A,0),MATCH(R$1,'Leave-One-Out - Data'!$B$1:$BA$1,0)),0)*1000000</f>
        <v>74.552866659360006</v>
      </c>
      <c r="S6" s="2">
        <f>IFERROR(INDEX('Leave-One-Out - Data'!$B:$BA,MATCH($P6,'Leave-One-Out - Data'!$A:$A,0),MATCH(S$1,'Leave-One-Out - Data'!$B$1:$BA$1,0)),0)*1000000</f>
        <v>0</v>
      </c>
      <c r="T6" s="2">
        <f>IFERROR(INDEX('Leave-One-Out - Data'!$B:$BA,MATCH($P6,'Leave-One-Out - Data'!$A:$A,0),MATCH(T$1,'Leave-One-Out - Data'!$B$1:$BA$1,0)),0)*1000000</f>
        <v>0</v>
      </c>
      <c r="U6" s="2">
        <f>IFERROR(INDEX('Leave-One-Out - Data'!$B:$BA,MATCH($P6,'Leave-One-Out - Data'!$A:$A,0),MATCH(U$1,'Leave-One-Out - Data'!$B$1:$BA$1,0)),0)*1000000</f>
        <v>74.268003747420153</v>
      </c>
      <c r="V6" s="2">
        <f>IFERROR(INDEX('Leave-One-Out - Data'!$B:$BA,MATCH($P6,'Leave-One-Out - Data'!$A:$A,0),MATCH(V$1,'Leave-One-Out - Data'!$B$1:$BA$1,0)),0)*1000000</f>
        <v>0</v>
      </c>
      <c r="W6" s="2">
        <f>IFERROR(INDEX('Leave-One-Out - Data'!$B:$BA,MATCH($P6,'Leave-One-Out - Data'!$A:$A,0),MATCH(W$1,'Leave-One-Out - Data'!$B$1:$BA$1,0)),0)*1000000</f>
        <v>0</v>
      </c>
      <c r="X6" s="2">
        <f>IFERROR(INDEX('Leave-One-Out - Data'!$B:$BA,MATCH($P6,'Leave-One-Out - Data'!$A:$A,0),MATCH(X$1,'Leave-One-Out - Data'!$B$1:$BA$1,0)),0)*1000000</f>
        <v>74.612911765143508</v>
      </c>
      <c r="Y6" s="2">
        <f>IFERROR(INDEX('Leave-One-Out - Data'!$B:$BA,MATCH($P6,'Leave-One-Out - Data'!$A:$A,0),MATCH(Y$1,'Leave-One-Out - Data'!$B$1:$BA$1,0)),0)*1000000</f>
        <v>0</v>
      </c>
      <c r="Z6" s="2">
        <f>IFERROR(INDEX('Leave-One-Out - Data'!$B:$BA,MATCH($P6,'Leave-One-Out - Data'!$A:$A,0),MATCH(Z$1,'Leave-One-Out - Data'!$B$1:$BA$1,0)),0)*1000000</f>
        <v>0</v>
      </c>
      <c r="AA6" s="2">
        <f>IFERROR(INDEX('Leave-One-Out - Data'!$B:$BA,MATCH($P6,'Leave-One-Out - Data'!$A:$A,0),MATCH(AA$1,'Leave-One-Out - Data'!$B$1:$BA$1,0)),0)*1000000</f>
        <v>0</v>
      </c>
      <c r="AB6" s="2">
        <f>IFERROR(INDEX('Leave-One-Out - Data'!$B:$BA,MATCH($P6,'Leave-One-Out - Data'!$A:$A,0),MATCH(AB$1,'Leave-One-Out - Data'!$B$1:$BA$1,0)),0)*1000000</f>
        <v>0</v>
      </c>
      <c r="AC6" s="2">
        <f>IFERROR(INDEX('Leave-One-Out - Data'!$B:$BA,MATCH($P6,'Leave-One-Out - Data'!$A:$A,0),MATCH(AC$1,'Leave-One-Out - Data'!$B$1:$BA$1,0)),0)*1000000</f>
        <v>0</v>
      </c>
      <c r="AD6" s="2">
        <f>IFERROR(INDEX('Leave-One-Out - Data'!$B:$BA,MATCH($P6,'Leave-One-Out - Data'!$A:$A,0),MATCH(AD$1,'Leave-One-Out - Data'!$B$1:$BA$1,0)),0)*1000000</f>
        <v>0</v>
      </c>
      <c r="AE6" s="2">
        <f>IFERROR(INDEX('Leave-One-Out - Data'!$B:$BA,MATCH($P6,'Leave-One-Out - Data'!$A:$A,0),MATCH(AE$1,'Leave-One-Out - Data'!$B$1:$BA$1,0)),0)*1000000</f>
        <v>0</v>
      </c>
      <c r="AF6" s="2">
        <f>IFERROR(INDEX('Leave-One-Out - Data'!$B:$BA,MATCH($P6,'Leave-One-Out - Data'!$A:$A,0),MATCH(AF$1,'Leave-One-Out - Data'!$B$1:$BA$1,0)),0)*1000000</f>
        <v>74.609952713217368</v>
      </c>
      <c r="AG6" s="2">
        <f>IFERROR(INDEX('Leave-One-Out - Data'!$B:$BA,MATCH($P6,'Leave-One-Out - Data'!$A:$A,0),MATCH(AG$1,'Leave-One-Out - Data'!$B$1:$BA$1,0)),0)*1000000</f>
        <v>0</v>
      </c>
      <c r="AH6" s="2">
        <f>IFERROR(INDEX('Leave-One-Out - Data'!$B:$BA,MATCH($P6,'Leave-One-Out - Data'!$A:$A,0),MATCH(AH$1,'Leave-One-Out - Data'!$B$1:$BA$1,0)),0)*1000000</f>
        <v>0</v>
      </c>
      <c r="AI6" s="2">
        <f>IFERROR(INDEX('Leave-One-Out - Data'!$B:$BA,MATCH($P6,'Leave-One-Out - Data'!$A:$A,0),MATCH(AI$1,'Leave-One-Out - Data'!$B$1:$BA$1,0)),0)*1000000</f>
        <v>0</v>
      </c>
      <c r="AJ6" s="2">
        <f>IFERROR(INDEX('Leave-One-Out - Data'!$B:$BA,MATCH($P6,'Leave-One-Out - Data'!$A:$A,0),MATCH(AJ$1,'Leave-One-Out - Data'!$B$1:$BA$1,0)),0)*1000000</f>
        <v>74.397538312041419</v>
      </c>
      <c r="AK6" s="2">
        <f>IFERROR(INDEX('Leave-One-Out - Data'!$B:$BA,MATCH($P6,'Leave-One-Out - Data'!$A:$A,0),MATCH(AK$1,'Leave-One-Out - Data'!$B$1:$BA$1,0)),0)*1000000</f>
        <v>0</v>
      </c>
      <c r="AL6" s="2">
        <f>IFERROR(INDEX('Leave-One-Out - Data'!$B:$BA,MATCH($P6,'Leave-One-Out - Data'!$A:$A,0),MATCH(AL$1,'Leave-One-Out - Data'!$B$1:$BA$1,0)),0)*1000000</f>
        <v>74.539853747410234</v>
      </c>
      <c r="AM6" s="2">
        <f>IFERROR(INDEX('Leave-One-Out - Data'!$B:$BA,MATCH($P6,'Leave-One-Out - Data'!$A:$A,0),MATCH(AM$1,'Leave-One-Out - Data'!$B$1:$BA$1,0)),0)*1000000</f>
        <v>74.140468994301045</v>
      </c>
      <c r="AN6" s="2">
        <f>IFERROR(INDEX('Leave-One-Out - Data'!$B:$BA,MATCH($P6,'Leave-One-Out - Data'!$A:$A,0),MATCH(AN$1,'Leave-One-Out - Data'!$B$1:$BA$1,0)),0)*1000000</f>
        <v>0</v>
      </c>
      <c r="AO6" s="2">
        <f>IFERROR(INDEX('Leave-One-Out - Data'!$B:$BA,MATCH($P6,'Leave-One-Out - Data'!$A:$A,0),MATCH(AO$1,'Leave-One-Out - Data'!$B$1:$BA$1,0)),0)*1000000</f>
        <v>0</v>
      </c>
      <c r="AP6" s="2">
        <f>IFERROR(INDEX('Leave-One-Out - Data'!$B:$BA,MATCH($P6,'Leave-One-Out - Data'!$A:$A,0),MATCH(AP$1,'Leave-One-Out - Data'!$B$1:$BA$1,0)),0)*1000000</f>
        <v>0</v>
      </c>
      <c r="AQ6" s="2">
        <f>IFERROR(INDEX('Leave-One-Out - Data'!$B:$BA,MATCH($P6,'Leave-One-Out - Data'!$A:$A,0),MATCH(AQ$1,'Leave-One-Out - Data'!$B$1:$BA$1,0)),0)*1000000</f>
        <v>0</v>
      </c>
      <c r="AR6" s="2">
        <f>IFERROR(INDEX('Leave-One-Out - Data'!$B:$BA,MATCH($P6,'Leave-One-Out - Data'!$A:$A,0),MATCH(AR$1,'Leave-One-Out - Data'!$B$1:$BA$1,0)),0)*1000000</f>
        <v>0</v>
      </c>
      <c r="AS6" s="2">
        <f>IFERROR(INDEX('Leave-One-Out - Data'!$B:$BA,MATCH($P6,'Leave-One-Out - Data'!$A:$A,0),MATCH(AS$1,'Leave-One-Out - Data'!$B$1:$BA$1,0)),0)*1000000</f>
        <v>0</v>
      </c>
      <c r="AT6" s="2">
        <f>IFERROR(INDEX('Leave-One-Out - Data'!$B:$BA,MATCH($P6,'Leave-One-Out - Data'!$A:$A,0),MATCH(AT$1,'Leave-One-Out - Data'!$B$1:$BA$1,0)),0)*1000000</f>
        <v>74.638144214986823</v>
      </c>
      <c r="AU6" s="2">
        <f>IFERROR(INDEX('Leave-One-Out - Data'!$B:$BA,MATCH($P6,'Leave-One-Out - Data'!$A:$A,0),MATCH(AU$1,'Leave-One-Out - Data'!$B$1:$BA$1,0)),0)*1000000</f>
        <v>0</v>
      </c>
      <c r="AV6" s="2">
        <f>IFERROR(INDEX('Leave-One-Out - Data'!$B:$BA,MATCH($P6,'Leave-One-Out - Data'!$A:$A,0),MATCH(AV$1,'Leave-One-Out - Data'!$B$1:$BA$1,0)),0)*1000000</f>
        <v>76.694636496540625</v>
      </c>
      <c r="AW6" s="2">
        <f>IFERROR(INDEX('Leave-One-Out - Data'!$B:$BA,MATCH($P6,'Leave-One-Out - Data'!$A:$A,0),MATCH(AW$1,'Leave-One-Out - Data'!$B$1:$BA$1,0)),0)*1000000</f>
        <v>0</v>
      </c>
      <c r="AX6" s="2">
        <f>IFERROR(INDEX('Leave-One-Out - Data'!$B:$BA,MATCH($P6,'Leave-One-Out - Data'!$A:$A,0),MATCH(AX$1,'Leave-One-Out - Data'!$B$1:$BA$1,0)),0)*1000000</f>
        <v>0</v>
      </c>
      <c r="AY6" s="2">
        <f>IFERROR(INDEX('Leave-One-Out - Data'!$B:$BA,MATCH($P6,'Leave-One-Out - Data'!$A:$A,0),MATCH(AY$1,'Leave-One-Out - Data'!$B$1:$BA$1,0)),0)*1000000</f>
        <v>0</v>
      </c>
      <c r="AZ6" s="2">
        <f>IFERROR(INDEX('Leave-One-Out - Data'!$B:$BA,MATCH($P6,'Leave-One-Out - Data'!$A:$A,0),MATCH(AZ$1,'Leave-One-Out - Data'!$B$1:$BA$1,0)),0)*1000000</f>
        <v>0</v>
      </c>
      <c r="BA6" s="2">
        <f>IFERROR(INDEX('Leave-One-Out - Data'!$B:$BA,MATCH($P6,'Leave-One-Out - Data'!$A:$A,0),MATCH(BA$1,'Leave-One-Out - Data'!$B$1:$BA$1,0)),0)*1000000</f>
        <v>0</v>
      </c>
      <c r="BB6" s="2">
        <f>IFERROR(INDEX('Leave-One-Out - Data'!$B:$BA,MATCH($P6,'Leave-One-Out - Data'!$A:$A,0),MATCH(BB$1,'Leave-One-Out - Data'!$B$1:$BA$1,0)),0)*1000000</f>
        <v>0</v>
      </c>
      <c r="BC6" s="2">
        <f>IFERROR(INDEX('Leave-One-Out - Data'!$B:$BA,MATCH($P6,'Leave-One-Out - Data'!$A:$A,0),MATCH(BC$1,'Leave-One-Out - Data'!$B$1:$BA$1,0)),0)*1000000</f>
        <v>0</v>
      </c>
      <c r="BD6" s="2">
        <f>IFERROR(INDEX('Leave-One-Out - Data'!$B:$BA,MATCH($P6,'Leave-One-Out - Data'!$A:$A,0),MATCH(BD$1,'Leave-One-Out - Data'!$B$1:$BA$1,0)),0)*1000000</f>
        <v>0</v>
      </c>
      <c r="BE6" s="2">
        <f>IFERROR(INDEX('Leave-One-Out - Data'!$B:$BA,MATCH($P6,'Leave-One-Out - Data'!$A:$A,0),MATCH(BE$1,'Leave-One-Out - Data'!$B$1:$BA$1,0)),0)*1000000</f>
        <v>0</v>
      </c>
      <c r="BF6" s="2">
        <f>IFERROR(INDEX('Leave-One-Out - Data'!$B:$BA,MATCH($P6,'Leave-One-Out - Data'!$A:$A,0),MATCH(BF$1,'Leave-One-Out - Data'!$B$1:$BA$1,0)),0)*1000000</f>
        <v>0</v>
      </c>
      <c r="BG6" s="2">
        <f>IFERROR(INDEX('Leave-One-Out - Data'!$B:$BA,MATCH($P6,'Leave-One-Out - Data'!$A:$A,0),MATCH(BG$1,'Leave-One-Out - Data'!$B$1:$BA$1,0)),0)*1000000</f>
        <v>0</v>
      </c>
      <c r="BH6" s="2">
        <f>IFERROR(INDEX('Leave-One-Out - Data'!$B:$BA,MATCH($P6,'Leave-One-Out - Data'!$A:$A,0),MATCH(BH$1,'Leave-One-Out - Data'!$B$1:$BA$1,0)),0)*1000000</f>
        <v>0</v>
      </c>
      <c r="BI6" s="2">
        <f>IFERROR(INDEX('Leave-One-Out - Data'!$B:$BA,MATCH($P6,'Leave-One-Out - Data'!$A:$A,0),MATCH(BI$1,'Leave-One-Out - Data'!$B$1:$BA$1,0)),0)*1000000</f>
        <v>0</v>
      </c>
      <c r="BJ6" s="2">
        <f>IFERROR(INDEX('Leave-One-Out - Data'!$B:$BA,MATCH($P6,'Leave-One-Out - Data'!$A:$A,0),MATCH(BJ$1,'Leave-One-Out - Data'!$B$1:$BA$1,0)),0)*1000000</f>
        <v>0</v>
      </c>
      <c r="BK6" s="2">
        <f>IFERROR(INDEX('Leave-One-Out - Data'!$B:$BA,MATCH($P6,'Leave-One-Out - Data'!$A:$A,0),MATCH(BK$1,'Leave-One-Out - Data'!$B$1:$BA$1,0)),0)*1000000</f>
        <v>0</v>
      </c>
      <c r="BL6" s="2">
        <f>IFERROR(INDEX('Leave-One-Out - Data'!$B:$BA,MATCH($P6,'Leave-One-Out - Data'!$A:$A,0),MATCH(BL$1,'Leave-One-Out - Data'!$B$1:$BA$1,0)),0)*1000000</f>
        <v>0</v>
      </c>
      <c r="BM6" s="2">
        <f>IFERROR(INDEX('Leave-One-Out - Data'!$B:$BA,MATCH($P6,'Leave-One-Out - Data'!$A:$A,0),MATCH(BM$1,'Leave-One-Out - Data'!$B$1:$BA$1,0)),0)*1000000</f>
        <v>0</v>
      </c>
      <c r="BN6" s="2">
        <f>IFERROR(INDEX('Leave-One-Out - Data'!$B:$BA,MATCH($P6,'Leave-One-Out - Data'!$A:$A,0),MATCH(BN$1,'Leave-One-Out - Data'!$B$1:$BA$1,0)),0)*1000000</f>
        <v>0</v>
      </c>
      <c r="BO6" s="2">
        <f>IFERROR(INDEX('Leave-One-Out - Data'!$B:$BA,MATCH($P6,'Leave-One-Out - Data'!$A:$A,0),MATCH(BO$1,'Leave-One-Out - Data'!$B$1:$BA$1,0)),0)*1000000</f>
        <v>0</v>
      </c>
      <c r="BP6" s="2">
        <f>IFERROR(INDEX('Leave-One-Out - Data'!$B:$BA,MATCH($P6,'Leave-One-Out - Data'!$A:$A,0),MATCH(BP$1,'Leave-One-Out - Data'!$B$1:$BA$1,0)),0)*1000000</f>
        <v>0</v>
      </c>
      <c r="BQ6" s="2"/>
    </row>
    <row r="7" spans="16:70" x14ac:dyDescent="0.25">
      <c r="P7">
        <f>'Leave-One-Out - Data'!A6</f>
        <v>1986</v>
      </c>
      <c r="Q7" s="2">
        <f>IFERROR(INDEX('Leave-One-Out - Data'!$B:$BA,MATCH($P7,'Leave-One-Out - Data'!$A:$A,0),MATCH(Q$1,'Leave-One-Out - Data'!$B$1:$BA$1,0)),0)*1000000</f>
        <v>78.524019045289606</v>
      </c>
      <c r="R7" s="2">
        <f>IFERROR(INDEX('Leave-One-Out - Data'!$B:$BA,MATCH($P7,'Leave-One-Out - Data'!$A:$A,0),MATCH(R$1,'Leave-One-Out - Data'!$B$1:$BA$1,0)),0)*1000000</f>
        <v>75.193658551143017</v>
      </c>
      <c r="S7" s="2">
        <f>IFERROR(INDEX('Leave-One-Out - Data'!$B:$BA,MATCH($P7,'Leave-One-Out - Data'!$A:$A,0),MATCH(S$1,'Leave-One-Out - Data'!$B$1:$BA$1,0)),0)*1000000</f>
        <v>0</v>
      </c>
      <c r="T7" s="2">
        <f>IFERROR(INDEX('Leave-One-Out - Data'!$B:$BA,MATCH($P7,'Leave-One-Out - Data'!$A:$A,0),MATCH(T$1,'Leave-One-Out - Data'!$B$1:$BA$1,0)),0)*1000000</f>
        <v>0</v>
      </c>
      <c r="U7" s="2">
        <f>IFERROR(INDEX('Leave-One-Out - Data'!$B:$BA,MATCH($P7,'Leave-One-Out - Data'!$A:$A,0),MATCH(U$1,'Leave-One-Out - Data'!$B$1:$BA$1,0)),0)*1000000</f>
        <v>73.733641176659162</v>
      </c>
      <c r="V7" s="2">
        <f>IFERROR(INDEX('Leave-One-Out - Data'!$B:$BA,MATCH($P7,'Leave-One-Out - Data'!$A:$A,0),MATCH(V$1,'Leave-One-Out - Data'!$B$1:$BA$1,0)),0)*1000000</f>
        <v>0</v>
      </c>
      <c r="W7" s="2">
        <f>IFERROR(INDEX('Leave-One-Out - Data'!$B:$BA,MATCH($P7,'Leave-One-Out - Data'!$A:$A,0),MATCH(W$1,'Leave-One-Out - Data'!$B$1:$BA$1,0)),0)*1000000</f>
        <v>0</v>
      </c>
      <c r="X7" s="2">
        <f>IFERROR(INDEX('Leave-One-Out - Data'!$B:$BA,MATCH($P7,'Leave-One-Out - Data'!$A:$A,0),MATCH(X$1,'Leave-One-Out - Data'!$B$1:$BA$1,0)),0)*1000000</f>
        <v>74.990170222008587</v>
      </c>
      <c r="Y7" s="2">
        <f>IFERROR(INDEX('Leave-One-Out - Data'!$B:$BA,MATCH($P7,'Leave-One-Out - Data'!$A:$A,0),MATCH(Y$1,'Leave-One-Out - Data'!$B$1:$BA$1,0)),0)*1000000</f>
        <v>0</v>
      </c>
      <c r="Z7" s="2">
        <f>IFERROR(INDEX('Leave-One-Out - Data'!$B:$BA,MATCH($P7,'Leave-One-Out - Data'!$A:$A,0),MATCH(Z$1,'Leave-One-Out - Data'!$B$1:$BA$1,0)),0)*1000000</f>
        <v>0</v>
      </c>
      <c r="AA7" s="2">
        <f>IFERROR(INDEX('Leave-One-Out - Data'!$B:$BA,MATCH($P7,'Leave-One-Out - Data'!$A:$A,0),MATCH(AA$1,'Leave-One-Out - Data'!$B$1:$BA$1,0)),0)*1000000</f>
        <v>0</v>
      </c>
      <c r="AB7" s="2">
        <f>IFERROR(INDEX('Leave-One-Out - Data'!$B:$BA,MATCH($P7,'Leave-One-Out - Data'!$A:$A,0),MATCH(AB$1,'Leave-One-Out - Data'!$B$1:$BA$1,0)),0)*1000000</f>
        <v>0</v>
      </c>
      <c r="AC7" s="2">
        <f>IFERROR(INDEX('Leave-One-Out - Data'!$B:$BA,MATCH($P7,'Leave-One-Out - Data'!$A:$A,0),MATCH(AC$1,'Leave-One-Out - Data'!$B$1:$BA$1,0)),0)*1000000</f>
        <v>0</v>
      </c>
      <c r="AD7" s="2">
        <f>IFERROR(INDEX('Leave-One-Out - Data'!$B:$BA,MATCH($P7,'Leave-One-Out - Data'!$A:$A,0),MATCH(AD$1,'Leave-One-Out - Data'!$B$1:$BA$1,0)),0)*1000000</f>
        <v>0</v>
      </c>
      <c r="AE7" s="2">
        <f>IFERROR(INDEX('Leave-One-Out - Data'!$B:$BA,MATCH($P7,'Leave-One-Out - Data'!$A:$A,0),MATCH(AE$1,'Leave-One-Out - Data'!$B$1:$BA$1,0)),0)*1000000</f>
        <v>0</v>
      </c>
      <c r="AF7" s="2">
        <f>IFERROR(INDEX('Leave-One-Out - Data'!$B:$BA,MATCH($P7,'Leave-One-Out - Data'!$A:$A,0),MATCH(AF$1,'Leave-One-Out - Data'!$B$1:$BA$1,0)),0)*1000000</f>
        <v>74.445334284973796</v>
      </c>
      <c r="AG7" s="2">
        <f>IFERROR(INDEX('Leave-One-Out - Data'!$B:$BA,MATCH($P7,'Leave-One-Out - Data'!$A:$A,0),MATCH(AG$1,'Leave-One-Out - Data'!$B$1:$BA$1,0)),0)*1000000</f>
        <v>0</v>
      </c>
      <c r="AH7" s="2">
        <f>IFERROR(INDEX('Leave-One-Out - Data'!$B:$BA,MATCH($P7,'Leave-One-Out - Data'!$A:$A,0),MATCH(AH$1,'Leave-One-Out - Data'!$B$1:$BA$1,0)),0)*1000000</f>
        <v>0</v>
      </c>
      <c r="AI7" s="2">
        <f>IFERROR(INDEX('Leave-One-Out - Data'!$B:$BA,MATCH($P7,'Leave-One-Out - Data'!$A:$A,0),MATCH(AI$1,'Leave-One-Out - Data'!$B$1:$BA$1,0)),0)*1000000</f>
        <v>0</v>
      </c>
      <c r="AJ7" s="2">
        <f>IFERROR(INDEX('Leave-One-Out - Data'!$B:$BA,MATCH($P7,'Leave-One-Out - Data'!$A:$A,0),MATCH(AJ$1,'Leave-One-Out - Data'!$B$1:$BA$1,0)),0)*1000000</f>
        <v>80.660873412853107</v>
      </c>
      <c r="AK7" s="2">
        <f>IFERROR(INDEX('Leave-One-Out - Data'!$B:$BA,MATCH($P7,'Leave-One-Out - Data'!$A:$A,0),MATCH(AK$1,'Leave-One-Out - Data'!$B$1:$BA$1,0)),0)*1000000</f>
        <v>0</v>
      </c>
      <c r="AL7" s="2">
        <f>IFERROR(INDEX('Leave-One-Out - Data'!$B:$BA,MATCH($P7,'Leave-One-Out - Data'!$A:$A,0),MATCH(AL$1,'Leave-One-Out - Data'!$B$1:$BA$1,0)),0)*1000000</f>
        <v>74.829611534369178</v>
      </c>
      <c r="AM7" s="2">
        <f>IFERROR(INDEX('Leave-One-Out - Data'!$B:$BA,MATCH($P7,'Leave-One-Out - Data'!$A:$A,0),MATCH(AM$1,'Leave-One-Out - Data'!$B$1:$BA$1,0)),0)*1000000</f>
        <v>78.107702262059306</v>
      </c>
      <c r="AN7" s="2">
        <f>IFERROR(INDEX('Leave-One-Out - Data'!$B:$BA,MATCH($P7,'Leave-One-Out - Data'!$A:$A,0),MATCH(AN$1,'Leave-One-Out - Data'!$B$1:$BA$1,0)),0)*1000000</f>
        <v>0</v>
      </c>
      <c r="AO7" s="2">
        <f>IFERROR(INDEX('Leave-One-Out - Data'!$B:$BA,MATCH($P7,'Leave-One-Out - Data'!$A:$A,0),MATCH(AO$1,'Leave-One-Out - Data'!$B$1:$BA$1,0)),0)*1000000</f>
        <v>0</v>
      </c>
      <c r="AP7" s="2">
        <f>IFERROR(INDEX('Leave-One-Out - Data'!$B:$BA,MATCH($P7,'Leave-One-Out - Data'!$A:$A,0),MATCH(AP$1,'Leave-One-Out - Data'!$B$1:$BA$1,0)),0)*1000000</f>
        <v>0</v>
      </c>
      <c r="AQ7" s="2">
        <f>IFERROR(INDEX('Leave-One-Out - Data'!$B:$BA,MATCH($P7,'Leave-One-Out - Data'!$A:$A,0),MATCH(AQ$1,'Leave-One-Out - Data'!$B$1:$BA$1,0)),0)*1000000</f>
        <v>0</v>
      </c>
      <c r="AR7" s="2">
        <f>IFERROR(INDEX('Leave-One-Out - Data'!$B:$BA,MATCH($P7,'Leave-One-Out - Data'!$A:$A,0),MATCH(AR$1,'Leave-One-Out - Data'!$B$1:$BA$1,0)),0)*1000000</f>
        <v>0</v>
      </c>
      <c r="AS7" s="2">
        <f>IFERROR(INDEX('Leave-One-Out - Data'!$B:$BA,MATCH($P7,'Leave-One-Out - Data'!$A:$A,0),MATCH(AS$1,'Leave-One-Out - Data'!$B$1:$BA$1,0)),0)*1000000</f>
        <v>0</v>
      </c>
      <c r="AT7" s="2">
        <f>IFERROR(INDEX('Leave-One-Out - Data'!$B:$BA,MATCH($P7,'Leave-One-Out - Data'!$A:$A,0),MATCH(AT$1,'Leave-One-Out - Data'!$B$1:$BA$1,0)),0)*1000000</f>
        <v>75.343148797401227</v>
      </c>
      <c r="AU7" s="2">
        <f>IFERROR(INDEX('Leave-One-Out - Data'!$B:$BA,MATCH($P7,'Leave-One-Out - Data'!$A:$A,0),MATCH(AU$1,'Leave-One-Out - Data'!$B$1:$BA$1,0)),0)*1000000</f>
        <v>0</v>
      </c>
      <c r="AV7" s="2">
        <f>IFERROR(INDEX('Leave-One-Out - Data'!$B:$BA,MATCH($P7,'Leave-One-Out - Data'!$A:$A,0),MATCH(AV$1,'Leave-One-Out - Data'!$B$1:$BA$1,0)),0)*1000000</f>
        <v>84.543222983484156</v>
      </c>
      <c r="AW7" s="2">
        <f>IFERROR(INDEX('Leave-One-Out - Data'!$B:$BA,MATCH($P7,'Leave-One-Out - Data'!$A:$A,0),MATCH(AW$1,'Leave-One-Out - Data'!$B$1:$BA$1,0)),0)*1000000</f>
        <v>0</v>
      </c>
      <c r="AX7" s="2">
        <f>IFERROR(INDEX('Leave-One-Out - Data'!$B:$BA,MATCH($P7,'Leave-One-Out - Data'!$A:$A,0),MATCH(AX$1,'Leave-One-Out - Data'!$B$1:$BA$1,0)),0)*1000000</f>
        <v>0</v>
      </c>
      <c r="AY7" s="2">
        <f>IFERROR(INDEX('Leave-One-Out - Data'!$B:$BA,MATCH($P7,'Leave-One-Out - Data'!$A:$A,0),MATCH(AY$1,'Leave-One-Out - Data'!$B$1:$BA$1,0)),0)*1000000</f>
        <v>0</v>
      </c>
      <c r="AZ7" s="2">
        <f>IFERROR(INDEX('Leave-One-Out - Data'!$B:$BA,MATCH($P7,'Leave-One-Out - Data'!$A:$A,0),MATCH(AZ$1,'Leave-One-Out - Data'!$B$1:$BA$1,0)),0)*1000000</f>
        <v>0</v>
      </c>
      <c r="BA7" s="2">
        <f>IFERROR(INDEX('Leave-One-Out - Data'!$B:$BA,MATCH($P7,'Leave-One-Out - Data'!$A:$A,0),MATCH(BA$1,'Leave-One-Out - Data'!$B$1:$BA$1,0)),0)*1000000</f>
        <v>0</v>
      </c>
      <c r="BB7" s="2">
        <f>IFERROR(INDEX('Leave-One-Out - Data'!$B:$BA,MATCH($P7,'Leave-One-Out - Data'!$A:$A,0),MATCH(BB$1,'Leave-One-Out - Data'!$B$1:$BA$1,0)),0)*1000000</f>
        <v>0</v>
      </c>
      <c r="BC7" s="2">
        <f>IFERROR(INDEX('Leave-One-Out - Data'!$B:$BA,MATCH($P7,'Leave-One-Out - Data'!$A:$A,0),MATCH(BC$1,'Leave-One-Out - Data'!$B$1:$BA$1,0)),0)*1000000</f>
        <v>0</v>
      </c>
      <c r="BD7" s="2">
        <f>IFERROR(INDEX('Leave-One-Out - Data'!$B:$BA,MATCH($P7,'Leave-One-Out - Data'!$A:$A,0),MATCH(BD$1,'Leave-One-Out - Data'!$B$1:$BA$1,0)),0)*1000000</f>
        <v>0</v>
      </c>
      <c r="BE7" s="2">
        <f>IFERROR(INDEX('Leave-One-Out - Data'!$B:$BA,MATCH($P7,'Leave-One-Out - Data'!$A:$A,0),MATCH(BE$1,'Leave-One-Out - Data'!$B$1:$BA$1,0)),0)*1000000</f>
        <v>0</v>
      </c>
      <c r="BF7" s="2">
        <f>IFERROR(INDEX('Leave-One-Out - Data'!$B:$BA,MATCH($P7,'Leave-One-Out - Data'!$A:$A,0),MATCH(BF$1,'Leave-One-Out - Data'!$B$1:$BA$1,0)),0)*1000000</f>
        <v>0</v>
      </c>
      <c r="BG7" s="2">
        <f>IFERROR(INDEX('Leave-One-Out - Data'!$B:$BA,MATCH($P7,'Leave-One-Out - Data'!$A:$A,0),MATCH(BG$1,'Leave-One-Out - Data'!$B$1:$BA$1,0)),0)*1000000</f>
        <v>0</v>
      </c>
      <c r="BH7" s="2">
        <f>IFERROR(INDEX('Leave-One-Out - Data'!$B:$BA,MATCH($P7,'Leave-One-Out - Data'!$A:$A,0),MATCH(BH$1,'Leave-One-Out - Data'!$B$1:$BA$1,0)),0)*1000000</f>
        <v>0</v>
      </c>
      <c r="BI7" s="2">
        <f>IFERROR(INDEX('Leave-One-Out - Data'!$B:$BA,MATCH($P7,'Leave-One-Out - Data'!$A:$A,0),MATCH(BI$1,'Leave-One-Out - Data'!$B$1:$BA$1,0)),0)*1000000</f>
        <v>0</v>
      </c>
      <c r="BJ7" s="2">
        <f>IFERROR(INDEX('Leave-One-Out - Data'!$B:$BA,MATCH($P7,'Leave-One-Out - Data'!$A:$A,0),MATCH(BJ$1,'Leave-One-Out - Data'!$B$1:$BA$1,0)),0)*1000000</f>
        <v>0</v>
      </c>
      <c r="BK7" s="2">
        <f>IFERROR(INDEX('Leave-One-Out - Data'!$B:$BA,MATCH($P7,'Leave-One-Out - Data'!$A:$A,0),MATCH(BK$1,'Leave-One-Out - Data'!$B$1:$BA$1,0)),0)*1000000</f>
        <v>0</v>
      </c>
      <c r="BL7" s="2">
        <f>IFERROR(INDEX('Leave-One-Out - Data'!$B:$BA,MATCH($P7,'Leave-One-Out - Data'!$A:$A,0),MATCH(BL$1,'Leave-One-Out - Data'!$B$1:$BA$1,0)),0)*1000000</f>
        <v>0</v>
      </c>
      <c r="BM7" s="2">
        <f>IFERROR(INDEX('Leave-One-Out - Data'!$B:$BA,MATCH($P7,'Leave-One-Out - Data'!$A:$A,0),MATCH(BM$1,'Leave-One-Out - Data'!$B$1:$BA$1,0)),0)*1000000</f>
        <v>0</v>
      </c>
      <c r="BN7" s="2">
        <f>IFERROR(INDEX('Leave-One-Out - Data'!$B:$BA,MATCH($P7,'Leave-One-Out - Data'!$A:$A,0),MATCH(BN$1,'Leave-One-Out - Data'!$B$1:$BA$1,0)),0)*1000000</f>
        <v>0</v>
      </c>
      <c r="BO7" s="2">
        <f>IFERROR(INDEX('Leave-One-Out - Data'!$B:$BA,MATCH($P7,'Leave-One-Out - Data'!$A:$A,0),MATCH(BO$1,'Leave-One-Out - Data'!$B$1:$BA$1,0)),0)*1000000</f>
        <v>0</v>
      </c>
      <c r="BP7" s="2">
        <f>IFERROR(INDEX('Leave-One-Out - Data'!$B:$BA,MATCH($P7,'Leave-One-Out - Data'!$A:$A,0),MATCH(BP$1,'Leave-One-Out - Data'!$B$1:$BA$1,0)),0)*1000000</f>
        <v>0</v>
      </c>
      <c r="BQ7" s="2"/>
    </row>
    <row r="8" spans="16:70" x14ac:dyDescent="0.25">
      <c r="P8">
        <f>'Leave-One-Out - Data'!A7</f>
        <v>1987</v>
      </c>
      <c r="Q8" s="2">
        <f>IFERROR(INDEX('Leave-One-Out - Data'!$B:$BA,MATCH($P8,'Leave-One-Out - Data'!$A:$A,0),MATCH(Q$1,'Leave-One-Out - Data'!$B$1:$BA$1,0)),0)*1000000</f>
        <v>76.536969572771341</v>
      </c>
      <c r="R8" s="2">
        <f>IFERROR(INDEX('Leave-One-Out - Data'!$B:$BA,MATCH($P8,'Leave-One-Out - Data'!$A:$A,0),MATCH(R$1,'Leave-One-Out - Data'!$B$1:$BA$1,0)),0)*1000000</f>
        <v>71.698315427056528</v>
      </c>
      <c r="S8" s="2">
        <f>IFERROR(INDEX('Leave-One-Out - Data'!$B:$BA,MATCH($P8,'Leave-One-Out - Data'!$A:$A,0),MATCH(S$1,'Leave-One-Out - Data'!$B$1:$BA$1,0)),0)*1000000</f>
        <v>0</v>
      </c>
      <c r="T8" s="2">
        <f>IFERROR(INDEX('Leave-One-Out - Data'!$B:$BA,MATCH($P8,'Leave-One-Out - Data'!$A:$A,0),MATCH(T$1,'Leave-One-Out - Data'!$B$1:$BA$1,0)),0)*1000000</f>
        <v>0</v>
      </c>
      <c r="U8" s="2">
        <f>IFERROR(INDEX('Leave-One-Out - Data'!$B:$BA,MATCH($P8,'Leave-One-Out - Data'!$A:$A,0),MATCH(U$1,'Leave-One-Out - Data'!$B$1:$BA$1,0)),0)*1000000</f>
        <v>71.415836144296918</v>
      </c>
      <c r="V8" s="2">
        <f>IFERROR(INDEX('Leave-One-Out - Data'!$B:$BA,MATCH($P8,'Leave-One-Out - Data'!$A:$A,0),MATCH(V$1,'Leave-One-Out - Data'!$B$1:$BA$1,0)),0)*1000000</f>
        <v>0</v>
      </c>
      <c r="W8" s="2">
        <f>IFERROR(INDEX('Leave-One-Out - Data'!$B:$BA,MATCH($P8,'Leave-One-Out - Data'!$A:$A,0),MATCH(W$1,'Leave-One-Out - Data'!$B$1:$BA$1,0)),0)*1000000</f>
        <v>0</v>
      </c>
      <c r="X8" s="2">
        <f>IFERROR(INDEX('Leave-One-Out - Data'!$B:$BA,MATCH($P8,'Leave-One-Out - Data'!$A:$A,0),MATCH(X$1,'Leave-One-Out - Data'!$B$1:$BA$1,0)),0)*1000000</f>
        <v>72.04091791936662</v>
      </c>
      <c r="Y8" s="2">
        <f>IFERROR(INDEX('Leave-One-Out - Data'!$B:$BA,MATCH($P8,'Leave-One-Out - Data'!$A:$A,0),MATCH(Y$1,'Leave-One-Out - Data'!$B$1:$BA$1,0)),0)*1000000</f>
        <v>0</v>
      </c>
      <c r="Z8" s="2">
        <f>IFERROR(INDEX('Leave-One-Out - Data'!$B:$BA,MATCH($P8,'Leave-One-Out - Data'!$A:$A,0),MATCH(Z$1,'Leave-One-Out - Data'!$B$1:$BA$1,0)),0)*1000000</f>
        <v>0</v>
      </c>
      <c r="AA8" s="2">
        <f>IFERROR(INDEX('Leave-One-Out - Data'!$B:$BA,MATCH($P8,'Leave-One-Out - Data'!$A:$A,0),MATCH(AA$1,'Leave-One-Out - Data'!$B$1:$BA$1,0)),0)*1000000</f>
        <v>0</v>
      </c>
      <c r="AB8" s="2">
        <f>IFERROR(INDEX('Leave-One-Out - Data'!$B:$BA,MATCH($P8,'Leave-One-Out - Data'!$A:$A,0),MATCH(AB$1,'Leave-One-Out - Data'!$B$1:$BA$1,0)),0)*1000000</f>
        <v>0</v>
      </c>
      <c r="AC8" s="2">
        <f>IFERROR(INDEX('Leave-One-Out - Data'!$B:$BA,MATCH($P8,'Leave-One-Out - Data'!$A:$A,0),MATCH(AC$1,'Leave-One-Out - Data'!$B$1:$BA$1,0)),0)*1000000</f>
        <v>0</v>
      </c>
      <c r="AD8" s="2">
        <f>IFERROR(INDEX('Leave-One-Out - Data'!$B:$BA,MATCH($P8,'Leave-One-Out - Data'!$A:$A,0),MATCH(AD$1,'Leave-One-Out - Data'!$B$1:$BA$1,0)),0)*1000000</f>
        <v>0</v>
      </c>
      <c r="AE8" s="2">
        <f>IFERROR(INDEX('Leave-One-Out - Data'!$B:$BA,MATCH($P8,'Leave-One-Out - Data'!$A:$A,0),MATCH(AE$1,'Leave-One-Out - Data'!$B$1:$BA$1,0)),0)*1000000</f>
        <v>0</v>
      </c>
      <c r="AF8" s="2">
        <f>IFERROR(INDEX('Leave-One-Out - Data'!$B:$BA,MATCH($P8,'Leave-One-Out - Data'!$A:$A,0),MATCH(AF$1,'Leave-One-Out - Data'!$B$1:$BA$1,0)),0)*1000000</f>
        <v>71.556855553353671</v>
      </c>
      <c r="AG8" s="2">
        <f>IFERROR(INDEX('Leave-One-Out - Data'!$B:$BA,MATCH($P8,'Leave-One-Out - Data'!$A:$A,0),MATCH(AG$1,'Leave-One-Out - Data'!$B$1:$BA$1,0)),0)*1000000</f>
        <v>0</v>
      </c>
      <c r="AH8" s="2">
        <f>IFERROR(INDEX('Leave-One-Out - Data'!$B:$BA,MATCH($P8,'Leave-One-Out - Data'!$A:$A,0),MATCH(AH$1,'Leave-One-Out - Data'!$B$1:$BA$1,0)),0)*1000000</f>
        <v>0</v>
      </c>
      <c r="AI8" s="2">
        <f>IFERROR(INDEX('Leave-One-Out - Data'!$B:$BA,MATCH($P8,'Leave-One-Out - Data'!$A:$A,0),MATCH(AI$1,'Leave-One-Out - Data'!$B$1:$BA$1,0)),0)*1000000</f>
        <v>0</v>
      </c>
      <c r="AJ8" s="2">
        <f>IFERROR(INDEX('Leave-One-Out - Data'!$B:$BA,MATCH($P8,'Leave-One-Out - Data'!$A:$A,0),MATCH(AJ$1,'Leave-One-Out - Data'!$B$1:$BA$1,0)),0)*1000000</f>
        <v>77.276988420635476</v>
      </c>
      <c r="AK8" s="2">
        <f>IFERROR(INDEX('Leave-One-Out - Data'!$B:$BA,MATCH($P8,'Leave-One-Out - Data'!$A:$A,0),MATCH(AK$1,'Leave-One-Out - Data'!$B$1:$BA$1,0)),0)*1000000</f>
        <v>0</v>
      </c>
      <c r="AL8" s="2">
        <f>IFERROR(INDEX('Leave-One-Out - Data'!$B:$BA,MATCH($P8,'Leave-One-Out - Data'!$A:$A,0),MATCH(AL$1,'Leave-One-Out - Data'!$B$1:$BA$1,0)),0)*1000000</f>
        <v>71.31666192435658</v>
      </c>
      <c r="AM8" s="2">
        <f>IFERROR(INDEX('Leave-One-Out - Data'!$B:$BA,MATCH($P8,'Leave-One-Out - Data'!$A:$A,0),MATCH(AM$1,'Leave-One-Out - Data'!$B$1:$BA$1,0)),0)*1000000</f>
        <v>73.787860099400859</v>
      </c>
      <c r="AN8" s="2">
        <f>IFERROR(INDEX('Leave-One-Out - Data'!$B:$BA,MATCH($P8,'Leave-One-Out - Data'!$A:$A,0),MATCH(AN$1,'Leave-One-Out - Data'!$B$1:$BA$1,0)),0)*1000000</f>
        <v>0</v>
      </c>
      <c r="AO8" s="2">
        <f>IFERROR(INDEX('Leave-One-Out - Data'!$B:$BA,MATCH($P8,'Leave-One-Out - Data'!$A:$A,0),MATCH(AO$1,'Leave-One-Out - Data'!$B$1:$BA$1,0)),0)*1000000</f>
        <v>0</v>
      </c>
      <c r="AP8" s="2">
        <f>IFERROR(INDEX('Leave-One-Out - Data'!$B:$BA,MATCH($P8,'Leave-One-Out - Data'!$A:$A,0),MATCH(AP$1,'Leave-One-Out - Data'!$B$1:$BA$1,0)),0)*1000000</f>
        <v>0</v>
      </c>
      <c r="AQ8" s="2">
        <f>IFERROR(INDEX('Leave-One-Out - Data'!$B:$BA,MATCH($P8,'Leave-One-Out - Data'!$A:$A,0),MATCH(AQ$1,'Leave-One-Out - Data'!$B$1:$BA$1,0)),0)*1000000</f>
        <v>0</v>
      </c>
      <c r="AR8" s="2">
        <f>IFERROR(INDEX('Leave-One-Out - Data'!$B:$BA,MATCH($P8,'Leave-One-Out - Data'!$A:$A,0),MATCH(AR$1,'Leave-One-Out - Data'!$B$1:$BA$1,0)),0)*1000000</f>
        <v>0</v>
      </c>
      <c r="AS8" s="2">
        <f>IFERROR(INDEX('Leave-One-Out - Data'!$B:$BA,MATCH($P8,'Leave-One-Out - Data'!$A:$A,0),MATCH(AS$1,'Leave-One-Out - Data'!$B$1:$BA$1,0)),0)*1000000</f>
        <v>0</v>
      </c>
      <c r="AT8" s="2">
        <f>IFERROR(INDEX('Leave-One-Out - Data'!$B:$BA,MATCH($P8,'Leave-One-Out - Data'!$A:$A,0),MATCH(AT$1,'Leave-One-Out - Data'!$B$1:$BA$1,0)),0)*1000000</f>
        <v>71.624554431764423</v>
      </c>
      <c r="AU8" s="2">
        <f>IFERROR(INDEX('Leave-One-Out - Data'!$B:$BA,MATCH($P8,'Leave-One-Out - Data'!$A:$A,0),MATCH(AU$1,'Leave-One-Out - Data'!$B$1:$BA$1,0)),0)*1000000</f>
        <v>0</v>
      </c>
      <c r="AV8" s="2">
        <f>IFERROR(INDEX('Leave-One-Out - Data'!$B:$BA,MATCH($P8,'Leave-One-Out - Data'!$A:$A,0),MATCH(AV$1,'Leave-One-Out - Data'!$B$1:$BA$1,0)),0)*1000000</f>
        <v>78.285539631906431</v>
      </c>
      <c r="AW8" s="2">
        <f>IFERROR(INDEX('Leave-One-Out - Data'!$B:$BA,MATCH($P8,'Leave-One-Out - Data'!$A:$A,0),MATCH(AW$1,'Leave-One-Out - Data'!$B$1:$BA$1,0)),0)*1000000</f>
        <v>0</v>
      </c>
      <c r="AX8" s="2">
        <f>IFERROR(INDEX('Leave-One-Out - Data'!$B:$BA,MATCH($P8,'Leave-One-Out - Data'!$A:$A,0),MATCH(AX$1,'Leave-One-Out - Data'!$B$1:$BA$1,0)),0)*1000000</f>
        <v>0</v>
      </c>
      <c r="AY8" s="2">
        <f>IFERROR(INDEX('Leave-One-Out - Data'!$B:$BA,MATCH($P8,'Leave-One-Out - Data'!$A:$A,0),MATCH(AY$1,'Leave-One-Out - Data'!$B$1:$BA$1,0)),0)*1000000</f>
        <v>0</v>
      </c>
      <c r="AZ8" s="2">
        <f>IFERROR(INDEX('Leave-One-Out - Data'!$B:$BA,MATCH($P8,'Leave-One-Out - Data'!$A:$A,0),MATCH(AZ$1,'Leave-One-Out - Data'!$B$1:$BA$1,0)),0)*1000000</f>
        <v>0</v>
      </c>
      <c r="BA8" s="2">
        <f>IFERROR(INDEX('Leave-One-Out - Data'!$B:$BA,MATCH($P8,'Leave-One-Out - Data'!$A:$A,0),MATCH(BA$1,'Leave-One-Out - Data'!$B$1:$BA$1,0)),0)*1000000</f>
        <v>0</v>
      </c>
      <c r="BB8" s="2">
        <f>IFERROR(INDEX('Leave-One-Out - Data'!$B:$BA,MATCH($P8,'Leave-One-Out - Data'!$A:$A,0),MATCH(BB$1,'Leave-One-Out - Data'!$B$1:$BA$1,0)),0)*1000000</f>
        <v>0</v>
      </c>
      <c r="BC8" s="2">
        <f>IFERROR(INDEX('Leave-One-Out - Data'!$B:$BA,MATCH($P8,'Leave-One-Out - Data'!$A:$A,0),MATCH(BC$1,'Leave-One-Out - Data'!$B$1:$BA$1,0)),0)*1000000</f>
        <v>0</v>
      </c>
      <c r="BD8" s="2">
        <f>IFERROR(INDEX('Leave-One-Out - Data'!$B:$BA,MATCH($P8,'Leave-One-Out - Data'!$A:$A,0),MATCH(BD$1,'Leave-One-Out - Data'!$B$1:$BA$1,0)),0)*1000000</f>
        <v>0</v>
      </c>
      <c r="BE8" s="2">
        <f>IFERROR(INDEX('Leave-One-Out - Data'!$B:$BA,MATCH($P8,'Leave-One-Out - Data'!$A:$A,0),MATCH(BE$1,'Leave-One-Out - Data'!$B$1:$BA$1,0)),0)*1000000</f>
        <v>0</v>
      </c>
      <c r="BF8" s="2">
        <f>IFERROR(INDEX('Leave-One-Out - Data'!$B:$BA,MATCH($P8,'Leave-One-Out - Data'!$A:$A,0),MATCH(BF$1,'Leave-One-Out - Data'!$B$1:$BA$1,0)),0)*1000000</f>
        <v>0</v>
      </c>
      <c r="BG8" s="2">
        <f>IFERROR(INDEX('Leave-One-Out - Data'!$B:$BA,MATCH($P8,'Leave-One-Out - Data'!$A:$A,0),MATCH(BG$1,'Leave-One-Out - Data'!$B$1:$BA$1,0)),0)*1000000</f>
        <v>0</v>
      </c>
      <c r="BH8" s="2">
        <f>IFERROR(INDEX('Leave-One-Out - Data'!$B:$BA,MATCH($P8,'Leave-One-Out - Data'!$A:$A,0),MATCH(BH$1,'Leave-One-Out - Data'!$B$1:$BA$1,0)),0)*1000000</f>
        <v>0</v>
      </c>
      <c r="BI8" s="2">
        <f>IFERROR(INDEX('Leave-One-Out - Data'!$B:$BA,MATCH($P8,'Leave-One-Out - Data'!$A:$A,0),MATCH(BI$1,'Leave-One-Out - Data'!$B$1:$BA$1,0)),0)*1000000</f>
        <v>0</v>
      </c>
      <c r="BJ8" s="2">
        <f>IFERROR(INDEX('Leave-One-Out - Data'!$B:$BA,MATCH($P8,'Leave-One-Out - Data'!$A:$A,0),MATCH(BJ$1,'Leave-One-Out - Data'!$B$1:$BA$1,0)),0)*1000000</f>
        <v>0</v>
      </c>
      <c r="BK8" s="2">
        <f>IFERROR(INDEX('Leave-One-Out - Data'!$B:$BA,MATCH($P8,'Leave-One-Out - Data'!$A:$A,0),MATCH(BK$1,'Leave-One-Out - Data'!$B$1:$BA$1,0)),0)*1000000</f>
        <v>0</v>
      </c>
      <c r="BL8" s="2">
        <f>IFERROR(INDEX('Leave-One-Out - Data'!$B:$BA,MATCH($P8,'Leave-One-Out - Data'!$A:$A,0),MATCH(BL$1,'Leave-One-Out - Data'!$B$1:$BA$1,0)),0)*1000000</f>
        <v>0</v>
      </c>
      <c r="BM8" s="2">
        <f>IFERROR(INDEX('Leave-One-Out - Data'!$B:$BA,MATCH($P8,'Leave-One-Out - Data'!$A:$A,0),MATCH(BM$1,'Leave-One-Out - Data'!$B$1:$BA$1,0)),0)*1000000</f>
        <v>0</v>
      </c>
      <c r="BN8" s="2">
        <f>IFERROR(INDEX('Leave-One-Out - Data'!$B:$BA,MATCH($P8,'Leave-One-Out - Data'!$A:$A,0),MATCH(BN$1,'Leave-One-Out - Data'!$B$1:$BA$1,0)),0)*1000000</f>
        <v>0</v>
      </c>
      <c r="BO8" s="2">
        <f>IFERROR(INDEX('Leave-One-Out - Data'!$B:$BA,MATCH($P8,'Leave-One-Out - Data'!$A:$A,0),MATCH(BO$1,'Leave-One-Out - Data'!$B$1:$BA$1,0)),0)*1000000</f>
        <v>0</v>
      </c>
      <c r="BP8" s="2">
        <f>IFERROR(INDEX('Leave-One-Out - Data'!$B:$BA,MATCH($P8,'Leave-One-Out - Data'!$A:$A,0),MATCH(BP$1,'Leave-One-Out - Data'!$B$1:$BA$1,0)),0)*1000000</f>
        <v>0</v>
      </c>
      <c r="BQ8" s="2"/>
    </row>
    <row r="9" spans="16:70" x14ac:dyDescent="0.25">
      <c r="P9">
        <f>'Leave-One-Out - Data'!A8</f>
        <v>1988</v>
      </c>
      <c r="Q9" s="2">
        <f>IFERROR(INDEX('Leave-One-Out - Data'!$B:$BA,MATCH($P9,'Leave-One-Out - Data'!$A:$A,0),MATCH(Q$1,'Leave-One-Out - Data'!$B$1:$BA$1,0)),0)*1000000</f>
        <v>86.746891611255705</v>
      </c>
      <c r="R9" s="2">
        <f>IFERROR(INDEX('Leave-One-Out - Data'!$B:$BA,MATCH($P9,'Leave-One-Out - Data'!$A:$A,0),MATCH(R$1,'Leave-One-Out - Data'!$B$1:$BA$1,0)),0)*1000000</f>
        <v>76.977253396762535</v>
      </c>
      <c r="S9" s="2">
        <f>IFERROR(INDEX('Leave-One-Out - Data'!$B:$BA,MATCH($P9,'Leave-One-Out - Data'!$A:$A,0),MATCH(S$1,'Leave-One-Out - Data'!$B$1:$BA$1,0)),0)*1000000</f>
        <v>0</v>
      </c>
      <c r="T9" s="2">
        <f>IFERROR(INDEX('Leave-One-Out - Data'!$B:$BA,MATCH($P9,'Leave-One-Out - Data'!$A:$A,0),MATCH(T$1,'Leave-One-Out - Data'!$B$1:$BA$1,0)),0)*1000000</f>
        <v>0</v>
      </c>
      <c r="U9" s="2">
        <f>IFERROR(INDEX('Leave-One-Out - Data'!$B:$BA,MATCH($P9,'Leave-One-Out - Data'!$A:$A,0),MATCH(U$1,'Leave-One-Out - Data'!$B$1:$BA$1,0)),0)*1000000</f>
        <v>77.02568061358761</v>
      </c>
      <c r="V9" s="2">
        <f>IFERROR(INDEX('Leave-One-Out - Data'!$B:$BA,MATCH($P9,'Leave-One-Out - Data'!$A:$A,0),MATCH(V$1,'Leave-One-Out - Data'!$B$1:$BA$1,0)),0)*1000000</f>
        <v>0</v>
      </c>
      <c r="W9" s="2">
        <f>IFERROR(INDEX('Leave-One-Out - Data'!$B:$BA,MATCH($P9,'Leave-One-Out - Data'!$A:$A,0),MATCH(W$1,'Leave-One-Out - Data'!$B$1:$BA$1,0)),0)*1000000</f>
        <v>0</v>
      </c>
      <c r="X9" s="2">
        <f>IFERROR(INDEX('Leave-One-Out - Data'!$B:$BA,MATCH($P9,'Leave-One-Out - Data'!$A:$A,0),MATCH(X$1,'Leave-One-Out - Data'!$B$1:$BA$1,0)),0)*1000000</f>
        <v>77.383198789902963</v>
      </c>
      <c r="Y9" s="2">
        <f>IFERROR(INDEX('Leave-One-Out - Data'!$B:$BA,MATCH($P9,'Leave-One-Out - Data'!$A:$A,0),MATCH(Y$1,'Leave-One-Out - Data'!$B$1:$BA$1,0)),0)*1000000</f>
        <v>0</v>
      </c>
      <c r="Z9" s="2">
        <f>IFERROR(INDEX('Leave-One-Out - Data'!$B:$BA,MATCH($P9,'Leave-One-Out - Data'!$A:$A,0),MATCH(Z$1,'Leave-One-Out - Data'!$B$1:$BA$1,0)),0)*1000000</f>
        <v>0</v>
      </c>
      <c r="AA9" s="2">
        <f>IFERROR(INDEX('Leave-One-Out - Data'!$B:$BA,MATCH($P9,'Leave-One-Out - Data'!$A:$A,0),MATCH(AA$1,'Leave-One-Out - Data'!$B$1:$BA$1,0)),0)*1000000</f>
        <v>0</v>
      </c>
      <c r="AB9" s="2">
        <f>IFERROR(INDEX('Leave-One-Out - Data'!$B:$BA,MATCH($P9,'Leave-One-Out - Data'!$A:$A,0),MATCH(AB$1,'Leave-One-Out - Data'!$B$1:$BA$1,0)),0)*1000000</f>
        <v>0</v>
      </c>
      <c r="AC9" s="2">
        <f>IFERROR(INDEX('Leave-One-Out - Data'!$B:$BA,MATCH($P9,'Leave-One-Out - Data'!$A:$A,0),MATCH(AC$1,'Leave-One-Out - Data'!$B$1:$BA$1,0)),0)*1000000</f>
        <v>0</v>
      </c>
      <c r="AD9" s="2">
        <f>IFERROR(INDEX('Leave-One-Out - Data'!$B:$BA,MATCH($P9,'Leave-One-Out - Data'!$A:$A,0),MATCH(AD$1,'Leave-One-Out - Data'!$B$1:$BA$1,0)),0)*1000000</f>
        <v>0</v>
      </c>
      <c r="AE9" s="2">
        <f>IFERROR(INDEX('Leave-One-Out - Data'!$B:$BA,MATCH($P9,'Leave-One-Out - Data'!$A:$A,0),MATCH(AE$1,'Leave-One-Out - Data'!$B$1:$BA$1,0)),0)*1000000</f>
        <v>0</v>
      </c>
      <c r="AF9" s="2">
        <f>IFERROR(INDEX('Leave-One-Out - Data'!$B:$BA,MATCH($P9,'Leave-One-Out - Data'!$A:$A,0),MATCH(AF$1,'Leave-One-Out - Data'!$B$1:$BA$1,0)),0)*1000000</f>
        <v>77.653258500504307</v>
      </c>
      <c r="AG9" s="2">
        <f>IFERROR(INDEX('Leave-One-Out - Data'!$B:$BA,MATCH($P9,'Leave-One-Out - Data'!$A:$A,0),MATCH(AG$1,'Leave-One-Out - Data'!$B$1:$BA$1,0)),0)*1000000</f>
        <v>0</v>
      </c>
      <c r="AH9" s="2">
        <f>IFERROR(INDEX('Leave-One-Out - Data'!$B:$BA,MATCH($P9,'Leave-One-Out - Data'!$A:$A,0),MATCH(AH$1,'Leave-One-Out - Data'!$B$1:$BA$1,0)),0)*1000000</f>
        <v>0</v>
      </c>
      <c r="AI9" s="2">
        <f>IFERROR(INDEX('Leave-One-Out - Data'!$B:$BA,MATCH($P9,'Leave-One-Out - Data'!$A:$A,0),MATCH(AI$1,'Leave-One-Out - Data'!$B$1:$BA$1,0)),0)*1000000</f>
        <v>0</v>
      </c>
      <c r="AJ9" s="2">
        <f>IFERROR(INDEX('Leave-One-Out - Data'!$B:$BA,MATCH($P9,'Leave-One-Out - Data'!$A:$A,0),MATCH(AJ$1,'Leave-One-Out - Data'!$B$1:$BA$1,0)),0)*1000000</f>
        <v>79.447080941463355</v>
      </c>
      <c r="AK9" s="2">
        <f>IFERROR(INDEX('Leave-One-Out - Data'!$B:$BA,MATCH($P9,'Leave-One-Out - Data'!$A:$A,0),MATCH(AK$1,'Leave-One-Out - Data'!$B$1:$BA$1,0)),0)*1000000</f>
        <v>0</v>
      </c>
      <c r="AL9" s="2">
        <f>IFERROR(INDEX('Leave-One-Out - Data'!$B:$BA,MATCH($P9,'Leave-One-Out - Data'!$A:$A,0),MATCH(AL$1,'Leave-One-Out - Data'!$B$1:$BA$1,0)),0)*1000000</f>
        <v>76.66541074286215</v>
      </c>
      <c r="AM9" s="2">
        <f>IFERROR(INDEX('Leave-One-Out - Data'!$B:$BA,MATCH($P9,'Leave-One-Out - Data'!$A:$A,0),MATCH(AM$1,'Leave-One-Out - Data'!$B$1:$BA$1,0)),0)*1000000</f>
        <v>78.203077835496515</v>
      </c>
      <c r="AN9" s="2">
        <f>IFERROR(INDEX('Leave-One-Out - Data'!$B:$BA,MATCH($P9,'Leave-One-Out - Data'!$A:$A,0),MATCH(AN$1,'Leave-One-Out - Data'!$B$1:$BA$1,0)),0)*1000000</f>
        <v>0</v>
      </c>
      <c r="AO9" s="2">
        <f>IFERROR(INDEX('Leave-One-Out - Data'!$B:$BA,MATCH($P9,'Leave-One-Out - Data'!$A:$A,0),MATCH(AO$1,'Leave-One-Out - Data'!$B$1:$BA$1,0)),0)*1000000</f>
        <v>0</v>
      </c>
      <c r="AP9" s="2">
        <f>IFERROR(INDEX('Leave-One-Out - Data'!$B:$BA,MATCH($P9,'Leave-One-Out - Data'!$A:$A,0),MATCH(AP$1,'Leave-One-Out - Data'!$B$1:$BA$1,0)),0)*1000000</f>
        <v>0</v>
      </c>
      <c r="AQ9" s="2">
        <f>IFERROR(INDEX('Leave-One-Out - Data'!$B:$BA,MATCH($P9,'Leave-One-Out - Data'!$A:$A,0),MATCH(AQ$1,'Leave-One-Out - Data'!$B$1:$BA$1,0)),0)*1000000</f>
        <v>0</v>
      </c>
      <c r="AR9" s="2">
        <f>IFERROR(INDEX('Leave-One-Out - Data'!$B:$BA,MATCH($P9,'Leave-One-Out - Data'!$A:$A,0),MATCH(AR$1,'Leave-One-Out - Data'!$B$1:$BA$1,0)),0)*1000000</f>
        <v>0</v>
      </c>
      <c r="AS9" s="2">
        <f>IFERROR(INDEX('Leave-One-Out - Data'!$B:$BA,MATCH($P9,'Leave-One-Out - Data'!$A:$A,0),MATCH(AS$1,'Leave-One-Out - Data'!$B$1:$BA$1,0)),0)*1000000</f>
        <v>0</v>
      </c>
      <c r="AT9" s="2">
        <f>IFERROR(INDEX('Leave-One-Out - Data'!$B:$BA,MATCH($P9,'Leave-One-Out - Data'!$A:$A,0),MATCH(AT$1,'Leave-One-Out - Data'!$B$1:$BA$1,0)),0)*1000000</f>
        <v>76.950776390731335</v>
      </c>
      <c r="AU9" s="2">
        <f>IFERROR(INDEX('Leave-One-Out - Data'!$B:$BA,MATCH($P9,'Leave-One-Out - Data'!$A:$A,0),MATCH(AU$1,'Leave-One-Out - Data'!$B$1:$BA$1,0)),0)*1000000</f>
        <v>0</v>
      </c>
      <c r="AV9" s="2">
        <f>IFERROR(INDEX('Leave-One-Out - Data'!$B:$BA,MATCH($P9,'Leave-One-Out - Data'!$A:$A,0),MATCH(AV$1,'Leave-One-Out - Data'!$B$1:$BA$1,0)),0)*1000000</f>
        <v>81.478740692546126</v>
      </c>
      <c r="AW9" s="2">
        <f>IFERROR(INDEX('Leave-One-Out - Data'!$B:$BA,MATCH($P9,'Leave-One-Out - Data'!$A:$A,0),MATCH(AW$1,'Leave-One-Out - Data'!$B$1:$BA$1,0)),0)*1000000</f>
        <v>0</v>
      </c>
      <c r="AX9" s="2">
        <f>IFERROR(INDEX('Leave-One-Out - Data'!$B:$BA,MATCH($P9,'Leave-One-Out - Data'!$A:$A,0),MATCH(AX$1,'Leave-One-Out - Data'!$B$1:$BA$1,0)),0)*1000000</f>
        <v>0</v>
      </c>
      <c r="AY9" s="2">
        <f>IFERROR(INDEX('Leave-One-Out - Data'!$B:$BA,MATCH($P9,'Leave-One-Out - Data'!$A:$A,0),MATCH(AY$1,'Leave-One-Out - Data'!$B$1:$BA$1,0)),0)*1000000</f>
        <v>0</v>
      </c>
      <c r="AZ9" s="2">
        <f>IFERROR(INDEX('Leave-One-Out - Data'!$B:$BA,MATCH($P9,'Leave-One-Out - Data'!$A:$A,0),MATCH(AZ$1,'Leave-One-Out - Data'!$B$1:$BA$1,0)),0)*1000000</f>
        <v>0</v>
      </c>
      <c r="BA9" s="2">
        <f>IFERROR(INDEX('Leave-One-Out - Data'!$B:$BA,MATCH($P9,'Leave-One-Out - Data'!$A:$A,0),MATCH(BA$1,'Leave-One-Out - Data'!$B$1:$BA$1,0)),0)*1000000</f>
        <v>0</v>
      </c>
      <c r="BB9" s="2">
        <f>IFERROR(INDEX('Leave-One-Out - Data'!$B:$BA,MATCH($P9,'Leave-One-Out - Data'!$A:$A,0),MATCH(BB$1,'Leave-One-Out - Data'!$B$1:$BA$1,0)),0)*1000000</f>
        <v>0</v>
      </c>
      <c r="BC9" s="2">
        <f>IFERROR(INDEX('Leave-One-Out - Data'!$B:$BA,MATCH($P9,'Leave-One-Out - Data'!$A:$A,0),MATCH(BC$1,'Leave-One-Out - Data'!$B$1:$BA$1,0)),0)*1000000</f>
        <v>0</v>
      </c>
      <c r="BD9" s="2">
        <f>IFERROR(INDEX('Leave-One-Out - Data'!$B:$BA,MATCH($P9,'Leave-One-Out - Data'!$A:$A,0),MATCH(BD$1,'Leave-One-Out - Data'!$B$1:$BA$1,0)),0)*1000000</f>
        <v>0</v>
      </c>
      <c r="BE9" s="2">
        <f>IFERROR(INDEX('Leave-One-Out - Data'!$B:$BA,MATCH($P9,'Leave-One-Out - Data'!$A:$A,0),MATCH(BE$1,'Leave-One-Out - Data'!$B$1:$BA$1,0)),0)*1000000</f>
        <v>0</v>
      </c>
      <c r="BF9" s="2">
        <f>IFERROR(INDEX('Leave-One-Out - Data'!$B:$BA,MATCH($P9,'Leave-One-Out - Data'!$A:$A,0),MATCH(BF$1,'Leave-One-Out - Data'!$B$1:$BA$1,0)),0)*1000000</f>
        <v>0</v>
      </c>
      <c r="BG9" s="2">
        <f>IFERROR(INDEX('Leave-One-Out - Data'!$B:$BA,MATCH($P9,'Leave-One-Out - Data'!$A:$A,0),MATCH(BG$1,'Leave-One-Out - Data'!$B$1:$BA$1,0)),0)*1000000</f>
        <v>0</v>
      </c>
      <c r="BH9" s="2">
        <f>IFERROR(INDEX('Leave-One-Out - Data'!$B:$BA,MATCH($P9,'Leave-One-Out - Data'!$A:$A,0),MATCH(BH$1,'Leave-One-Out - Data'!$B$1:$BA$1,0)),0)*1000000</f>
        <v>0</v>
      </c>
      <c r="BI9" s="2">
        <f>IFERROR(INDEX('Leave-One-Out - Data'!$B:$BA,MATCH($P9,'Leave-One-Out - Data'!$A:$A,0),MATCH(BI$1,'Leave-One-Out - Data'!$B$1:$BA$1,0)),0)*1000000</f>
        <v>0</v>
      </c>
      <c r="BJ9" s="2">
        <f>IFERROR(INDEX('Leave-One-Out - Data'!$B:$BA,MATCH($P9,'Leave-One-Out - Data'!$A:$A,0),MATCH(BJ$1,'Leave-One-Out - Data'!$B$1:$BA$1,0)),0)*1000000</f>
        <v>0</v>
      </c>
      <c r="BK9" s="2">
        <f>IFERROR(INDEX('Leave-One-Out - Data'!$B:$BA,MATCH($P9,'Leave-One-Out - Data'!$A:$A,0),MATCH(BK$1,'Leave-One-Out - Data'!$B$1:$BA$1,0)),0)*1000000</f>
        <v>0</v>
      </c>
      <c r="BL9" s="2">
        <f>IFERROR(INDEX('Leave-One-Out - Data'!$B:$BA,MATCH($P9,'Leave-One-Out - Data'!$A:$A,0),MATCH(BL$1,'Leave-One-Out - Data'!$B$1:$BA$1,0)),0)*1000000</f>
        <v>0</v>
      </c>
      <c r="BM9" s="2">
        <f>IFERROR(INDEX('Leave-One-Out - Data'!$B:$BA,MATCH($P9,'Leave-One-Out - Data'!$A:$A,0),MATCH(BM$1,'Leave-One-Out - Data'!$B$1:$BA$1,0)),0)*1000000</f>
        <v>0</v>
      </c>
      <c r="BN9" s="2">
        <f>IFERROR(INDEX('Leave-One-Out - Data'!$B:$BA,MATCH($P9,'Leave-One-Out - Data'!$A:$A,0),MATCH(BN$1,'Leave-One-Out - Data'!$B$1:$BA$1,0)),0)*1000000</f>
        <v>0</v>
      </c>
      <c r="BO9" s="2">
        <f>IFERROR(INDEX('Leave-One-Out - Data'!$B:$BA,MATCH($P9,'Leave-One-Out - Data'!$A:$A,0),MATCH(BO$1,'Leave-One-Out - Data'!$B$1:$BA$1,0)),0)*1000000</f>
        <v>0</v>
      </c>
      <c r="BP9" s="2">
        <f>IFERROR(INDEX('Leave-One-Out - Data'!$B:$BA,MATCH($P9,'Leave-One-Out - Data'!$A:$A,0),MATCH(BP$1,'Leave-One-Out - Data'!$B$1:$BA$1,0)),0)*1000000</f>
        <v>0</v>
      </c>
      <c r="BQ9" s="2"/>
    </row>
    <row r="10" spans="16:70" x14ac:dyDescent="0.25">
      <c r="P10">
        <f>'Leave-One-Out - Data'!A9</f>
        <v>1989</v>
      </c>
      <c r="Q10" s="2">
        <f>IFERROR(INDEX('Leave-One-Out - Data'!$B:$BA,MATCH($P10,'Leave-One-Out - Data'!$A:$A,0),MATCH(Q$1,'Leave-One-Out - Data'!$B$1:$BA$1,0)),0)*1000000</f>
        <v>79.66517296154052</v>
      </c>
      <c r="R10" s="2">
        <f>IFERROR(INDEX('Leave-One-Out - Data'!$B:$BA,MATCH($P10,'Leave-One-Out - Data'!$A:$A,0),MATCH(R$1,'Leave-One-Out - Data'!$B$1:$BA$1,0)),0)*1000000</f>
        <v>67.036767726676771</v>
      </c>
      <c r="S10" s="2">
        <f>IFERROR(INDEX('Leave-One-Out - Data'!$B:$BA,MATCH($P10,'Leave-One-Out - Data'!$A:$A,0),MATCH(S$1,'Leave-One-Out - Data'!$B$1:$BA$1,0)),0)*1000000</f>
        <v>0</v>
      </c>
      <c r="T10" s="2">
        <f>IFERROR(INDEX('Leave-One-Out - Data'!$B:$BA,MATCH($P10,'Leave-One-Out - Data'!$A:$A,0),MATCH(T$1,'Leave-One-Out - Data'!$B$1:$BA$1,0)),0)*1000000</f>
        <v>0</v>
      </c>
      <c r="U10" s="2">
        <f>IFERROR(INDEX('Leave-One-Out - Data'!$B:$BA,MATCH($P10,'Leave-One-Out - Data'!$A:$A,0),MATCH(U$1,'Leave-One-Out - Data'!$B$1:$BA$1,0)),0)*1000000</f>
        <v>68.081249461101848</v>
      </c>
      <c r="V10" s="2">
        <f>IFERROR(INDEX('Leave-One-Out - Data'!$B:$BA,MATCH($P10,'Leave-One-Out - Data'!$A:$A,0),MATCH(V$1,'Leave-One-Out - Data'!$B$1:$BA$1,0)),0)*1000000</f>
        <v>0</v>
      </c>
      <c r="W10" s="2">
        <f>IFERROR(INDEX('Leave-One-Out - Data'!$B:$BA,MATCH($P10,'Leave-One-Out - Data'!$A:$A,0),MATCH(W$1,'Leave-One-Out - Data'!$B$1:$BA$1,0)),0)*1000000</f>
        <v>0</v>
      </c>
      <c r="X10" s="2">
        <f>IFERROR(INDEX('Leave-One-Out - Data'!$B:$BA,MATCH($P10,'Leave-One-Out - Data'!$A:$A,0),MATCH(X$1,'Leave-One-Out - Data'!$B$1:$BA$1,0)),0)*1000000</f>
        <v>67.633148129971232</v>
      </c>
      <c r="Y10" s="2">
        <f>IFERROR(INDEX('Leave-One-Out - Data'!$B:$BA,MATCH($P10,'Leave-One-Out - Data'!$A:$A,0),MATCH(Y$1,'Leave-One-Out - Data'!$B$1:$BA$1,0)),0)*1000000</f>
        <v>0</v>
      </c>
      <c r="Z10" s="2">
        <f>IFERROR(INDEX('Leave-One-Out - Data'!$B:$BA,MATCH($P10,'Leave-One-Out - Data'!$A:$A,0),MATCH(Z$1,'Leave-One-Out - Data'!$B$1:$BA$1,0)),0)*1000000</f>
        <v>0</v>
      </c>
      <c r="AA10" s="2">
        <f>IFERROR(INDEX('Leave-One-Out - Data'!$B:$BA,MATCH($P10,'Leave-One-Out - Data'!$A:$A,0),MATCH(AA$1,'Leave-One-Out - Data'!$B$1:$BA$1,0)),0)*1000000</f>
        <v>0</v>
      </c>
      <c r="AB10" s="2">
        <f>IFERROR(INDEX('Leave-One-Out - Data'!$B:$BA,MATCH($P10,'Leave-One-Out - Data'!$A:$A,0),MATCH(AB$1,'Leave-One-Out - Data'!$B$1:$BA$1,0)),0)*1000000</f>
        <v>0</v>
      </c>
      <c r="AC10" s="2">
        <f>IFERROR(INDEX('Leave-One-Out - Data'!$B:$BA,MATCH($P10,'Leave-One-Out - Data'!$A:$A,0),MATCH(AC$1,'Leave-One-Out - Data'!$B$1:$BA$1,0)),0)*1000000</f>
        <v>0</v>
      </c>
      <c r="AD10" s="2">
        <f>IFERROR(INDEX('Leave-One-Out - Data'!$B:$BA,MATCH($P10,'Leave-One-Out - Data'!$A:$A,0),MATCH(AD$1,'Leave-One-Out - Data'!$B$1:$BA$1,0)),0)*1000000</f>
        <v>0</v>
      </c>
      <c r="AE10" s="2">
        <f>IFERROR(INDEX('Leave-One-Out - Data'!$B:$BA,MATCH($P10,'Leave-One-Out - Data'!$A:$A,0),MATCH(AE$1,'Leave-One-Out - Data'!$B$1:$BA$1,0)),0)*1000000</f>
        <v>0</v>
      </c>
      <c r="AF10" s="2">
        <f>IFERROR(INDEX('Leave-One-Out - Data'!$B:$BA,MATCH($P10,'Leave-One-Out - Data'!$A:$A,0),MATCH(AF$1,'Leave-One-Out - Data'!$B$1:$BA$1,0)),0)*1000000</f>
        <v>68.822880606603576</v>
      </c>
      <c r="AG10" s="2">
        <f>IFERROR(INDEX('Leave-One-Out - Data'!$B:$BA,MATCH($P10,'Leave-One-Out - Data'!$A:$A,0),MATCH(AG$1,'Leave-One-Out - Data'!$B$1:$BA$1,0)),0)*1000000</f>
        <v>0</v>
      </c>
      <c r="AH10" s="2">
        <f>IFERROR(INDEX('Leave-One-Out - Data'!$B:$BA,MATCH($P10,'Leave-One-Out - Data'!$A:$A,0),MATCH(AH$1,'Leave-One-Out - Data'!$B$1:$BA$1,0)),0)*1000000</f>
        <v>0</v>
      </c>
      <c r="AI10" s="2">
        <f>IFERROR(INDEX('Leave-One-Out - Data'!$B:$BA,MATCH($P10,'Leave-One-Out - Data'!$A:$A,0),MATCH(AI$1,'Leave-One-Out - Data'!$B$1:$BA$1,0)),0)*1000000</f>
        <v>0</v>
      </c>
      <c r="AJ10" s="2">
        <f>IFERROR(INDEX('Leave-One-Out - Data'!$B:$BA,MATCH($P10,'Leave-One-Out - Data'!$A:$A,0),MATCH(AJ$1,'Leave-One-Out - Data'!$B$1:$BA$1,0)),0)*1000000</f>
        <v>65.202298912481638</v>
      </c>
      <c r="AK10" s="2">
        <f>IFERROR(INDEX('Leave-One-Out - Data'!$B:$BA,MATCH($P10,'Leave-One-Out - Data'!$A:$A,0),MATCH(AK$1,'Leave-One-Out - Data'!$B$1:$BA$1,0)),0)*1000000</f>
        <v>0</v>
      </c>
      <c r="AL10" s="2">
        <f>IFERROR(INDEX('Leave-One-Out - Data'!$B:$BA,MATCH($P10,'Leave-One-Out - Data'!$A:$A,0),MATCH(AL$1,'Leave-One-Out - Data'!$B$1:$BA$1,0)),0)*1000000</f>
        <v>67.175637250329601</v>
      </c>
      <c r="AM10" s="2">
        <f>IFERROR(INDEX('Leave-One-Out - Data'!$B:$BA,MATCH($P10,'Leave-One-Out - Data'!$A:$A,0),MATCH(AM$1,'Leave-One-Out - Data'!$B$1:$BA$1,0)),0)*1000000</f>
        <v>66.006873083097162</v>
      </c>
      <c r="AN10" s="2">
        <f>IFERROR(INDEX('Leave-One-Out - Data'!$B:$BA,MATCH($P10,'Leave-One-Out - Data'!$A:$A,0),MATCH(AN$1,'Leave-One-Out - Data'!$B$1:$BA$1,0)),0)*1000000</f>
        <v>0</v>
      </c>
      <c r="AO10" s="2">
        <f>IFERROR(INDEX('Leave-One-Out - Data'!$B:$BA,MATCH($P10,'Leave-One-Out - Data'!$A:$A,0),MATCH(AO$1,'Leave-One-Out - Data'!$B$1:$BA$1,0)),0)*1000000</f>
        <v>0</v>
      </c>
      <c r="AP10" s="2">
        <f>IFERROR(INDEX('Leave-One-Out - Data'!$B:$BA,MATCH($P10,'Leave-One-Out - Data'!$A:$A,0),MATCH(AP$1,'Leave-One-Out - Data'!$B$1:$BA$1,0)),0)*1000000</f>
        <v>0</v>
      </c>
      <c r="AQ10" s="2">
        <f>IFERROR(INDEX('Leave-One-Out - Data'!$B:$BA,MATCH($P10,'Leave-One-Out - Data'!$A:$A,0),MATCH(AQ$1,'Leave-One-Out - Data'!$B$1:$BA$1,0)),0)*1000000</f>
        <v>0</v>
      </c>
      <c r="AR10" s="2">
        <f>IFERROR(INDEX('Leave-One-Out - Data'!$B:$BA,MATCH($P10,'Leave-One-Out - Data'!$A:$A,0),MATCH(AR$1,'Leave-One-Out - Data'!$B$1:$BA$1,0)),0)*1000000</f>
        <v>0</v>
      </c>
      <c r="AS10" s="2">
        <f>IFERROR(INDEX('Leave-One-Out - Data'!$B:$BA,MATCH($P10,'Leave-One-Out - Data'!$A:$A,0),MATCH(AS$1,'Leave-One-Out - Data'!$B$1:$BA$1,0)),0)*1000000</f>
        <v>0</v>
      </c>
      <c r="AT10" s="2">
        <f>IFERROR(INDEX('Leave-One-Out - Data'!$B:$BA,MATCH($P10,'Leave-One-Out - Data'!$A:$A,0),MATCH(AT$1,'Leave-One-Out - Data'!$B$1:$BA$1,0)),0)*1000000</f>
        <v>66.799481886846479</v>
      </c>
      <c r="AU10" s="2">
        <f>IFERROR(INDEX('Leave-One-Out - Data'!$B:$BA,MATCH($P10,'Leave-One-Out - Data'!$A:$A,0),MATCH(AU$1,'Leave-One-Out - Data'!$B$1:$BA$1,0)),0)*1000000</f>
        <v>0</v>
      </c>
      <c r="AV10" s="2">
        <f>IFERROR(INDEX('Leave-One-Out - Data'!$B:$BA,MATCH($P10,'Leave-One-Out - Data'!$A:$A,0),MATCH(AV$1,'Leave-One-Out - Data'!$B$1:$BA$1,0)),0)*1000000</f>
        <v>73.757357782596955</v>
      </c>
      <c r="AW10" s="2">
        <f>IFERROR(INDEX('Leave-One-Out - Data'!$B:$BA,MATCH($P10,'Leave-One-Out - Data'!$A:$A,0),MATCH(AW$1,'Leave-One-Out - Data'!$B$1:$BA$1,0)),0)*1000000</f>
        <v>0</v>
      </c>
      <c r="AX10" s="2">
        <f>IFERROR(INDEX('Leave-One-Out - Data'!$B:$BA,MATCH($P10,'Leave-One-Out - Data'!$A:$A,0),MATCH(AX$1,'Leave-One-Out - Data'!$B$1:$BA$1,0)),0)*1000000</f>
        <v>0</v>
      </c>
      <c r="AY10" s="2">
        <f>IFERROR(INDEX('Leave-One-Out - Data'!$B:$BA,MATCH($P10,'Leave-One-Out - Data'!$A:$A,0),MATCH(AY$1,'Leave-One-Out - Data'!$B$1:$BA$1,0)),0)*1000000</f>
        <v>0</v>
      </c>
      <c r="AZ10" s="2">
        <f>IFERROR(INDEX('Leave-One-Out - Data'!$B:$BA,MATCH($P10,'Leave-One-Out - Data'!$A:$A,0),MATCH(AZ$1,'Leave-One-Out - Data'!$B$1:$BA$1,0)),0)*1000000</f>
        <v>0</v>
      </c>
      <c r="BA10" s="2">
        <f>IFERROR(INDEX('Leave-One-Out - Data'!$B:$BA,MATCH($P10,'Leave-One-Out - Data'!$A:$A,0),MATCH(BA$1,'Leave-One-Out - Data'!$B$1:$BA$1,0)),0)*1000000</f>
        <v>0</v>
      </c>
      <c r="BB10" s="2">
        <f>IFERROR(INDEX('Leave-One-Out - Data'!$B:$BA,MATCH($P10,'Leave-One-Out - Data'!$A:$A,0),MATCH(BB$1,'Leave-One-Out - Data'!$B$1:$BA$1,0)),0)*1000000</f>
        <v>0</v>
      </c>
      <c r="BC10" s="2">
        <f>IFERROR(INDEX('Leave-One-Out - Data'!$B:$BA,MATCH($P10,'Leave-One-Out - Data'!$A:$A,0),MATCH(BC$1,'Leave-One-Out - Data'!$B$1:$BA$1,0)),0)*1000000</f>
        <v>0</v>
      </c>
      <c r="BD10" s="2">
        <f>IFERROR(INDEX('Leave-One-Out - Data'!$B:$BA,MATCH($P10,'Leave-One-Out - Data'!$A:$A,0),MATCH(BD$1,'Leave-One-Out - Data'!$B$1:$BA$1,0)),0)*1000000</f>
        <v>0</v>
      </c>
      <c r="BE10" s="2">
        <f>IFERROR(INDEX('Leave-One-Out - Data'!$B:$BA,MATCH($P10,'Leave-One-Out - Data'!$A:$A,0),MATCH(BE$1,'Leave-One-Out - Data'!$B$1:$BA$1,0)),0)*1000000</f>
        <v>0</v>
      </c>
      <c r="BF10" s="2">
        <f>IFERROR(INDEX('Leave-One-Out - Data'!$B:$BA,MATCH($P10,'Leave-One-Out - Data'!$A:$A,0),MATCH(BF$1,'Leave-One-Out - Data'!$B$1:$BA$1,0)),0)*1000000</f>
        <v>0</v>
      </c>
      <c r="BG10" s="2">
        <f>IFERROR(INDEX('Leave-One-Out - Data'!$B:$BA,MATCH($P10,'Leave-One-Out - Data'!$A:$A,0),MATCH(BG$1,'Leave-One-Out - Data'!$B$1:$BA$1,0)),0)*1000000</f>
        <v>0</v>
      </c>
      <c r="BH10" s="2">
        <f>IFERROR(INDEX('Leave-One-Out - Data'!$B:$BA,MATCH($P10,'Leave-One-Out - Data'!$A:$A,0),MATCH(BH$1,'Leave-One-Out - Data'!$B$1:$BA$1,0)),0)*1000000</f>
        <v>0</v>
      </c>
      <c r="BI10" s="2">
        <f>IFERROR(INDEX('Leave-One-Out - Data'!$B:$BA,MATCH($P10,'Leave-One-Out - Data'!$A:$A,0),MATCH(BI$1,'Leave-One-Out - Data'!$B$1:$BA$1,0)),0)*1000000</f>
        <v>0</v>
      </c>
      <c r="BJ10" s="2">
        <f>IFERROR(INDEX('Leave-One-Out - Data'!$B:$BA,MATCH($P10,'Leave-One-Out - Data'!$A:$A,0),MATCH(BJ$1,'Leave-One-Out - Data'!$B$1:$BA$1,0)),0)*1000000</f>
        <v>0</v>
      </c>
      <c r="BK10" s="2">
        <f>IFERROR(INDEX('Leave-One-Out - Data'!$B:$BA,MATCH($P10,'Leave-One-Out - Data'!$A:$A,0),MATCH(BK$1,'Leave-One-Out - Data'!$B$1:$BA$1,0)),0)*1000000</f>
        <v>0</v>
      </c>
      <c r="BL10" s="2">
        <f>IFERROR(INDEX('Leave-One-Out - Data'!$B:$BA,MATCH($P10,'Leave-One-Out - Data'!$A:$A,0),MATCH(BL$1,'Leave-One-Out - Data'!$B$1:$BA$1,0)),0)*1000000</f>
        <v>0</v>
      </c>
      <c r="BM10" s="2">
        <f>IFERROR(INDEX('Leave-One-Out - Data'!$B:$BA,MATCH($P10,'Leave-One-Out - Data'!$A:$A,0),MATCH(BM$1,'Leave-One-Out - Data'!$B$1:$BA$1,0)),0)*1000000</f>
        <v>0</v>
      </c>
      <c r="BN10" s="2">
        <f>IFERROR(INDEX('Leave-One-Out - Data'!$B:$BA,MATCH($P10,'Leave-One-Out - Data'!$A:$A,0),MATCH(BN$1,'Leave-One-Out - Data'!$B$1:$BA$1,0)),0)*1000000</f>
        <v>0</v>
      </c>
      <c r="BO10" s="2">
        <f>IFERROR(INDEX('Leave-One-Out - Data'!$B:$BA,MATCH($P10,'Leave-One-Out - Data'!$A:$A,0),MATCH(BO$1,'Leave-One-Out - Data'!$B$1:$BA$1,0)),0)*1000000</f>
        <v>0</v>
      </c>
      <c r="BP10" s="2">
        <f>IFERROR(INDEX('Leave-One-Out - Data'!$B:$BA,MATCH($P10,'Leave-One-Out - Data'!$A:$A,0),MATCH(BP$1,'Leave-One-Out - Data'!$B$1:$BA$1,0)),0)*1000000</f>
        <v>0</v>
      </c>
      <c r="BQ10" s="2"/>
    </row>
    <row r="11" spans="16:70" x14ac:dyDescent="0.25">
      <c r="P11">
        <f>'Leave-One-Out - Data'!A10</f>
        <v>1990</v>
      </c>
      <c r="Q11" s="2">
        <f>IFERROR(INDEX('Leave-One-Out - Data'!$B:$BA,MATCH($P11,'Leave-One-Out - Data'!$A:$A,0),MATCH(Q$1,'Leave-One-Out - Data'!$B$1:$BA$1,0)),0)*1000000</f>
        <v>74.437281000427902</v>
      </c>
      <c r="R11" s="2">
        <f>IFERROR(INDEX('Leave-One-Out - Data'!$B:$BA,MATCH($P11,'Leave-One-Out - Data'!$A:$A,0),MATCH(R$1,'Leave-One-Out - Data'!$B$1:$BA$1,0)),0)*1000000</f>
        <v>74.212777319189627</v>
      </c>
      <c r="S11" s="2">
        <f>IFERROR(INDEX('Leave-One-Out - Data'!$B:$BA,MATCH($P11,'Leave-One-Out - Data'!$A:$A,0),MATCH(S$1,'Leave-One-Out - Data'!$B$1:$BA$1,0)),0)*1000000</f>
        <v>0</v>
      </c>
      <c r="T11" s="2">
        <f>IFERROR(INDEX('Leave-One-Out - Data'!$B:$BA,MATCH($P11,'Leave-One-Out - Data'!$A:$A,0),MATCH(T$1,'Leave-One-Out - Data'!$B$1:$BA$1,0)),0)*1000000</f>
        <v>0</v>
      </c>
      <c r="U11" s="2">
        <f>IFERROR(INDEX('Leave-One-Out - Data'!$B:$BA,MATCH($P11,'Leave-One-Out - Data'!$A:$A,0),MATCH(U$1,'Leave-One-Out - Data'!$B$1:$BA$1,0)),0)*1000000</f>
        <v>75.050558447401286</v>
      </c>
      <c r="V11" s="2">
        <f>IFERROR(INDEX('Leave-One-Out - Data'!$B:$BA,MATCH($P11,'Leave-One-Out - Data'!$A:$A,0),MATCH(V$1,'Leave-One-Out - Data'!$B$1:$BA$1,0)),0)*1000000</f>
        <v>0</v>
      </c>
      <c r="W11" s="2">
        <f>IFERROR(INDEX('Leave-One-Out - Data'!$B:$BA,MATCH($P11,'Leave-One-Out - Data'!$A:$A,0),MATCH(W$1,'Leave-One-Out - Data'!$B$1:$BA$1,0)),0)*1000000</f>
        <v>0</v>
      </c>
      <c r="X11" s="2">
        <f>IFERROR(INDEX('Leave-One-Out - Data'!$B:$BA,MATCH($P11,'Leave-One-Out - Data'!$A:$A,0),MATCH(X$1,'Leave-One-Out - Data'!$B$1:$BA$1,0)),0)*1000000</f>
        <v>74.899320887197973</v>
      </c>
      <c r="Y11" s="2">
        <f>IFERROR(INDEX('Leave-One-Out - Data'!$B:$BA,MATCH($P11,'Leave-One-Out - Data'!$A:$A,0),MATCH(Y$1,'Leave-One-Out - Data'!$B$1:$BA$1,0)),0)*1000000</f>
        <v>0</v>
      </c>
      <c r="Z11" s="2">
        <f>IFERROR(INDEX('Leave-One-Out - Data'!$B:$BA,MATCH($P11,'Leave-One-Out - Data'!$A:$A,0),MATCH(Z$1,'Leave-One-Out - Data'!$B$1:$BA$1,0)),0)*1000000</f>
        <v>0</v>
      </c>
      <c r="AA11" s="2">
        <f>IFERROR(INDEX('Leave-One-Out - Data'!$B:$BA,MATCH($P11,'Leave-One-Out - Data'!$A:$A,0),MATCH(AA$1,'Leave-One-Out - Data'!$B$1:$BA$1,0)),0)*1000000</f>
        <v>0</v>
      </c>
      <c r="AB11" s="2">
        <f>IFERROR(INDEX('Leave-One-Out - Data'!$B:$BA,MATCH($P11,'Leave-One-Out - Data'!$A:$A,0),MATCH(AB$1,'Leave-One-Out - Data'!$B$1:$BA$1,0)),0)*1000000</f>
        <v>0</v>
      </c>
      <c r="AC11" s="2">
        <f>IFERROR(INDEX('Leave-One-Out - Data'!$B:$BA,MATCH($P11,'Leave-One-Out - Data'!$A:$A,0),MATCH(AC$1,'Leave-One-Out - Data'!$B$1:$BA$1,0)),0)*1000000</f>
        <v>0</v>
      </c>
      <c r="AD11" s="2">
        <f>IFERROR(INDEX('Leave-One-Out - Data'!$B:$BA,MATCH($P11,'Leave-One-Out - Data'!$A:$A,0),MATCH(AD$1,'Leave-One-Out - Data'!$B$1:$BA$1,0)),0)*1000000</f>
        <v>0</v>
      </c>
      <c r="AE11" s="2">
        <f>IFERROR(INDEX('Leave-One-Out - Data'!$B:$BA,MATCH($P11,'Leave-One-Out - Data'!$A:$A,0),MATCH(AE$1,'Leave-One-Out - Data'!$B$1:$BA$1,0)),0)*1000000</f>
        <v>0</v>
      </c>
      <c r="AF11" s="2">
        <f>IFERROR(INDEX('Leave-One-Out - Data'!$B:$BA,MATCH($P11,'Leave-One-Out - Data'!$A:$A,0),MATCH(AF$1,'Leave-One-Out - Data'!$B$1:$BA$1,0)),0)*1000000</f>
        <v>74.230719234037679</v>
      </c>
      <c r="AG11" s="2">
        <f>IFERROR(INDEX('Leave-One-Out - Data'!$B:$BA,MATCH($P11,'Leave-One-Out - Data'!$A:$A,0),MATCH(AG$1,'Leave-One-Out - Data'!$B$1:$BA$1,0)),0)*1000000</f>
        <v>0</v>
      </c>
      <c r="AH11" s="2">
        <f>IFERROR(INDEX('Leave-One-Out - Data'!$B:$BA,MATCH($P11,'Leave-One-Out - Data'!$A:$A,0),MATCH(AH$1,'Leave-One-Out - Data'!$B$1:$BA$1,0)),0)*1000000</f>
        <v>0</v>
      </c>
      <c r="AI11" s="2">
        <f>IFERROR(INDEX('Leave-One-Out - Data'!$B:$BA,MATCH($P11,'Leave-One-Out - Data'!$A:$A,0),MATCH(AI$1,'Leave-One-Out - Data'!$B$1:$BA$1,0)),0)*1000000</f>
        <v>0</v>
      </c>
      <c r="AJ11" s="2">
        <f>IFERROR(INDEX('Leave-One-Out - Data'!$B:$BA,MATCH($P11,'Leave-One-Out - Data'!$A:$A,0),MATCH(AJ$1,'Leave-One-Out - Data'!$B$1:$BA$1,0)),0)*1000000</f>
        <v>68.842530054098461</v>
      </c>
      <c r="AK11" s="2">
        <f>IFERROR(INDEX('Leave-One-Out - Data'!$B:$BA,MATCH($P11,'Leave-One-Out - Data'!$A:$A,0),MATCH(AK$1,'Leave-One-Out - Data'!$B$1:$BA$1,0)),0)*1000000</f>
        <v>0</v>
      </c>
      <c r="AL11" s="2">
        <f>IFERROR(INDEX('Leave-One-Out - Data'!$B:$BA,MATCH($P11,'Leave-One-Out - Data'!$A:$A,0),MATCH(AL$1,'Leave-One-Out - Data'!$B$1:$BA$1,0)),0)*1000000</f>
        <v>74.173410434013931</v>
      </c>
      <c r="AM11" s="2">
        <f>IFERROR(INDEX('Leave-One-Out - Data'!$B:$BA,MATCH($P11,'Leave-One-Out - Data'!$A:$A,0),MATCH(AM$1,'Leave-One-Out - Data'!$B$1:$BA$1,0)),0)*1000000</f>
        <v>73.279045347589999</v>
      </c>
      <c r="AN11" s="2">
        <f>IFERROR(INDEX('Leave-One-Out - Data'!$B:$BA,MATCH($P11,'Leave-One-Out - Data'!$A:$A,0),MATCH(AN$1,'Leave-One-Out - Data'!$B$1:$BA$1,0)),0)*1000000</f>
        <v>0</v>
      </c>
      <c r="AO11" s="2">
        <f>IFERROR(INDEX('Leave-One-Out - Data'!$B:$BA,MATCH($P11,'Leave-One-Out - Data'!$A:$A,0),MATCH(AO$1,'Leave-One-Out - Data'!$B$1:$BA$1,0)),0)*1000000</f>
        <v>0</v>
      </c>
      <c r="AP11" s="2">
        <f>IFERROR(INDEX('Leave-One-Out - Data'!$B:$BA,MATCH($P11,'Leave-One-Out - Data'!$A:$A,0),MATCH(AP$1,'Leave-One-Out - Data'!$B$1:$BA$1,0)),0)*1000000</f>
        <v>0</v>
      </c>
      <c r="AQ11" s="2">
        <f>IFERROR(INDEX('Leave-One-Out - Data'!$B:$BA,MATCH($P11,'Leave-One-Out - Data'!$A:$A,0),MATCH(AQ$1,'Leave-One-Out - Data'!$B$1:$BA$1,0)),0)*1000000</f>
        <v>0</v>
      </c>
      <c r="AR11" s="2">
        <f>IFERROR(INDEX('Leave-One-Out - Data'!$B:$BA,MATCH($P11,'Leave-One-Out - Data'!$A:$A,0),MATCH(AR$1,'Leave-One-Out - Data'!$B$1:$BA$1,0)),0)*1000000</f>
        <v>0</v>
      </c>
      <c r="AS11" s="2">
        <f>IFERROR(INDEX('Leave-One-Out - Data'!$B:$BA,MATCH($P11,'Leave-One-Out - Data'!$A:$A,0),MATCH(AS$1,'Leave-One-Out - Data'!$B$1:$BA$1,0)),0)*1000000</f>
        <v>0</v>
      </c>
      <c r="AT11" s="2">
        <f>IFERROR(INDEX('Leave-One-Out - Data'!$B:$BA,MATCH($P11,'Leave-One-Out - Data'!$A:$A,0),MATCH(AT$1,'Leave-One-Out - Data'!$B$1:$BA$1,0)),0)*1000000</f>
        <v>74.053642387298154</v>
      </c>
      <c r="AU11" s="2">
        <f>IFERROR(INDEX('Leave-One-Out - Data'!$B:$BA,MATCH($P11,'Leave-One-Out - Data'!$A:$A,0),MATCH(AU$1,'Leave-One-Out - Data'!$B$1:$BA$1,0)),0)*1000000</f>
        <v>0</v>
      </c>
      <c r="AV11" s="2">
        <f>IFERROR(INDEX('Leave-One-Out - Data'!$B:$BA,MATCH($P11,'Leave-One-Out - Data'!$A:$A,0),MATCH(AV$1,'Leave-One-Out - Data'!$B$1:$BA$1,0)),0)*1000000</f>
        <v>73.304871220898349</v>
      </c>
      <c r="AW11" s="2">
        <f>IFERROR(INDEX('Leave-One-Out - Data'!$B:$BA,MATCH($P11,'Leave-One-Out - Data'!$A:$A,0),MATCH(AW$1,'Leave-One-Out - Data'!$B$1:$BA$1,0)),0)*1000000</f>
        <v>0</v>
      </c>
      <c r="AX11" s="2">
        <f>IFERROR(INDEX('Leave-One-Out - Data'!$B:$BA,MATCH($P11,'Leave-One-Out - Data'!$A:$A,0),MATCH(AX$1,'Leave-One-Out - Data'!$B$1:$BA$1,0)),0)*1000000</f>
        <v>0</v>
      </c>
      <c r="AY11" s="2">
        <f>IFERROR(INDEX('Leave-One-Out - Data'!$B:$BA,MATCH($P11,'Leave-One-Out - Data'!$A:$A,0),MATCH(AY$1,'Leave-One-Out - Data'!$B$1:$BA$1,0)),0)*1000000</f>
        <v>0</v>
      </c>
      <c r="AZ11" s="2">
        <f>IFERROR(INDEX('Leave-One-Out - Data'!$B:$BA,MATCH($P11,'Leave-One-Out - Data'!$A:$A,0),MATCH(AZ$1,'Leave-One-Out - Data'!$B$1:$BA$1,0)),0)*1000000</f>
        <v>0</v>
      </c>
      <c r="BA11" s="2">
        <f>IFERROR(INDEX('Leave-One-Out - Data'!$B:$BA,MATCH($P11,'Leave-One-Out - Data'!$A:$A,0),MATCH(BA$1,'Leave-One-Out - Data'!$B$1:$BA$1,0)),0)*1000000</f>
        <v>0</v>
      </c>
      <c r="BB11" s="2">
        <f>IFERROR(INDEX('Leave-One-Out - Data'!$B:$BA,MATCH($P11,'Leave-One-Out - Data'!$A:$A,0),MATCH(BB$1,'Leave-One-Out - Data'!$B$1:$BA$1,0)),0)*1000000</f>
        <v>0</v>
      </c>
      <c r="BC11" s="2">
        <f>IFERROR(INDEX('Leave-One-Out - Data'!$B:$BA,MATCH($P11,'Leave-One-Out - Data'!$A:$A,0),MATCH(BC$1,'Leave-One-Out - Data'!$B$1:$BA$1,0)),0)*1000000</f>
        <v>0</v>
      </c>
      <c r="BD11" s="2">
        <f>IFERROR(INDEX('Leave-One-Out - Data'!$B:$BA,MATCH($P11,'Leave-One-Out - Data'!$A:$A,0),MATCH(BD$1,'Leave-One-Out - Data'!$B$1:$BA$1,0)),0)*1000000</f>
        <v>0</v>
      </c>
      <c r="BE11" s="2">
        <f>IFERROR(INDEX('Leave-One-Out - Data'!$B:$BA,MATCH($P11,'Leave-One-Out - Data'!$A:$A,0),MATCH(BE$1,'Leave-One-Out - Data'!$B$1:$BA$1,0)),0)*1000000</f>
        <v>0</v>
      </c>
      <c r="BF11" s="2">
        <f>IFERROR(INDEX('Leave-One-Out - Data'!$B:$BA,MATCH($P11,'Leave-One-Out - Data'!$A:$A,0),MATCH(BF$1,'Leave-One-Out - Data'!$B$1:$BA$1,0)),0)*1000000</f>
        <v>0</v>
      </c>
      <c r="BG11" s="2">
        <f>IFERROR(INDEX('Leave-One-Out - Data'!$B:$BA,MATCH($P11,'Leave-One-Out - Data'!$A:$A,0),MATCH(BG$1,'Leave-One-Out - Data'!$B$1:$BA$1,0)),0)*1000000</f>
        <v>0</v>
      </c>
      <c r="BH11" s="2">
        <f>IFERROR(INDEX('Leave-One-Out - Data'!$B:$BA,MATCH($P11,'Leave-One-Out - Data'!$A:$A,0),MATCH(BH$1,'Leave-One-Out - Data'!$B$1:$BA$1,0)),0)*1000000</f>
        <v>0</v>
      </c>
      <c r="BI11" s="2">
        <f>IFERROR(INDEX('Leave-One-Out - Data'!$B:$BA,MATCH($P11,'Leave-One-Out - Data'!$A:$A,0),MATCH(BI$1,'Leave-One-Out - Data'!$B$1:$BA$1,0)),0)*1000000</f>
        <v>0</v>
      </c>
      <c r="BJ11" s="2">
        <f>IFERROR(INDEX('Leave-One-Out - Data'!$B:$BA,MATCH($P11,'Leave-One-Out - Data'!$A:$A,0),MATCH(BJ$1,'Leave-One-Out - Data'!$B$1:$BA$1,0)),0)*1000000</f>
        <v>0</v>
      </c>
      <c r="BK11" s="2">
        <f>IFERROR(INDEX('Leave-One-Out - Data'!$B:$BA,MATCH($P11,'Leave-One-Out - Data'!$A:$A,0),MATCH(BK$1,'Leave-One-Out - Data'!$B$1:$BA$1,0)),0)*1000000</f>
        <v>0</v>
      </c>
      <c r="BL11" s="2">
        <f>IFERROR(INDEX('Leave-One-Out - Data'!$B:$BA,MATCH($P11,'Leave-One-Out - Data'!$A:$A,0),MATCH(BL$1,'Leave-One-Out - Data'!$B$1:$BA$1,0)),0)*1000000</f>
        <v>0</v>
      </c>
      <c r="BM11" s="2">
        <f>IFERROR(INDEX('Leave-One-Out - Data'!$B:$BA,MATCH($P11,'Leave-One-Out - Data'!$A:$A,0),MATCH(BM$1,'Leave-One-Out - Data'!$B$1:$BA$1,0)),0)*1000000</f>
        <v>0</v>
      </c>
      <c r="BN11" s="2">
        <f>IFERROR(INDEX('Leave-One-Out - Data'!$B:$BA,MATCH($P11,'Leave-One-Out - Data'!$A:$A,0),MATCH(BN$1,'Leave-One-Out - Data'!$B$1:$BA$1,0)),0)*1000000</f>
        <v>0</v>
      </c>
      <c r="BO11" s="2">
        <f>IFERROR(INDEX('Leave-One-Out - Data'!$B:$BA,MATCH($P11,'Leave-One-Out - Data'!$A:$A,0),MATCH(BO$1,'Leave-One-Out - Data'!$B$1:$BA$1,0)),0)*1000000</f>
        <v>0</v>
      </c>
      <c r="BP11" s="2">
        <f>IFERROR(INDEX('Leave-One-Out - Data'!$B:$BA,MATCH($P11,'Leave-One-Out - Data'!$A:$A,0),MATCH(BP$1,'Leave-One-Out - Data'!$B$1:$BA$1,0)),0)*1000000</f>
        <v>0</v>
      </c>
      <c r="BQ11" s="2"/>
    </row>
    <row r="12" spans="16:70" x14ac:dyDescent="0.25">
      <c r="P12">
        <f>'Leave-One-Out - Data'!A11</f>
        <v>1991</v>
      </c>
      <c r="Q12" s="2">
        <f>IFERROR(INDEX('Leave-One-Out - Data'!$B:$BA,MATCH($P12,'Leave-One-Out - Data'!$A:$A,0),MATCH(Q$1,'Leave-One-Out - Data'!$B$1:$BA$1,0)),0)*1000000</f>
        <v>65.900887420866638</v>
      </c>
      <c r="R12" s="2">
        <f>IFERROR(INDEX('Leave-One-Out - Data'!$B:$BA,MATCH($P12,'Leave-One-Out - Data'!$A:$A,0),MATCH(R$1,'Leave-One-Out - Data'!$B$1:$BA$1,0)),0)*1000000</f>
        <v>65.311070738971466</v>
      </c>
      <c r="S12" s="2">
        <f>IFERROR(INDEX('Leave-One-Out - Data'!$B:$BA,MATCH($P12,'Leave-One-Out - Data'!$A:$A,0),MATCH(S$1,'Leave-One-Out - Data'!$B$1:$BA$1,0)),0)*1000000</f>
        <v>0</v>
      </c>
      <c r="T12" s="2">
        <f>IFERROR(INDEX('Leave-One-Out - Data'!$B:$BA,MATCH($P12,'Leave-One-Out - Data'!$A:$A,0),MATCH(T$1,'Leave-One-Out - Data'!$B$1:$BA$1,0)),0)*1000000</f>
        <v>0</v>
      </c>
      <c r="U12" s="2">
        <f>IFERROR(INDEX('Leave-One-Out - Data'!$B:$BA,MATCH($P12,'Leave-One-Out - Data'!$A:$A,0),MATCH(U$1,'Leave-One-Out - Data'!$B$1:$BA$1,0)),0)*1000000</f>
        <v>65.029544184653773</v>
      </c>
      <c r="V12" s="2">
        <f>IFERROR(INDEX('Leave-One-Out - Data'!$B:$BA,MATCH($P12,'Leave-One-Out - Data'!$A:$A,0),MATCH(V$1,'Leave-One-Out - Data'!$B$1:$BA$1,0)),0)*1000000</f>
        <v>0</v>
      </c>
      <c r="W12" s="2">
        <f>IFERROR(INDEX('Leave-One-Out - Data'!$B:$BA,MATCH($P12,'Leave-One-Out - Data'!$A:$A,0),MATCH(W$1,'Leave-One-Out - Data'!$B$1:$BA$1,0)),0)*1000000</f>
        <v>0</v>
      </c>
      <c r="X12" s="2">
        <f>IFERROR(INDEX('Leave-One-Out - Data'!$B:$BA,MATCH($P12,'Leave-One-Out - Data'!$A:$A,0),MATCH(X$1,'Leave-One-Out - Data'!$B$1:$BA$1,0)),0)*1000000</f>
        <v>65.429540187324164</v>
      </c>
      <c r="Y12" s="2">
        <f>IFERROR(INDEX('Leave-One-Out - Data'!$B:$BA,MATCH($P12,'Leave-One-Out - Data'!$A:$A,0),MATCH(Y$1,'Leave-One-Out - Data'!$B$1:$BA$1,0)),0)*1000000</f>
        <v>0</v>
      </c>
      <c r="Z12" s="2">
        <f>IFERROR(INDEX('Leave-One-Out - Data'!$B:$BA,MATCH($P12,'Leave-One-Out - Data'!$A:$A,0),MATCH(Z$1,'Leave-One-Out - Data'!$B$1:$BA$1,0)),0)*1000000</f>
        <v>0</v>
      </c>
      <c r="AA12" s="2">
        <f>IFERROR(INDEX('Leave-One-Out - Data'!$B:$BA,MATCH($P12,'Leave-One-Out - Data'!$A:$A,0),MATCH(AA$1,'Leave-One-Out - Data'!$B$1:$BA$1,0)),0)*1000000</f>
        <v>0</v>
      </c>
      <c r="AB12" s="2">
        <f>IFERROR(INDEX('Leave-One-Out - Data'!$B:$BA,MATCH($P12,'Leave-One-Out - Data'!$A:$A,0),MATCH(AB$1,'Leave-One-Out - Data'!$B$1:$BA$1,0)),0)*1000000</f>
        <v>0</v>
      </c>
      <c r="AC12" s="2">
        <f>IFERROR(INDEX('Leave-One-Out - Data'!$B:$BA,MATCH($P12,'Leave-One-Out - Data'!$A:$A,0),MATCH(AC$1,'Leave-One-Out - Data'!$B$1:$BA$1,0)),0)*1000000</f>
        <v>0</v>
      </c>
      <c r="AD12" s="2">
        <f>IFERROR(INDEX('Leave-One-Out - Data'!$B:$BA,MATCH($P12,'Leave-One-Out - Data'!$A:$A,0),MATCH(AD$1,'Leave-One-Out - Data'!$B$1:$BA$1,0)),0)*1000000</f>
        <v>0</v>
      </c>
      <c r="AE12" s="2">
        <f>IFERROR(INDEX('Leave-One-Out - Data'!$B:$BA,MATCH($P12,'Leave-One-Out - Data'!$A:$A,0),MATCH(AE$1,'Leave-One-Out - Data'!$B$1:$BA$1,0)),0)*1000000</f>
        <v>0</v>
      </c>
      <c r="AF12" s="2">
        <f>IFERROR(INDEX('Leave-One-Out - Data'!$B:$BA,MATCH($P12,'Leave-One-Out - Data'!$A:$A,0),MATCH(AF$1,'Leave-One-Out - Data'!$B$1:$BA$1,0)),0)*1000000</f>
        <v>65.05858205127879</v>
      </c>
      <c r="AG12" s="2">
        <f>IFERROR(INDEX('Leave-One-Out - Data'!$B:$BA,MATCH($P12,'Leave-One-Out - Data'!$A:$A,0),MATCH(AG$1,'Leave-One-Out - Data'!$B$1:$BA$1,0)),0)*1000000</f>
        <v>0</v>
      </c>
      <c r="AH12" s="2">
        <f>IFERROR(INDEX('Leave-One-Out - Data'!$B:$BA,MATCH($P12,'Leave-One-Out - Data'!$A:$A,0),MATCH(AH$1,'Leave-One-Out - Data'!$B$1:$BA$1,0)),0)*1000000</f>
        <v>0</v>
      </c>
      <c r="AI12" s="2">
        <f>IFERROR(INDEX('Leave-One-Out - Data'!$B:$BA,MATCH($P12,'Leave-One-Out - Data'!$A:$A,0),MATCH(AI$1,'Leave-One-Out - Data'!$B$1:$BA$1,0)),0)*1000000</f>
        <v>0</v>
      </c>
      <c r="AJ12" s="2">
        <f>IFERROR(INDEX('Leave-One-Out - Data'!$B:$BA,MATCH($P12,'Leave-One-Out - Data'!$A:$A,0),MATCH(AJ$1,'Leave-One-Out - Data'!$B$1:$BA$1,0)),0)*1000000</f>
        <v>67.380662138020853</v>
      </c>
      <c r="AK12" s="2">
        <f>IFERROR(INDEX('Leave-One-Out - Data'!$B:$BA,MATCH($P12,'Leave-One-Out - Data'!$A:$A,0),MATCH(AK$1,'Leave-One-Out - Data'!$B$1:$BA$1,0)),0)*1000000</f>
        <v>0</v>
      </c>
      <c r="AL12" s="2">
        <f>IFERROR(INDEX('Leave-One-Out - Data'!$B:$BA,MATCH($P12,'Leave-One-Out - Data'!$A:$A,0),MATCH(AL$1,'Leave-One-Out - Data'!$B$1:$BA$1,0)),0)*1000000</f>
        <v>65.507031038578134</v>
      </c>
      <c r="AM12" s="2">
        <f>IFERROR(INDEX('Leave-One-Out - Data'!$B:$BA,MATCH($P12,'Leave-One-Out - Data'!$A:$A,0),MATCH(AM$1,'Leave-One-Out - Data'!$B$1:$BA$1,0)),0)*1000000</f>
        <v>66.30136931562447</v>
      </c>
      <c r="AN12" s="2">
        <f>IFERROR(INDEX('Leave-One-Out - Data'!$B:$BA,MATCH($P12,'Leave-One-Out - Data'!$A:$A,0),MATCH(AN$1,'Leave-One-Out - Data'!$B$1:$BA$1,0)),0)*1000000</f>
        <v>0</v>
      </c>
      <c r="AO12" s="2">
        <f>IFERROR(INDEX('Leave-One-Out - Data'!$B:$BA,MATCH($P12,'Leave-One-Out - Data'!$A:$A,0),MATCH(AO$1,'Leave-One-Out - Data'!$B$1:$BA$1,0)),0)*1000000</f>
        <v>0</v>
      </c>
      <c r="AP12" s="2">
        <f>IFERROR(INDEX('Leave-One-Out - Data'!$B:$BA,MATCH($P12,'Leave-One-Out - Data'!$A:$A,0),MATCH(AP$1,'Leave-One-Out - Data'!$B$1:$BA$1,0)),0)*1000000</f>
        <v>0</v>
      </c>
      <c r="AQ12" s="2">
        <f>IFERROR(INDEX('Leave-One-Out - Data'!$B:$BA,MATCH($P12,'Leave-One-Out - Data'!$A:$A,0),MATCH(AQ$1,'Leave-One-Out - Data'!$B$1:$BA$1,0)),0)*1000000</f>
        <v>0</v>
      </c>
      <c r="AR12" s="2">
        <f>IFERROR(INDEX('Leave-One-Out - Data'!$B:$BA,MATCH($P12,'Leave-One-Out - Data'!$A:$A,0),MATCH(AR$1,'Leave-One-Out - Data'!$B$1:$BA$1,0)),0)*1000000</f>
        <v>0</v>
      </c>
      <c r="AS12" s="2">
        <f>IFERROR(INDEX('Leave-One-Out - Data'!$B:$BA,MATCH($P12,'Leave-One-Out - Data'!$A:$A,0),MATCH(AS$1,'Leave-One-Out - Data'!$B$1:$BA$1,0)),0)*1000000</f>
        <v>0</v>
      </c>
      <c r="AT12" s="2">
        <f>IFERROR(INDEX('Leave-One-Out - Data'!$B:$BA,MATCH($P12,'Leave-One-Out - Data'!$A:$A,0),MATCH(AT$1,'Leave-One-Out - Data'!$B$1:$BA$1,0)),0)*1000000</f>
        <v>65.190090539545054</v>
      </c>
      <c r="AU12" s="2">
        <f>IFERROR(INDEX('Leave-One-Out - Data'!$B:$BA,MATCH($P12,'Leave-One-Out - Data'!$A:$A,0),MATCH(AU$1,'Leave-One-Out - Data'!$B$1:$BA$1,0)),0)*1000000</f>
        <v>0</v>
      </c>
      <c r="AV12" s="2">
        <f>IFERROR(INDEX('Leave-One-Out - Data'!$B:$BA,MATCH($P12,'Leave-One-Out - Data'!$A:$A,0),MATCH(AV$1,'Leave-One-Out - Data'!$B$1:$BA$1,0)),0)*1000000</f>
        <v>65.812466378702084</v>
      </c>
      <c r="AW12" s="2">
        <f>IFERROR(INDEX('Leave-One-Out - Data'!$B:$BA,MATCH($P12,'Leave-One-Out - Data'!$A:$A,0),MATCH(AW$1,'Leave-One-Out - Data'!$B$1:$BA$1,0)),0)*1000000</f>
        <v>0</v>
      </c>
      <c r="AX12" s="2">
        <f>IFERROR(INDEX('Leave-One-Out - Data'!$B:$BA,MATCH($P12,'Leave-One-Out - Data'!$A:$A,0),MATCH(AX$1,'Leave-One-Out - Data'!$B$1:$BA$1,0)),0)*1000000</f>
        <v>0</v>
      </c>
      <c r="AY12" s="2">
        <f>IFERROR(INDEX('Leave-One-Out - Data'!$B:$BA,MATCH($P12,'Leave-One-Out - Data'!$A:$A,0),MATCH(AY$1,'Leave-One-Out - Data'!$B$1:$BA$1,0)),0)*1000000</f>
        <v>0</v>
      </c>
      <c r="AZ12" s="2">
        <f>IFERROR(INDEX('Leave-One-Out - Data'!$B:$BA,MATCH($P12,'Leave-One-Out - Data'!$A:$A,0),MATCH(AZ$1,'Leave-One-Out - Data'!$B$1:$BA$1,0)),0)*1000000</f>
        <v>0</v>
      </c>
      <c r="BA12" s="2">
        <f>IFERROR(INDEX('Leave-One-Out - Data'!$B:$BA,MATCH($P12,'Leave-One-Out - Data'!$A:$A,0),MATCH(BA$1,'Leave-One-Out - Data'!$B$1:$BA$1,0)),0)*1000000</f>
        <v>0</v>
      </c>
      <c r="BB12" s="2">
        <f>IFERROR(INDEX('Leave-One-Out - Data'!$B:$BA,MATCH($P12,'Leave-One-Out - Data'!$A:$A,0),MATCH(BB$1,'Leave-One-Out - Data'!$B$1:$BA$1,0)),0)*1000000</f>
        <v>0</v>
      </c>
      <c r="BC12" s="2">
        <f>IFERROR(INDEX('Leave-One-Out - Data'!$B:$BA,MATCH($P12,'Leave-One-Out - Data'!$A:$A,0),MATCH(BC$1,'Leave-One-Out - Data'!$B$1:$BA$1,0)),0)*1000000</f>
        <v>0</v>
      </c>
      <c r="BD12" s="2">
        <f>IFERROR(INDEX('Leave-One-Out - Data'!$B:$BA,MATCH($P12,'Leave-One-Out - Data'!$A:$A,0),MATCH(BD$1,'Leave-One-Out - Data'!$B$1:$BA$1,0)),0)*1000000</f>
        <v>0</v>
      </c>
      <c r="BE12" s="2">
        <f>IFERROR(INDEX('Leave-One-Out - Data'!$B:$BA,MATCH($P12,'Leave-One-Out - Data'!$A:$A,0),MATCH(BE$1,'Leave-One-Out - Data'!$B$1:$BA$1,0)),0)*1000000</f>
        <v>0</v>
      </c>
      <c r="BF12" s="2">
        <f>IFERROR(INDEX('Leave-One-Out - Data'!$B:$BA,MATCH($P12,'Leave-One-Out - Data'!$A:$A,0),MATCH(BF$1,'Leave-One-Out - Data'!$B$1:$BA$1,0)),0)*1000000</f>
        <v>0</v>
      </c>
      <c r="BG12" s="2">
        <f>IFERROR(INDEX('Leave-One-Out - Data'!$B:$BA,MATCH($P12,'Leave-One-Out - Data'!$A:$A,0),MATCH(BG$1,'Leave-One-Out - Data'!$B$1:$BA$1,0)),0)*1000000</f>
        <v>0</v>
      </c>
      <c r="BH12" s="2">
        <f>IFERROR(INDEX('Leave-One-Out - Data'!$B:$BA,MATCH($P12,'Leave-One-Out - Data'!$A:$A,0),MATCH(BH$1,'Leave-One-Out - Data'!$B$1:$BA$1,0)),0)*1000000</f>
        <v>0</v>
      </c>
      <c r="BI12" s="2">
        <f>IFERROR(INDEX('Leave-One-Out - Data'!$B:$BA,MATCH($P12,'Leave-One-Out - Data'!$A:$A,0),MATCH(BI$1,'Leave-One-Out - Data'!$B$1:$BA$1,0)),0)*1000000</f>
        <v>0</v>
      </c>
      <c r="BJ12" s="2">
        <f>IFERROR(INDEX('Leave-One-Out - Data'!$B:$BA,MATCH($P12,'Leave-One-Out - Data'!$A:$A,0),MATCH(BJ$1,'Leave-One-Out - Data'!$B$1:$BA$1,0)),0)*1000000</f>
        <v>0</v>
      </c>
      <c r="BK12" s="2">
        <f>IFERROR(INDEX('Leave-One-Out - Data'!$B:$BA,MATCH($P12,'Leave-One-Out - Data'!$A:$A,0),MATCH(BK$1,'Leave-One-Out - Data'!$B$1:$BA$1,0)),0)*1000000</f>
        <v>0</v>
      </c>
      <c r="BL12" s="2">
        <f>IFERROR(INDEX('Leave-One-Out - Data'!$B:$BA,MATCH($P12,'Leave-One-Out - Data'!$A:$A,0),MATCH(BL$1,'Leave-One-Out - Data'!$B$1:$BA$1,0)),0)*1000000</f>
        <v>0</v>
      </c>
      <c r="BM12" s="2">
        <f>IFERROR(INDEX('Leave-One-Out - Data'!$B:$BA,MATCH($P12,'Leave-One-Out - Data'!$A:$A,0),MATCH(BM$1,'Leave-One-Out - Data'!$B$1:$BA$1,0)),0)*1000000</f>
        <v>0</v>
      </c>
      <c r="BN12" s="2">
        <f>IFERROR(INDEX('Leave-One-Out - Data'!$B:$BA,MATCH($P12,'Leave-One-Out - Data'!$A:$A,0),MATCH(BN$1,'Leave-One-Out - Data'!$B$1:$BA$1,0)),0)*1000000</f>
        <v>0</v>
      </c>
      <c r="BO12" s="2">
        <f>IFERROR(INDEX('Leave-One-Out - Data'!$B:$BA,MATCH($P12,'Leave-One-Out - Data'!$A:$A,0),MATCH(BO$1,'Leave-One-Out - Data'!$B$1:$BA$1,0)),0)*1000000</f>
        <v>0</v>
      </c>
      <c r="BP12" s="2">
        <f>IFERROR(INDEX('Leave-One-Out - Data'!$B:$BA,MATCH($P12,'Leave-One-Out - Data'!$A:$A,0),MATCH(BP$1,'Leave-One-Out - Data'!$B$1:$BA$1,0)),0)*1000000</f>
        <v>0</v>
      </c>
      <c r="BQ12" s="2"/>
    </row>
    <row r="13" spans="16:70" x14ac:dyDescent="0.25">
      <c r="P13">
        <f>'Leave-One-Out - Data'!A12</f>
        <v>1992</v>
      </c>
      <c r="Q13" s="2">
        <f>IFERROR(INDEX('Leave-One-Out - Data'!$B:$BA,MATCH($P13,'Leave-One-Out - Data'!$A:$A,0),MATCH(Q$1,'Leave-One-Out - Data'!$B$1:$BA$1,0)),0)*1000000</f>
        <v>59.373665862949565</v>
      </c>
      <c r="R13" s="2">
        <f>IFERROR(INDEX('Leave-One-Out - Data'!$B:$BA,MATCH($P13,'Leave-One-Out - Data'!$A:$A,0),MATCH(R$1,'Leave-One-Out - Data'!$B$1:$BA$1,0)),0)*1000000</f>
        <v>58.900911873934092</v>
      </c>
      <c r="S13" s="2">
        <f>IFERROR(INDEX('Leave-One-Out - Data'!$B:$BA,MATCH($P13,'Leave-One-Out - Data'!$A:$A,0),MATCH(S$1,'Leave-One-Out - Data'!$B$1:$BA$1,0)),0)*1000000</f>
        <v>0</v>
      </c>
      <c r="T13" s="2">
        <f>IFERROR(INDEX('Leave-One-Out - Data'!$B:$BA,MATCH($P13,'Leave-One-Out - Data'!$A:$A,0),MATCH(T$1,'Leave-One-Out - Data'!$B$1:$BA$1,0)),0)*1000000</f>
        <v>0</v>
      </c>
      <c r="U13" s="2">
        <f>IFERROR(INDEX('Leave-One-Out - Data'!$B:$BA,MATCH($P13,'Leave-One-Out - Data'!$A:$A,0),MATCH(U$1,'Leave-One-Out - Data'!$B$1:$BA$1,0)),0)*1000000</f>
        <v>59.07687641047233</v>
      </c>
      <c r="V13" s="2">
        <f>IFERROR(INDEX('Leave-One-Out - Data'!$B:$BA,MATCH($P13,'Leave-One-Out - Data'!$A:$A,0),MATCH(V$1,'Leave-One-Out - Data'!$B$1:$BA$1,0)),0)*1000000</f>
        <v>0</v>
      </c>
      <c r="W13" s="2">
        <f>IFERROR(INDEX('Leave-One-Out - Data'!$B:$BA,MATCH($P13,'Leave-One-Out - Data'!$A:$A,0),MATCH(W$1,'Leave-One-Out - Data'!$B$1:$BA$1,0)),0)*1000000</f>
        <v>0</v>
      </c>
      <c r="X13" s="2">
        <f>IFERROR(INDEX('Leave-One-Out - Data'!$B:$BA,MATCH($P13,'Leave-One-Out - Data'!$A:$A,0),MATCH(X$1,'Leave-One-Out - Data'!$B$1:$BA$1,0)),0)*1000000</f>
        <v>58.957790197382565</v>
      </c>
      <c r="Y13" s="2">
        <f>IFERROR(INDEX('Leave-One-Out - Data'!$B:$BA,MATCH($P13,'Leave-One-Out - Data'!$A:$A,0),MATCH(Y$1,'Leave-One-Out - Data'!$B$1:$BA$1,0)),0)*1000000</f>
        <v>0</v>
      </c>
      <c r="Z13" s="2">
        <f>IFERROR(INDEX('Leave-One-Out - Data'!$B:$BA,MATCH($P13,'Leave-One-Out - Data'!$A:$A,0),MATCH(Z$1,'Leave-One-Out - Data'!$B$1:$BA$1,0)),0)*1000000</f>
        <v>0</v>
      </c>
      <c r="AA13" s="2">
        <f>IFERROR(INDEX('Leave-One-Out - Data'!$B:$BA,MATCH($P13,'Leave-One-Out - Data'!$A:$A,0),MATCH(AA$1,'Leave-One-Out - Data'!$B$1:$BA$1,0)),0)*1000000</f>
        <v>0</v>
      </c>
      <c r="AB13" s="2">
        <f>IFERROR(INDEX('Leave-One-Out - Data'!$B:$BA,MATCH($P13,'Leave-One-Out - Data'!$A:$A,0),MATCH(AB$1,'Leave-One-Out - Data'!$B$1:$BA$1,0)),0)*1000000</f>
        <v>0</v>
      </c>
      <c r="AC13" s="2">
        <f>IFERROR(INDEX('Leave-One-Out - Data'!$B:$BA,MATCH($P13,'Leave-One-Out - Data'!$A:$A,0),MATCH(AC$1,'Leave-One-Out - Data'!$B$1:$BA$1,0)),0)*1000000</f>
        <v>0</v>
      </c>
      <c r="AD13" s="2">
        <f>IFERROR(INDEX('Leave-One-Out - Data'!$B:$BA,MATCH($P13,'Leave-One-Out - Data'!$A:$A,0),MATCH(AD$1,'Leave-One-Out - Data'!$B$1:$BA$1,0)),0)*1000000</f>
        <v>0</v>
      </c>
      <c r="AE13" s="2">
        <f>IFERROR(INDEX('Leave-One-Out - Data'!$B:$BA,MATCH($P13,'Leave-One-Out - Data'!$A:$A,0),MATCH(AE$1,'Leave-One-Out - Data'!$B$1:$BA$1,0)),0)*1000000</f>
        <v>0</v>
      </c>
      <c r="AF13" s="2">
        <f>IFERROR(INDEX('Leave-One-Out - Data'!$B:$BA,MATCH($P13,'Leave-One-Out - Data'!$A:$A,0),MATCH(AF$1,'Leave-One-Out - Data'!$B$1:$BA$1,0)),0)*1000000</f>
        <v>59.792962800202069</v>
      </c>
      <c r="AG13" s="2">
        <f>IFERROR(INDEX('Leave-One-Out - Data'!$B:$BA,MATCH($P13,'Leave-One-Out - Data'!$A:$A,0),MATCH(AG$1,'Leave-One-Out - Data'!$B$1:$BA$1,0)),0)*1000000</f>
        <v>0</v>
      </c>
      <c r="AH13" s="2">
        <f>IFERROR(INDEX('Leave-One-Out - Data'!$B:$BA,MATCH($P13,'Leave-One-Out - Data'!$A:$A,0),MATCH(AH$1,'Leave-One-Out - Data'!$B$1:$BA$1,0)),0)*1000000</f>
        <v>0</v>
      </c>
      <c r="AI13" s="2">
        <f>IFERROR(INDEX('Leave-One-Out - Data'!$B:$BA,MATCH($P13,'Leave-One-Out - Data'!$A:$A,0),MATCH(AI$1,'Leave-One-Out - Data'!$B$1:$BA$1,0)),0)*1000000</f>
        <v>0</v>
      </c>
      <c r="AJ13" s="2">
        <f>IFERROR(INDEX('Leave-One-Out - Data'!$B:$BA,MATCH($P13,'Leave-One-Out - Data'!$A:$A,0),MATCH(AJ$1,'Leave-One-Out - Data'!$B$1:$BA$1,0)),0)*1000000</f>
        <v>52.608094256356708</v>
      </c>
      <c r="AK13" s="2">
        <f>IFERROR(INDEX('Leave-One-Out - Data'!$B:$BA,MATCH($P13,'Leave-One-Out - Data'!$A:$A,0),MATCH(AK$1,'Leave-One-Out - Data'!$B$1:$BA$1,0)),0)*1000000</f>
        <v>0</v>
      </c>
      <c r="AL13" s="2">
        <f>IFERROR(INDEX('Leave-One-Out - Data'!$B:$BA,MATCH($P13,'Leave-One-Out - Data'!$A:$A,0),MATCH(AL$1,'Leave-One-Out - Data'!$B$1:$BA$1,0)),0)*1000000</f>
        <v>59.165378548641463</v>
      </c>
      <c r="AM13" s="2">
        <f>IFERROR(INDEX('Leave-One-Out - Data'!$B:$BA,MATCH($P13,'Leave-One-Out - Data'!$A:$A,0),MATCH(AM$1,'Leave-One-Out - Data'!$B$1:$BA$1,0)),0)*1000000</f>
        <v>55.011409769576851</v>
      </c>
      <c r="AN13" s="2">
        <f>IFERROR(INDEX('Leave-One-Out - Data'!$B:$BA,MATCH($P13,'Leave-One-Out - Data'!$A:$A,0),MATCH(AN$1,'Leave-One-Out - Data'!$B$1:$BA$1,0)),0)*1000000</f>
        <v>0</v>
      </c>
      <c r="AO13" s="2">
        <f>IFERROR(INDEX('Leave-One-Out - Data'!$B:$BA,MATCH($P13,'Leave-One-Out - Data'!$A:$A,0),MATCH(AO$1,'Leave-One-Out - Data'!$B$1:$BA$1,0)),0)*1000000</f>
        <v>0</v>
      </c>
      <c r="AP13" s="2">
        <f>IFERROR(INDEX('Leave-One-Out - Data'!$B:$BA,MATCH($P13,'Leave-One-Out - Data'!$A:$A,0),MATCH(AP$1,'Leave-One-Out - Data'!$B$1:$BA$1,0)),0)*1000000</f>
        <v>0</v>
      </c>
      <c r="AQ13" s="2">
        <f>IFERROR(INDEX('Leave-One-Out - Data'!$B:$BA,MATCH($P13,'Leave-One-Out - Data'!$A:$A,0),MATCH(AQ$1,'Leave-One-Out - Data'!$B$1:$BA$1,0)),0)*1000000</f>
        <v>0</v>
      </c>
      <c r="AR13" s="2">
        <f>IFERROR(INDEX('Leave-One-Out - Data'!$B:$BA,MATCH($P13,'Leave-One-Out - Data'!$A:$A,0),MATCH(AR$1,'Leave-One-Out - Data'!$B$1:$BA$1,0)),0)*1000000</f>
        <v>0</v>
      </c>
      <c r="AS13" s="2">
        <f>IFERROR(INDEX('Leave-One-Out - Data'!$B:$BA,MATCH($P13,'Leave-One-Out - Data'!$A:$A,0),MATCH(AS$1,'Leave-One-Out - Data'!$B$1:$BA$1,0)),0)*1000000</f>
        <v>0</v>
      </c>
      <c r="AT13" s="2">
        <f>IFERROR(INDEX('Leave-One-Out - Data'!$B:$BA,MATCH($P13,'Leave-One-Out - Data'!$A:$A,0),MATCH(AT$1,'Leave-One-Out - Data'!$B$1:$BA$1,0)),0)*1000000</f>
        <v>59.096524830238202</v>
      </c>
      <c r="AU13" s="2">
        <f>IFERROR(INDEX('Leave-One-Out - Data'!$B:$BA,MATCH($P13,'Leave-One-Out - Data'!$A:$A,0),MATCH(AU$1,'Leave-One-Out - Data'!$B$1:$BA$1,0)),0)*1000000</f>
        <v>0</v>
      </c>
      <c r="AV13" s="2">
        <f>IFERROR(INDEX('Leave-One-Out - Data'!$B:$BA,MATCH($P13,'Leave-One-Out - Data'!$A:$A,0),MATCH(AV$1,'Leave-One-Out - Data'!$B$1:$BA$1,0)),0)*1000000</f>
        <v>57.437863433733582</v>
      </c>
      <c r="AW13" s="2">
        <f>IFERROR(INDEX('Leave-One-Out - Data'!$B:$BA,MATCH($P13,'Leave-One-Out - Data'!$A:$A,0),MATCH(AW$1,'Leave-One-Out - Data'!$B$1:$BA$1,0)),0)*1000000</f>
        <v>0</v>
      </c>
      <c r="AX13" s="2">
        <f>IFERROR(INDEX('Leave-One-Out - Data'!$B:$BA,MATCH($P13,'Leave-One-Out - Data'!$A:$A,0),MATCH(AX$1,'Leave-One-Out - Data'!$B$1:$BA$1,0)),0)*1000000</f>
        <v>0</v>
      </c>
      <c r="AY13" s="2">
        <f>IFERROR(INDEX('Leave-One-Out - Data'!$B:$BA,MATCH($P13,'Leave-One-Out - Data'!$A:$A,0),MATCH(AY$1,'Leave-One-Out - Data'!$B$1:$BA$1,0)),0)*1000000</f>
        <v>0</v>
      </c>
      <c r="AZ13" s="2">
        <f>IFERROR(INDEX('Leave-One-Out - Data'!$B:$BA,MATCH($P13,'Leave-One-Out - Data'!$A:$A,0),MATCH(AZ$1,'Leave-One-Out - Data'!$B$1:$BA$1,0)),0)*1000000</f>
        <v>0</v>
      </c>
      <c r="BA13" s="2">
        <f>IFERROR(INDEX('Leave-One-Out - Data'!$B:$BA,MATCH($P13,'Leave-One-Out - Data'!$A:$A,0),MATCH(BA$1,'Leave-One-Out - Data'!$B$1:$BA$1,0)),0)*1000000</f>
        <v>0</v>
      </c>
      <c r="BB13" s="2">
        <f>IFERROR(INDEX('Leave-One-Out - Data'!$B:$BA,MATCH($P13,'Leave-One-Out - Data'!$A:$A,0),MATCH(BB$1,'Leave-One-Out - Data'!$B$1:$BA$1,0)),0)*1000000</f>
        <v>0</v>
      </c>
      <c r="BC13" s="2">
        <f>IFERROR(INDEX('Leave-One-Out - Data'!$B:$BA,MATCH($P13,'Leave-One-Out - Data'!$A:$A,0),MATCH(BC$1,'Leave-One-Out - Data'!$B$1:$BA$1,0)),0)*1000000</f>
        <v>0</v>
      </c>
      <c r="BD13" s="2">
        <f>IFERROR(INDEX('Leave-One-Out - Data'!$B:$BA,MATCH($P13,'Leave-One-Out - Data'!$A:$A,0),MATCH(BD$1,'Leave-One-Out - Data'!$B$1:$BA$1,0)),0)*1000000</f>
        <v>0</v>
      </c>
      <c r="BE13" s="2">
        <f>IFERROR(INDEX('Leave-One-Out - Data'!$B:$BA,MATCH($P13,'Leave-One-Out - Data'!$A:$A,0),MATCH(BE$1,'Leave-One-Out - Data'!$B$1:$BA$1,0)),0)*1000000</f>
        <v>0</v>
      </c>
      <c r="BF13" s="2">
        <f>IFERROR(INDEX('Leave-One-Out - Data'!$B:$BA,MATCH($P13,'Leave-One-Out - Data'!$A:$A,0),MATCH(BF$1,'Leave-One-Out - Data'!$B$1:$BA$1,0)),0)*1000000</f>
        <v>0</v>
      </c>
      <c r="BG13" s="2">
        <f>IFERROR(INDEX('Leave-One-Out - Data'!$B:$BA,MATCH($P13,'Leave-One-Out - Data'!$A:$A,0),MATCH(BG$1,'Leave-One-Out - Data'!$B$1:$BA$1,0)),0)*1000000</f>
        <v>0</v>
      </c>
      <c r="BH13" s="2">
        <f>IFERROR(INDEX('Leave-One-Out - Data'!$B:$BA,MATCH($P13,'Leave-One-Out - Data'!$A:$A,0),MATCH(BH$1,'Leave-One-Out - Data'!$B$1:$BA$1,0)),0)*1000000</f>
        <v>0</v>
      </c>
      <c r="BI13" s="2">
        <f>IFERROR(INDEX('Leave-One-Out - Data'!$B:$BA,MATCH($P13,'Leave-One-Out - Data'!$A:$A,0),MATCH(BI$1,'Leave-One-Out - Data'!$B$1:$BA$1,0)),0)*1000000</f>
        <v>0</v>
      </c>
      <c r="BJ13" s="2">
        <f>IFERROR(INDEX('Leave-One-Out - Data'!$B:$BA,MATCH($P13,'Leave-One-Out - Data'!$A:$A,0),MATCH(BJ$1,'Leave-One-Out - Data'!$B$1:$BA$1,0)),0)*1000000</f>
        <v>0</v>
      </c>
      <c r="BK13" s="2">
        <f>IFERROR(INDEX('Leave-One-Out - Data'!$B:$BA,MATCH($P13,'Leave-One-Out - Data'!$A:$A,0),MATCH(BK$1,'Leave-One-Out - Data'!$B$1:$BA$1,0)),0)*1000000</f>
        <v>0</v>
      </c>
      <c r="BL13" s="2">
        <f>IFERROR(INDEX('Leave-One-Out - Data'!$B:$BA,MATCH($P13,'Leave-One-Out - Data'!$A:$A,0),MATCH(BL$1,'Leave-One-Out - Data'!$B$1:$BA$1,0)),0)*1000000</f>
        <v>0</v>
      </c>
      <c r="BM13" s="2">
        <f>IFERROR(INDEX('Leave-One-Out - Data'!$B:$BA,MATCH($P13,'Leave-One-Out - Data'!$A:$A,0),MATCH(BM$1,'Leave-One-Out - Data'!$B$1:$BA$1,0)),0)*1000000</f>
        <v>0</v>
      </c>
      <c r="BN13" s="2">
        <f>IFERROR(INDEX('Leave-One-Out - Data'!$B:$BA,MATCH($P13,'Leave-One-Out - Data'!$A:$A,0),MATCH(BN$1,'Leave-One-Out - Data'!$B$1:$BA$1,0)),0)*1000000</f>
        <v>0</v>
      </c>
      <c r="BO13" s="2">
        <f>IFERROR(INDEX('Leave-One-Out - Data'!$B:$BA,MATCH($P13,'Leave-One-Out - Data'!$A:$A,0),MATCH(BO$1,'Leave-One-Out - Data'!$B$1:$BA$1,0)),0)*1000000</f>
        <v>0</v>
      </c>
      <c r="BP13" s="2">
        <f>IFERROR(INDEX('Leave-One-Out - Data'!$B:$BA,MATCH($P13,'Leave-One-Out - Data'!$A:$A,0),MATCH(BP$1,'Leave-One-Out - Data'!$B$1:$BA$1,0)),0)*1000000</f>
        <v>0</v>
      </c>
      <c r="BQ13" s="2"/>
    </row>
    <row r="14" spans="16:70" x14ac:dyDescent="0.25">
      <c r="P14">
        <f>'Leave-One-Out - Data'!A13</f>
        <v>1993</v>
      </c>
      <c r="Q14" s="2">
        <f>IFERROR(INDEX('Leave-One-Out - Data'!$B:$BA,MATCH($P14,'Leave-One-Out - Data'!$A:$A,0),MATCH(Q$1,'Leave-One-Out - Data'!$B$1:$BA$1,0)),0)*1000000</f>
        <v>54.541862482437864</v>
      </c>
      <c r="R14" s="2">
        <f>IFERROR(INDEX('Leave-One-Out - Data'!$B:$BA,MATCH($P14,'Leave-One-Out - Data'!$A:$A,0),MATCH(R$1,'Leave-One-Out - Data'!$B$1:$BA$1,0)),0)*1000000</f>
        <v>54.193674641282996</v>
      </c>
      <c r="S14" s="2">
        <f>IFERROR(INDEX('Leave-One-Out - Data'!$B:$BA,MATCH($P14,'Leave-One-Out - Data'!$A:$A,0),MATCH(S$1,'Leave-One-Out - Data'!$B$1:$BA$1,0)),0)*1000000</f>
        <v>0</v>
      </c>
      <c r="T14" s="2">
        <f>IFERROR(INDEX('Leave-One-Out - Data'!$B:$BA,MATCH($P14,'Leave-One-Out - Data'!$A:$A,0),MATCH(T$1,'Leave-One-Out - Data'!$B$1:$BA$1,0)),0)*1000000</f>
        <v>0</v>
      </c>
      <c r="U14" s="2">
        <f>IFERROR(INDEX('Leave-One-Out - Data'!$B:$BA,MATCH($P14,'Leave-One-Out - Data'!$A:$A,0),MATCH(U$1,'Leave-One-Out - Data'!$B$1:$BA$1,0)),0)*1000000</f>
        <v>54.0163489204133</v>
      </c>
      <c r="V14" s="2">
        <f>IFERROR(INDEX('Leave-One-Out - Data'!$B:$BA,MATCH($P14,'Leave-One-Out - Data'!$A:$A,0),MATCH(V$1,'Leave-One-Out - Data'!$B$1:$BA$1,0)),0)*1000000</f>
        <v>0</v>
      </c>
      <c r="W14" s="2">
        <f>IFERROR(INDEX('Leave-One-Out - Data'!$B:$BA,MATCH($P14,'Leave-One-Out - Data'!$A:$A,0),MATCH(W$1,'Leave-One-Out - Data'!$B$1:$BA$1,0)),0)*1000000</f>
        <v>0</v>
      </c>
      <c r="X14" s="2">
        <f>IFERROR(INDEX('Leave-One-Out - Data'!$B:$BA,MATCH($P14,'Leave-One-Out - Data'!$A:$A,0),MATCH(X$1,'Leave-One-Out - Data'!$B$1:$BA$1,0)),0)*1000000</f>
        <v>54.135968170157874</v>
      </c>
      <c r="Y14" s="2">
        <f>IFERROR(INDEX('Leave-One-Out - Data'!$B:$BA,MATCH($P14,'Leave-One-Out - Data'!$A:$A,0),MATCH(Y$1,'Leave-One-Out - Data'!$B$1:$BA$1,0)),0)*1000000</f>
        <v>0</v>
      </c>
      <c r="Z14" s="2">
        <f>IFERROR(INDEX('Leave-One-Out - Data'!$B:$BA,MATCH($P14,'Leave-One-Out - Data'!$A:$A,0),MATCH(Z$1,'Leave-One-Out - Data'!$B$1:$BA$1,0)),0)*1000000</f>
        <v>0</v>
      </c>
      <c r="AA14" s="2">
        <f>IFERROR(INDEX('Leave-One-Out - Data'!$B:$BA,MATCH($P14,'Leave-One-Out - Data'!$A:$A,0),MATCH(AA$1,'Leave-One-Out - Data'!$B$1:$BA$1,0)),0)*1000000</f>
        <v>0</v>
      </c>
      <c r="AB14" s="2">
        <f>IFERROR(INDEX('Leave-One-Out - Data'!$B:$BA,MATCH($P14,'Leave-One-Out - Data'!$A:$A,0),MATCH(AB$1,'Leave-One-Out - Data'!$B$1:$BA$1,0)),0)*1000000</f>
        <v>0</v>
      </c>
      <c r="AC14" s="2">
        <f>IFERROR(INDEX('Leave-One-Out - Data'!$B:$BA,MATCH($P14,'Leave-One-Out - Data'!$A:$A,0),MATCH(AC$1,'Leave-One-Out - Data'!$B$1:$BA$1,0)),0)*1000000</f>
        <v>0</v>
      </c>
      <c r="AD14" s="2">
        <f>IFERROR(INDEX('Leave-One-Out - Data'!$B:$BA,MATCH($P14,'Leave-One-Out - Data'!$A:$A,0),MATCH(AD$1,'Leave-One-Out - Data'!$B$1:$BA$1,0)),0)*1000000</f>
        <v>0</v>
      </c>
      <c r="AE14" s="2">
        <f>IFERROR(INDEX('Leave-One-Out - Data'!$B:$BA,MATCH($P14,'Leave-One-Out - Data'!$A:$A,0),MATCH(AE$1,'Leave-One-Out - Data'!$B$1:$BA$1,0)),0)*1000000</f>
        <v>0</v>
      </c>
      <c r="AF14" s="2">
        <f>IFERROR(INDEX('Leave-One-Out - Data'!$B:$BA,MATCH($P14,'Leave-One-Out - Data'!$A:$A,0),MATCH(AF$1,'Leave-One-Out - Data'!$B$1:$BA$1,0)),0)*1000000</f>
        <v>54.724916495615609</v>
      </c>
      <c r="AG14" s="2">
        <f>IFERROR(INDEX('Leave-One-Out - Data'!$B:$BA,MATCH($P14,'Leave-One-Out - Data'!$A:$A,0),MATCH(AG$1,'Leave-One-Out - Data'!$B$1:$BA$1,0)),0)*1000000</f>
        <v>0</v>
      </c>
      <c r="AH14" s="2">
        <f>IFERROR(INDEX('Leave-One-Out - Data'!$B:$BA,MATCH($P14,'Leave-One-Out - Data'!$A:$A,0),MATCH(AH$1,'Leave-One-Out - Data'!$B$1:$BA$1,0)),0)*1000000</f>
        <v>0</v>
      </c>
      <c r="AI14" s="2">
        <f>IFERROR(INDEX('Leave-One-Out - Data'!$B:$BA,MATCH($P14,'Leave-One-Out - Data'!$A:$A,0),MATCH(AI$1,'Leave-One-Out - Data'!$B$1:$BA$1,0)),0)*1000000</f>
        <v>0</v>
      </c>
      <c r="AJ14" s="2">
        <f>IFERROR(INDEX('Leave-One-Out - Data'!$B:$BA,MATCH($P14,'Leave-One-Out - Data'!$A:$A,0),MATCH(AJ$1,'Leave-One-Out - Data'!$B$1:$BA$1,0)),0)*1000000</f>
        <v>52.570545492926605</v>
      </c>
      <c r="AK14" s="2">
        <f>IFERROR(INDEX('Leave-One-Out - Data'!$B:$BA,MATCH($P14,'Leave-One-Out - Data'!$A:$A,0),MATCH(AK$1,'Leave-One-Out - Data'!$B$1:$BA$1,0)),0)*1000000</f>
        <v>0</v>
      </c>
      <c r="AL14" s="2">
        <f>IFERROR(INDEX('Leave-One-Out - Data'!$B:$BA,MATCH($P14,'Leave-One-Out - Data'!$A:$A,0),MATCH(AL$1,'Leave-One-Out - Data'!$B$1:$BA$1,0)),0)*1000000</f>
        <v>54.404243750468588</v>
      </c>
      <c r="AM14" s="2">
        <f>IFERROR(INDEX('Leave-One-Out - Data'!$B:$BA,MATCH($P14,'Leave-One-Out - Data'!$A:$A,0),MATCH(AM$1,'Leave-One-Out - Data'!$B$1:$BA$1,0)),0)*1000000</f>
        <v>53.69412301297416</v>
      </c>
      <c r="AN14" s="2">
        <f>IFERROR(INDEX('Leave-One-Out - Data'!$B:$BA,MATCH($P14,'Leave-One-Out - Data'!$A:$A,0),MATCH(AN$1,'Leave-One-Out - Data'!$B$1:$BA$1,0)),0)*1000000</f>
        <v>0</v>
      </c>
      <c r="AO14" s="2">
        <f>IFERROR(INDEX('Leave-One-Out - Data'!$B:$BA,MATCH($P14,'Leave-One-Out - Data'!$A:$A,0),MATCH(AO$1,'Leave-One-Out - Data'!$B$1:$BA$1,0)),0)*1000000</f>
        <v>0</v>
      </c>
      <c r="AP14" s="2">
        <f>IFERROR(INDEX('Leave-One-Out - Data'!$B:$BA,MATCH($P14,'Leave-One-Out - Data'!$A:$A,0),MATCH(AP$1,'Leave-One-Out - Data'!$B$1:$BA$1,0)),0)*1000000</f>
        <v>0</v>
      </c>
      <c r="AQ14" s="2">
        <f>IFERROR(INDEX('Leave-One-Out - Data'!$B:$BA,MATCH($P14,'Leave-One-Out - Data'!$A:$A,0),MATCH(AQ$1,'Leave-One-Out - Data'!$B$1:$BA$1,0)),0)*1000000</f>
        <v>0</v>
      </c>
      <c r="AR14" s="2">
        <f>IFERROR(INDEX('Leave-One-Out - Data'!$B:$BA,MATCH($P14,'Leave-One-Out - Data'!$A:$A,0),MATCH(AR$1,'Leave-One-Out - Data'!$B$1:$BA$1,0)),0)*1000000</f>
        <v>0</v>
      </c>
      <c r="AS14" s="2">
        <f>IFERROR(INDEX('Leave-One-Out - Data'!$B:$BA,MATCH($P14,'Leave-One-Out - Data'!$A:$A,0),MATCH(AS$1,'Leave-One-Out - Data'!$B$1:$BA$1,0)),0)*1000000</f>
        <v>0</v>
      </c>
      <c r="AT14" s="2">
        <f>IFERROR(INDEX('Leave-One-Out - Data'!$B:$BA,MATCH($P14,'Leave-One-Out - Data'!$A:$A,0),MATCH(AT$1,'Leave-One-Out - Data'!$B$1:$BA$1,0)),0)*1000000</f>
        <v>54.434634494100465</v>
      </c>
      <c r="AU14" s="2">
        <f>IFERROR(INDEX('Leave-One-Out - Data'!$B:$BA,MATCH($P14,'Leave-One-Out - Data'!$A:$A,0),MATCH(AU$1,'Leave-One-Out - Data'!$B$1:$BA$1,0)),0)*1000000</f>
        <v>0</v>
      </c>
      <c r="AV14" s="2">
        <f>IFERROR(INDEX('Leave-One-Out - Data'!$B:$BA,MATCH($P14,'Leave-One-Out - Data'!$A:$A,0),MATCH(AV$1,'Leave-One-Out - Data'!$B$1:$BA$1,0)),0)*1000000</f>
        <v>53.181118186330423</v>
      </c>
      <c r="AW14" s="2">
        <f>IFERROR(INDEX('Leave-One-Out - Data'!$B:$BA,MATCH($P14,'Leave-One-Out - Data'!$A:$A,0),MATCH(AW$1,'Leave-One-Out - Data'!$B$1:$BA$1,0)),0)*1000000</f>
        <v>0</v>
      </c>
      <c r="AX14" s="2">
        <f>IFERROR(INDEX('Leave-One-Out - Data'!$B:$BA,MATCH($P14,'Leave-One-Out - Data'!$A:$A,0),MATCH(AX$1,'Leave-One-Out - Data'!$B$1:$BA$1,0)),0)*1000000</f>
        <v>0</v>
      </c>
      <c r="AY14" s="2">
        <f>IFERROR(INDEX('Leave-One-Out - Data'!$B:$BA,MATCH($P14,'Leave-One-Out - Data'!$A:$A,0),MATCH(AY$1,'Leave-One-Out - Data'!$B$1:$BA$1,0)),0)*1000000</f>
        <v>0</v>
      </c>
      <c r="AZ14" s="2">
        <f>IFERROR(INDEX('Leave-One-Out - Data'!$B:$BA,MATCH($P14,'Leave-One-Out - Data'!$A:$A,0),MATCH(AZ$1,'Leave-One-Out - Data'!$B$1:$BA$1,0)),0)*1000000</f>
        <v>0</v>
      </c>
      <c r="BA14" s="2">
        <f>IFERROR(INDEX('Leave-One-Out - Data'!$B:$BA,MATCH($P14,'Leave-One-Out - Data'!$A:$A,0),MATCH(BA$1,'Leave-One-Out - Data'!$B$1:$BA$1,0)),0)*1000000</f>
        <v>0</v>
      </c>
      <c r="BB14" s="2">
        <f>IFERROR(INDEX('Leave-One-Out - Data'!$B:$BA,MATCH($P14,'Leave-One-Out - Data'!$A:$A,0),MATCH(BB$1,'Leave-One-Out - Data'!$B$1:$BA$1,0)),0)*1000000</f>
        <v>0</v>
      </c>
      <c r="BC14" s="2">
        <f>IFERROR(INDEX('Leave-One-Out - Data'!$B:$BA,MATCH($P14,'Leave-One-Out - Data'!$A:$A,0),MATCH(BC$1,'Leave-One-Out - Data'!$B$1:$BA$1,0)),0)*1000000</f>
        <v>0</v>
      </c>
      <c r="BD14" s="2">
        <f>IFERROR(INDEX('Leave-One-Out - Data'!$B:$BA,MATCH($P14,'Leave-One-Out - Data'!$A:$A,0),MATCH(BD$1,'Leave-One-Out - Data'!$B$1:$BA$1,0)),0)*1000000</f>
        <v>0</v>
      </c>
      <c r="BE14" s="2">
        <f>IFERROR(INDEX('Leave-One-Out - Data'!$B:$BA,MATCH($P14,'Leave-One-Out - Data'!$A:$A,0),MATCH(BE$1,'Leave-One-Out - Data'!$B$1:$BA$1,0)),0)*1000000</f>
        <v>0</v>
      </c>
      <c r="BF14" s="2">
        <f>IFERROR(INDEX('Leave-One-Out - Data'!$B:$BA,MATCH($P14,'Leave-One-Out - Data'!$A:$A,0),MATCH(BF$1,'Leave-One-Out - Data'!$B$1:$BA$1,0)),0)*1000000</f>
        <v>0</v>
      </c>
      <c r="BG14" s="2">
        <f>IFERROR(INDEX('Leave-One-Out - Data'!$B:$BA,MATCH($P14,'Leave-One-Out - Data'!$A:$A,0),MATCH(BG$1,'Leave-One-Out - Data'!$B$1:$BA$1,0)),0)*1000000</f>
        <v>0</v>
      </c>
      <c r="BH14" s="2">
        <f>IFERROR(INDEX('Leave-One-Out - Data'!$B:$BA,MATCH($P14,'Leave-One-Out - Data'!$A:$A,0),MATCH(BH$1,'Leave-One-Out - Data'!$B$1:$BA$1,0)),0)*1000000</f>
        <v>0</v>
      </c>
      <c r="BI14" s="2">
        <f>IFERROR(INDEX('Leave-One-Out - Data'!$B:$BA,MATCH($P14,'Leave-One-Out - Data'!$A:$A,0),MATCH(BI$1,'Leave-One-Out - Data'!$B$1:$BA$1,0)),0)*1000000</f>
        <v>0</v>
      </c>
      <c r="BJ14" s="2">
        <f>IFERROR(INDEX('Leave-One-Out - Data'!$B:$BA,MATCH($P14,'Leave-One-Out - Data'!$A:$A,0),MATCH(BJ$1,'Leave-One-Out - Data'!$B$1:$BA$1,0)),0)*1000000</f>
        <v>0</v>
      </c>
      <c r="BK14" s="2">
        <f>IFERROR(INDEX('Leave-One-Out - Data'!$B:$BA,MATCH($P14,'Leave-One-Out - Data'!$A:$A,0),MATCH(BK$1,'Leave-One-Out - Data'!$B$1:$BA$1,0)),0)*1000000</f>
        <v>0</v>
      </c>
      <c r="BL14" s="2">
        <f>IFERROR(INDEX('Leave-One-Out - Data'!$B:$BA,MATCH($P14,'Leave-One-Out - Data'!$A:$A,0),MATCH(BL$1,'Leave-One-Out - Data'!$B$1:$BA$1,0)),0)*1000000</f>
        <v>0</v>
      </c>
      <c r="BM14" s="2">
        <f>IFERROR(INDEX('Leave-One-Out - Data'!$B:$BA,MATCH($P14,'Leave-One-Out - Data'!$A:$A,0),MATCH(BM$1,'Leave-One-Out - Data'!$B$1:$BA$1,0)),0)*1000000</f>
        <v>0</v>
      </c>
      <c r="BN14" s="2">
        <f>IFERROR(INDEX('Leave-One-Out - Data'!$B:$BA,MATCH($P14,'Leave-One-Out - Data'!$A:$A,0),MATCH(BN$1,'Leave-One-Out - Data'!$B$1:$BA$1,0)),0)*1000000</f>
        <v>0</v>
      </c>
      <c r="BO14" s="2">
        <f>IFERROR(INDEX('Leave-One-Out - Data'!$B:$BA,MATCH($P14,'Leave-One-Out - Data'!$A:$A,0),MATCH(BO$1,'Leave-One-Out - Data'!$B$1:$BA$1,0)),0)*1000000</f>
        <v>0</v>
      </c>
      <c r="BP14" s="2">
        <f>IFERROR(INDEX('Leave-One-Out - Data'!$B:$BA,MATCH($P14,'Leave-One-Out - Data'!$A:$A,0),MATCH(BP$1,'Leave-One-Out - Data'!$B$1:$BA$1,0)),0)*1000000</f>
        <v>0</v>
      </c>
      <c r="BQ14" s="2"/>
    </row>
    <row r="15" spans="16:70" x14ac:dyDescent="0.25">
      <c r="P15">
        <f>'Leave-One-Out - Data'!A14</f>
        <v>1994</v>
      </c>
      <c r="Q15" s="2">
        <f>IFERROR(INDEX('Leave-One-Out - Data'!$B:$BA,MATCH($P15,'Leave-One-Out - Data'!$A:$A,0),MATCH(Q$1,'Leave-One-Out - Data'!$B$1:$BA$1,0)),0)*1000000</f>
        <v>61.182043282315135</v>
      </c>
      <c r="R15" s="2">
        <f>IFERROR(INDEX('Leave-One-Out - Data'!$B:$BA,MATCH($P15,'Leave-One-Out - Data'!$A:$A,0),MATCH(R$1,'Leave-One-Out - Data'!$B$1:$BA$1,0)),0)*1000000</f>
        <v>54.721943895856391</v>
      </c>
      <c r="S15" s="2">
        <f>IFERROR(INDEX('Leave-One-Out - Data'!$B:$BA,MATCH($P15,'Leave-One-Out - Data'!$A:$A,0),MATCH(S$1,'Leave-One-Out - Data'!$B$1:$BA$1,0)),0)*1000000</f>
        <v>0</v>
      </c>
      <c r="T15" s="2">
        <f>IFERROR(INDEX('Leave-One-Out - Data'!$B:$BA,MATCH($P15,'Leave-One-Out - Data'!$A:$A,0),MATCH(T$1,'Leave-One-Out - Data'!$B$1:$BA$1,0)),0)*1000000</f>
        <v>0</v>
      </c>
      <c r="U15" s="2">
        <f>IFERROR(INDEX('Leave-One-Out - Data'!$B:$BA,MATCH($P15,'Leave-One-Out - Data'!$A:$A,0),MATCH(U$1,'Leave-One-Out - Data'!$B$1:$BA$1,0)),0)*1000000</f>
        <v>54.936135315074353</v>
      </c>
      <c r="V15" s="2">
        <f>IFERROR(INDEX('Leave-One-Out - Data'!$B:$BA,MATCH($P15,'Leave-One-Out - Data'!$A:$A,0),MATCH(V$1,'Leave-One-Out - Data'!$B$1:$BA$1,0)),0)*1000000</f>
        <v>0</v>
      </c>
      <c r="W15" s="2">
        <f>IFERROR(INDEX('Leave-One-Out - Data'!$B:$BA,MATCH($P15,'Leave-One-Out - Data'!$A:$A,0),MATCH(W$1,'Leave-One-Out - Data'!$B$1:$BA$1,0)),0)*1000000</f>
        <v>0</v>
      </c>
      <c r="X15" s="2">
        <f>IFERROR(INDEX('Leave-One-Out - Data'!$B:$BA,MATCH($P15,'Leave-One-Out - Data'!$A:$A,0),MATCH(X$1,'Leave-One-Out - Data'!$B$1:$BA$1,0)),0)*1000000</f>
        <v>54.910245769860914</v>
      </c>
      <c r="Y15" s="2">
        <f>IFERROR(INDEX('Leave-One-Out - Data'!$B:$BA,MATCH($P15,'Leave-One-Out - Data'!$A:$A,0),MATCH(Y$1,'Leave-One-Out - Data'!$B$1:$BA$1,0)),0)*1000000</f>
        <v>0</v>
      </c>
      <c r="Z15" s="2">
        <f>IFERROR(INDEX('Leave-One-Out - Data'!$B:$BA,MATCH($P15,'Leave-One-Out - Data'!$A:$A,0),MATCH(Z$1,'Leave-One-Out - Data'!$B$1:$BA$1,0)),0)*1000000</f>
        <v>0</v>
      </c>
      <c r="AA15" s="2">
        <f>IFERROR(INDEX('Leave-One-Out - Data'!$B:$BA,MATCH($P15,'Leave-One-Out - Data'!$A:$A,0),MATCH(AA$1,'Leave-One-Out - Data'!$B$1:$BA$1,0)),0)*1000000</f>
        <v>0</v>
      </c>
      <c r="AB15" s="2">
        <f>IFERROR(INDEX('Leave-One-Out - Data'!$B:$BA,MATCH($P15,'Leave-One-Out - Data'!$A:$A,0),MATCH(AB$1,'Leave-One-Out - Data'!$B$1:$BA$1,0)),0)*1000000</f>
        <v>0</v>
      </c>
      <c r="AC15" s="2">
        <f>IFERROR(INDEX('Leave-One-Out - Data'!$B:$BA,MATCH($P15,'Leave-One-Out - Data'!$A:$A,0),MATCH(AC$1,'Leave-One-Out - Data'!$B$1:$BA$1,0)),0)*1000000</f>
        <v>0</v>
      </c>
      <c r="AD15" s="2">
        <f>IFERROR(INDEX('Leave-One-Out - Data'!$B:$BA,MATCH($P15,'Leave-One-Out - Data'!$A:$A,0),MATCH(AD$1,'Leave-One-Out - Data'!$B$1:$BA$1,0)),0)*1000000</f>
        <v>0</v>
      </c>
      <c r="AE15" s="2">
        <f>IFERROR(INDEX('Leave-One-Out - Data'!$B:$BA,MATCH($P15,'Leave-One-Out - Data'!$A:$A,0),MATCH(AE$1,'Leave-One-Out - Data'!$B$1:$BA$1,0)),0)*1000000</f>
        <v>0</v>
      </c>
      <c r="AF15" s="2">
        <f>IFERROR(INDEX('Leave-One-Out - Data'!$B:$BA,MATCH($P15,'Leave-One-Out - Data'!$A:$A,0),MATCH(AF$1,'Leave-One-Out - Data'!$B$1:$BA$1,0)),0)*1000000</f>
        <v>54.887937931198394</v>
      </c>
      <c r="AG15" s="2">
        <f>IFERROR(INDEX('Leave-One-Out - Data'!$B:$BA,MATCH($P15,'Leave-One-Out - Data'!$A:$A,0),MATCH(AG$1,'Leave-One-Out - Data'!$B$1:$BA$1,0)),0)*1000000</f>
        <v>0</v>
      </c>
      <c r="AH15" s="2">
        <f>IFERROR(INDEX('Leave-One-Out - Data'!$B:$BA,MATCH($P15,'Leave-One-Out - Data'!$A:$A,0),MATCH(AH$1,'Leave-One-Out - Data'!$B$1:$BA$1,0)),0)*1000000</f>
        <v>0</v>
      </c>
      <c r="AI15" s="2">
        <f>IFERROR(INDEX('Leave-One-Out - Data'!$B:$BA,MATCH($P15,'Leave-One-Out - Data'!$A:$A,0),MATCH(AI$1,'Leave-One-Out - Data'!$B$1:$BA$1,0)),0)*1000000</f>
        <v>0</v>
      </c>
      <c r="AJ15" s="2">
        <f>IFERROR(INDEX('Leave-One-Out - Data'!$B:$BA,MATCH($P15,'Leave-One-Out - Data'!$A:$A,0),MATCH(AJ$1,'Leave-One-Out - Data'!$B$1:$BA$1,0)),0)*1000000</f>
        <v>52.356676391354995</v>
      </c>
      <c r="AK15" s="2">
        <f>IFERROR(INDEX('Leave-One-Out - Data'!$B:$BA,MATCH($P15,'Leave-One-Out - Data'!$A:$A,0),MATCH(AK$1,'Leave-One-Out - Data'!$B$1:$BA$1,0)),0)*1000000</f>
        <v>0</v>
      </c>
      <c r="AL15" s="2">
        <f>IFERROR(INDEX('Leave-One-Out - Data'!$B:$BA,MATCH($P15,'Leave-One-Out - Data'!$A:$A,0),MATCH(AL$1,'Leave-One-Out - Data'!$B$1:$BA$1,0)),0)*1000000</f>
        <v>54.930377336859237</v>
      </c>
      <c r="AM15" s="2">
        <f>IFERROR(INDEX('Leave-One-Out - Data'!$B:$BA,MATCH($P15,'Leave-One-Out - Data'!$A:$A,0),MATCH(AM$1,'Leave-One-Out - Data'!$B$1:$BA$1,0)),0)*1000000</f>
        <v>54.435092071798863</v>
      </c>
      <c r="AN15" s="2">
        <f>IFERROR(INDEX('Leave-One-Out - Data'!$B:$BA,MATCH($P15,'Leave-One-Out - Data'!$A:$A,0),MATCH(AN$1,'Leave-One-Out - Data'!$B$1:$BA$1,0)),0)*1000000</f>
        <v>0</v>
      </c>
      <c r="AO15" s="2">
        <f>IFERROR(INDEX('Leave-One-Out - Data'!$B:$BA,MATCH($P15,'Leave-One-Out - Data'!$A:$A,0),MATCH(AO$1,'Leave-One-Out - Data'!$B$1:$BA$1,0)),0)*1000000</f>
        <v>0</v>
      </c>
      <c r="AP15" s="2">
        <f>IFERROR(INDEX('Leave-One-Out - Data'!$B:$BA,MATCH($P15,'Leave-One-Out - Data'!$A:$A,0),MATCH(AP$1,'Leave-One-Out - Data'!$B$1:$BA$1,0)),0)*1000000</f>
        <v>0</v>
      </c>
      <c r="AQ15" s="2">
        <f>IFERROR(INDEX('Leave-One-Out - Data'!$B:$BA,MATCH($P15,'Leave-One-Out - Data'!$A:$A,0),MATCH(AQ$1,'Leave-One-Out - Data'!$B$1:$BA$1,0)),0)*1000000</f>
        <v>0</v>
      </c>
      <c r="AR15" s="2">
        <f>IFERROR(INDEX('Leave-One-Out - Data'!$B:$BA,MATCH($P15,'Leave-One-Out - Data'!$A:$A,0),MATCH(AR$1,'Leave-One-Out - Data'!$B$1:$BA$1,0)),0)*1000000</f>
        <v>0</v>
      </c>
      <c r="AS15" s="2">
        <f>IFERROR(INDEX('Leave-One-Out - Data'!$B:$BA,MATCH($P15,'Leave-One-Out - Data'!$A:$A,0),MATCH(AS$1,'Leave-One-Out - Data'!$B$1:$BA$1,0)),0)*1000000</f>
        <v>0</v>
      </c>
      <c r="AT15" s="2">
        <f>IFERROR(INDEX('Leave-One-Out - Data'!$B:$BA,MATCH($P15,'Leave-One-Out - Data'!$A:$A,0),MATCH(AT$1,'Leave-One-Out - Data'!$B$1:$BA$1,0)),0)*1000000</f>
        <v>54.806595879199449</v>
      </c>
      <c r="AU15" s="2">
        <f>IFERROR(INDEX('Leave-One-Out - Data'!$B:$BA,MATCH($P15,'Leave-One-Out - Data'!$A:$A,0),MATCH(AU$1,'Leave-One-Out - Data'!$B$1:$BA$1,0)),0)*1000000</f>
        <v>0</v>
      </c>
      <c r="AV15" s="2">
        <f>IFERROR(INDEX('Leave-One-Out - Data'!$B:$BA,MATCH($P15,'Leave-One-Out - Data'!$A:$A,0),MATCH(AV$1,'Leave-One-Out - Data'!$B$1:$BA$1,0)),0)*1000000</f>
        <v>54.834960632433649</v>
      </c>
      <c r="AW15" s="2">
        <f>IFERROR(INDEX('Leave-One-Out - Data'!$B:$BA,MATCH($P15,'Leave-One-Out - Data'!$A:$A,0),MATCH(AW$1,'Leave-One-Out - Data'!$B$1:$BA$1,0)),0)*1000000</f>
        <v>0</v>
      </c>
      <c r="AX15" s="2">
        <f>IFERROR(INDEX('Leave-One-Out - Data'!$B:$BA,MATCH($P15,'Leave-One-Out - Data'!$A:$A,0),MATCH(AX$1,'Leave-One-Out - Data'!$B$1:$BA$1,0)),0)*1000000</f>
        <v>0</v>
      </c>
      <c r="AY15" s="2">
        <f>IFERROR(INDEX('Leave-One-Out - Data'!$B:$BA,MATCH($P15,'Leave-One-Out - Data'!$A:$A,0),MATCH(AY$1,'Leave-One-Out - Data'!$B$1:$BA$1,0)),0)*1000000</f>
        <v>0</v>
      </c>
      <c r="AZ15" s="2">
        <f>IFERROR(INDEX('Leave-One-Out - Data'!$B:$BA,MATCH($P15,'Leave-One-Out - Data'!$A:$A,0),MATCH(AZ$1,'Leave-One-Out - Data'!$B$1:$BA$1,0)),0)*1000000</f>
        <v>0</v>
      </c>
      <c r="BA15" s="2">
        <f>IFERROR(INDEX('Leave-One-Out - Data'!$B:$BA,MATCH($P15,'Leave-One-Out - Data'!$A:$A,0),MATCH(BA$1,'Leave-One-Out - Data'!$B$1:$BA$1,0)),0)*1000000</f>
        <v>0</v>
      </c>
      <c r="BB15" s="2">
        <f>IFERROR(INDEX('Leave-One-Out - Data'!$B:$BA,MATCH($P15,'Leave-One-Out - Data'!$A:$A,0),MATCH(BB$1,'Leave-One-Out - Data'!$B$1:$BA$1,0)),0)*1000000</f>
        <v>0</v>
      </c>
      <c r="BC15" s="2">
        <f>IFERROR(INDEX('Leave-One-Out - Data'!$B:$BA,MATCH($P15,'Leave-One-Out - Data'!$A:$A,0),MATCH(BC$1,'Leave-One-Out - Data'!$B$1:$BA$1,0)),0)*1000000</f>
        <v>0</v>
      </c>
      <c r="BD15" s="2">
        <f>IFERROR(INDEX('Leave-One-Out - Data'!$B:$BA,MATCH($P15,'Leave-One-Out - Data'!$A:$A,0),MATCH(BD$1,'Leave-One-Out - Data'!$B$1:$BA$1,0)),0)*1000000</f>
        <v>0</v>
      </c>
      <c r="BE15" s="2">
        <f>IFERROR(INDEX('Leave-One-Out - Data'!$B:$BA,MATCH($P15,'Leave-One-Out - Data'!$A:$A,0),MATCH(BE$1,'Leave-One-Out - Data'!$B$1:$BA$1,0)),0)*1000000</f>
        <v>0</v>
      </c>
      <c r="BF15" s="2">
        <f>IFERROR(INDEX('Leave-One-Out - Data'!$B:$BA,MATCH($P15,'Leave-One-Out - Data'!$A:$A,0),MATCH(BF$1,'Leave-One-Out - Data'!$B$1:$BA$1,0)),0)*1000000</f>
        <v>0</v>
      </c>
      <c r="BG15" s="2">
        <f>IFERROR(INDEX('Leave-One-Out - Data'!$B:$BA,MATCH($P15,'Leave-One-Out - Data'!$A:$A,0),MATCH(BG$1,'Leave-One-Out - Data'!$B$1:$BA$1,0)),0)*1000000</f>
        <v>0</v>
      </c>
      <c r="BH15" s="2">
        <f>IFERROR(INDEX('Leave-One-Out - Data'!$B:$BA,MATCH($P15,'Leave-One-Out - Data'!$A:$A,0),MATCH(BH$1,'Leave-One-Out - Data'!$B$1:$BA$1,0)),0)*1000000</f>
        <v>0</v>
      </c>
      <c r="BI15" s="2">
        <f>IFERROR(INDEX('Leave-One-Out - Data'!$B:$BA,MATCH($P15,'Leave-One-Out - Data'!$A:$A,0),MATCH(BI$1,'Leave-One-Out - Data'!$B$1:$BA$1,0)),0)*1000000</f>
        <v>0</v>
      </c>
      <c r="BJ15" s="2">
        <f>IFERROR(INDEX('Leave-One-Out - Data'!$B:$BA,MATCH($P15,'Leave-One-Out - Data'!$A:$A,0),MATCH(BJ$1,'Leave-One-Out - Data'!$B$1:$BA$1,0)),0)*1000000</f>
        <v>0</v>
      </c>
      <c r="BK15" s="2">
        <f>IFERROR(INDEX('Leave-One-Out - Data'!$B:$BA,MATCH($P15,'Leave-One-Out - Data'!$A:$A,0),MATCH(BK$1,'Leave-One-Out - Data'!$B$1:$BA$1,0)),0)*1000000</f>
        <v>0</v>
      </c>
      <c r="BL15" s="2">
        <f>IFERROR(INDEX('Leave-One-Out - Data'!$B:$BA,MATCH($P15,'Leave-One-Out - Data'!$A:$A,0),MATCH(BL$1,'Leave-One-Out - Data'!$B$1:$BA$1,0)),0)*1000000</f>
        <v>0</v>
      </c>
      <c r="BM15" s="2">
        <f>IFERROR(INDEX('Leave-One-Out - Data'!$B:$BA,MATCH($P15,'Leave-One-Out - Data'!$A:$A,0),MATCH(BM$1,'Leave-One-Out - Data'!$B$1:$BA$1,0)),0)*1000000</f>
        <v>0</v>
      </c>
      <c r="BN15" s="2">
        <f>IFERROR(INDEX('Leave-One-Out - Data'!$B:$BA,MATCH($P15,'Leave-One-Out - Data'!$A:$A,0),MATCH(BN$1,'Leave-One-Out - Data'!$B$1:$BA$1,0)),0)*1000000</f>
        <v>0</v>
      </c>
      <c r="BO15" s="2">
        <f>IFERROR(INDEX('Leave-One-Out - Data'!$B:$BA,MATCH($P15,'Leave-One-Out - Data'!$A:$A,0),MATCH(BO$1,'Leave-One-Out - Data'!$B$1:$BA$1,0)),0)*1000000</f>
        <v>0</v>
      </c>
      <c r="BP15" s="2">
        <f>IFERROR(INDEX('Leave-One-Out - Data'!$B:$BA,MATCH($P15,'Leave-One-Out - Data'!$A:$A,0),MATCH(BP$1,'Leave-One-Out - Data'!$B$1:$BA$1,0)),0)*1000000</f>
        <v>0</v>
      </c>
      <c r="BQ15" s="2"/>
    </row>
    <row r="16" spans="16:70" x14ac:dyDescent="0.25">
      <c r="P16">
        <f>'Leave-One-Out - Data'!A15</f>
        <v>1995</v>
      </c>
      <c r="Q16" s="2">
        <f>IFERROR(INDEX('Leave-One-Out - Data'!$B:$BA,MATCH($P16,'Leave-One-Out - Data'!$A:$A,0),MATCH(Q$1,'Leave-One-Out - Data'!$B$1:$BA$1,0)),0)*1000000</f>
        <v>63.93035437213257</v>
      </c>
      <c r="R16" s="2">
        <f>IFERROR(INDEX('Leave-One-Out - Data'!$B:$BA,MATCH($P16,'Leave-One-Out - Data'!$A:$A,0),MATCH(R$1,'Leave-One-Out - Data'!$B$1:$BA$1,0)),0)*1000000</f>
        <v>55.568218274856918</v>
      </c>
      <c r="S16" s="2">
        <f>IFERROR(INDEX('Leave-One-Out - Data'!$B:$BA,MATCH($P16,'Leave-One-Out - Data'!$A:$A,0),MATCH(S$1,'Leave-One-Out - Data'!$B$1:$BA$1,0)),0)*1000000</f>
        <v>0</v>
      </c>
      <c r="T16" s="2">
        <f>IFERROR(INDEX('Leave-One-Out - Data'!$B:$BA,MATCH($P16,'Leave-One-Out - Data'!$A:$A,0),MATCH(T$1,'Leave-One-Out - Data'!$B$1:$BA$1,0)),0)*1000000</f>
        <v>0</v>
      </c>
      <c r="U16" s="2">
        <f>IFERROR(INDEX('Leave-One-Out - Data'!$B:$BA,MATCH($P16,'Leave-One-Out - Data'!$A:$A,0),MATCH(U$1,'Leave-One-Out - Data'!$B$1:$BA$1,0)),0)*1000000</f>
        <v>55.159689029096619</v>
      </c>
      <c r="V16" s="2">
        <f>IFERROR(INDEX('Leave-One-Out - Data'!$B:$BA,MATCH($P16,'Leave-One-Out - Data'!$A:$A,0),MATCH(V$1,'Leave-One-Out - Data'!$B$1:$BA$1,0)),0)*1000000</f>
        <v>0</v>
      </c>
      <c r="W16" s="2">
        <f>IFERROR(INDEX('Leave-One-Out - Data'!$B:$BA,MATCH($P16,'Leave-One-Out - Data'!$A:$A,0),MATCH(W$1,'Leave-One-Out - Data'!$B$1:$BA$1,0)),0)*1000000</f>
        <v>0</v>
      </c>
      <c r="X16" s="2">
        <f>IFERROR(INDEX('Leave-One-Out - Data'!$B:$BA,MATCH($P16,'Leave-One-Out - Data'!$A:$A,0),MATCH(X$1,'Leave-One-Out - Data'!$B$1:$BA$1,0)),0)*1000000</f>
        <v>55.560619781317662</v>
      </c>
      <c r="Y16" s="2">
        <f>IFERROR(INDEX('Leave-One-Out - Data'!$B:$BA,MATCH($P16,'Leave-One-Out - Data'!$A:$A,0),MATCH(Y$1,'Leave-One-Out - Data'!$B$1:$BA$1,0)),0)*1000000</f>
        <v>0</v>
      </c>
      <c r="Z16" s="2">
        <f>IFERROR(INDEX('Leave-One-Out - Data'!$B:$BA,MATCH($P16,'Leave-One-Out - Data'!$A:$A,0),MATCH(Z$1,'Leave-One-Out - Data'!$B$1:$BA$1,0)),0)*1000000</f>
        <v>0</v>
      </c>
      <c r="AA16" s="2">
        <f>IFERROR(INDEX('Leave-One-Out - Data'!$B:$BA,MATCH($P16,'Leave-One-Out - Data'!$A:$A,0),MATCH(AA$1,'Leave-One-Out - Data'!$B$1:$BA$1,0)),0)*1000000</f>
        <v>0</v>
      </c>
      <c r="AB16" s="2">
        <f>IFERROR(INDEX('Leave-One-Out - Data'!$B:$BA,MATCH($P16,'Leave-One-Out - Data'!$A:$A,0),MATCH(AB$1,'Leave-One-Out - Data'!$B$1:$BA$1,0)),0)*1000000</f>
        <v>0</v>
      </c>
      <c r="AC16" s="2">
        <f>IFERROR(INDEX('Leave-One-Out - Data'!$B:$BA,MATCH($P16,'Leave-One-Out - Data'!$A:$A,0),MATCH(AC$1,'Leave-One-Out - Data'!$B$1:$BA$1,0)),0)*1000000</f>
        <v>0</v>
      </c>
      <c r="AD16" s="2">
        <f>IFERROR(INDEX('Leave-One-Out - Data'!$B:$BA,MATCH($P16,'Leave-One-Out - Data'!$A:$A,0),MATCH(AD$1,'Leave-One-Out - Data'!$B$1:$BA$1,0)),0)*1000000</f>
        <v>0</v>
      </c>
      <c r="AE16" s="2">
        <f>IFERROR(INDEX('Leave-One-Out - Data'!$B:$BA,MATCH($P16,'Leave-One-Out - Data'!$A:$A,0),MATCH(AE$1,'Leave-One-Out - Data'!$B$1:$BA$1,0)),0)*1000000</f>
        <v>0</v>
      </c>
      <c r="AF16" s="2">
        <f>IFERROR(INDEX('Leave-One-Out - Data'!$B:$BA,MATCH($P16,'Leave-One-Out - Data'!$A:$A,0),MATCH(AF$1,'Leave-One-Out - Data'!$B$1:$BA$1,0)),0)*1000000</f>
        <v>55.256692066905089</v>
      </c>
      <c r="AG16" s="2">
        <f>IFERROR(INDEX('Leave-One-Out - Data'!$B:$BA,MATCH($P16,'Leave-One-Out - Data'!$A:$A,0),MATCH(AG$1,'Leave-One-Out - Data'!$B$1:$BA$1,0)),0)*1000000</f>
        <v>0</v>
      </c>
      <c r="AH16" s="2">
        <f>IFERROR(INDEX('Leave-One-Out - Data'!$B:$BA,MATCH($P16,'Leave-One-Out - Data'!$A:$A,0),MATCH(AH$1,'Leave-One-Out - Data'!$B$1:$BA$1,0)),0)*1000000</f>
        <v>0</v>
      </c>
      <c r="AI16" s="2">
        <f>IFERROR(INDEX('Leave-One-Out - Data'!$B:$BA,MATCH($P16,'Leave-One-Out - Data'!$A:$A,0),MATCH(AI$1,'Leave-One-Out - Data'!$B$1:$BA$1,0)),0)*1000000</f>
        <v>0</v>
      </c>
      <c r="AJ16" s="2">
        <f>IFERROR(INDEX('Leave-One-Out - Data'!$B:$BA,MATCH($P16,'Leave-One-Out - Data'!$A:$A,0),MATCH(AJ$1,'Leave-One-Out - Data'!$B$1:$BA$1,0)),0)*1000000</f>
        <v>52.015736680914408</v>
      </c>
      <c r="AK16" s="2">
        <f>IFERROR(INDEX('Leave-One-Out - Data'!$B:$BA,MATCH($P16,'Leave-One-Out - Data'!$A:$A,0),MATCH(AK$1,'Leave-One-Out - Data'!$B$1:$BA$1,0)),0)*1000000</f>
        <v>0</v>
      </c>
      <c r="AL16" s="2">
        <f>IFERROR(INDEX('Leave-One-Out - Data'!$B:$BA,MATCH($P16,'Leave-One-Out - Data'!$A:$A,0),MATCH(AL$1,'Leave-One-Out - Data'!$B$1:$BA$1,0)),0)*1000000</f>
        <v>55.735401299898513</v>
      </c>
      <c r="AM16" s="2">
        <f>IFERROR(INDEX('Leave-One-Out - Data'!$B:$BA,MATCH($P16,'Leave-One-Out - Data'!$A:$A,0),MATCH(AM$1,'Leave-One-Out - Data'!$B$1:$BA$1,0)),0)*1000000</f>
        <v>54.575813817791641</v>
      </c>
      <c r="AN16" s="2">
        <f>IFERROR(INDEX('Leave-One-Out - Data'!$B:$BA,MATCH($P16,'Leave-One-Out - Data'!$A:$A,0),MATCH(AN$1,'Leave-One-Out - Data'!$B$1:$BA$1,0)),0)*1000000</f>
        <v>0</v>
      </c>
      <c r="AO16" s="2">
        <f>IFERROR(INDEX('Leave-One-Out - Data'!$B:$BA,MATCH($P16,'Leave-One-Out - Data'!$A:$A,0),MATCH(AO$1,'Leave-One-Out - Data'!$B$1:$BA$1,0)),0)*1000000</f>
        <v>0</v>
      </c>
      <c r="AP16" s="2">
        <f>IFERROR(INDEX('Leave-One-Out - Data'!$B:$BA,MATCH($P16,'Leave-One-Out - Data'!$A:$A,0),MATCH(AP$1,'Leave-One-Out - Data'!$B$1:$BA$1,0)),0)*1000000</f>
        <v>0</v>
      </c>
      <c r="AQ16" s="2">
        <f>IFERROR(INDEX('Leave-One-Out - Data'!$B:$BA,MATCH($P16,'Leave-One-Out - Data'!$A:$A,0),MATCH(AQ$1,'Leave-One-Out - Data'!$B$1:$BA$1,0)),0)*1000000</f>
        <v>0</v>
      </c>
      <c r="AR16" s="2">
        <f>IFERROR(INDEX('Leave-One-Out - Data'!$B:$BA,MATCH($P16,'Leave-One-Out - Data'!$A:$A,0),MATCH(AR$1,'Leave-One-Out - Data'!$B$1:$BA$1,0)),0)*1000000</f>
        <v>0</v>
      </c>
      <c r="AS16" s="2">
        <f>IFERROR(INDEX('Leave-One-Out - Data'!$B:$BA,MATCH($P16,'Leave-One-Out - Data'!$A:$A,0),MATCH(AS$1,'Leave-One-Out - Data'!$B$1:$BA$1,0)),0)*1000000</f>
        <v>0</v>
      </c>
      <c r="AT16" s="2">
        <f>IFERROR(INDEX('Leave-One-Out - Data'!$B:$BA,MATCH($P16,'Leave-One-Out - Data'!$A:$A,0),MATCH(AT$1,'Leave-One-Out - Data'!$B$1:$BA$1,0)),0)*1000000</f>
        <v>55.766282574040815</v>
      </c>
      <c r="AU16" s="2">
        <f>IFERROR(INDEX('Leave-One-Out - Data'!$B:$BA,MATCH($P16,'Leave-One-Out - Data'!$A:$A,0),MATCH(AU$1,'Leave-One-Out - Data'!$B$1:$BA$1,0)),0)*1000000</f>
        <v>0</v>
      </c>
      <c r="AV16" s="2">
        <f>IFERROR(INDEX('Leave-One-Out - Data'!$B:$BA,MATCH($P16,'Leave-One-Out - Data'!$A:$A,0),MATCH(AV$1,'Leave-One-Out - Data'!$B$1:$BA$1,0)),0)*1000000</f>
        <v>53.926170476188418</v>
      </c>
      <c r="AW16" s="2">
        <f>IFERROR(INDEX('Leave-One-Out - Data'!$B:$BA,MATCH($P16,'Leave-One-Out - Data'!$A:$A,0),MATCH(AW$1,'Leave-One-Out - Data'!$B$1:$BA$1,0)),0)*1000000</f>
        <v>0</v>
      </c>
      <c r="AX16" s="2">
        <f>IFERROR(INDEX('Leave-One-Out - Data'!$B:$BA,MATCH($P16,'Leave-One-Out - Data'!$A:$A,0),MATCH(AX$1,'Leave-One-Out - Data'!$B$1:$BA$1,0)),0)*1000000</f>
        <v>0</v>
      </c>
      <c r="AY16" s="2">
        <f>IFERROR(INDEX('Leave-One-Out - Data'!$B:$BA,MATCH($P16,'Leave-One-Out - Data'!$A:$A,0),MATCH(AY$1,'Leave-One-Out - Data'!$B$1:$BA$1,0)),0)*1000000</f>
        <v>0</v>
      </c>
      <c r="AZ16" s="2">
        <f>IFERROR(INDEX('Leave-One-Out - Data'!$B:$BA,MATCH($P16,'Leave-One-Out - Data'!$A:$A,0),MATCH(AZ$1,'Leave-One-Out - Data'!$B$1:$BA$1,0)),0)*1000000</f>
        <v>0</v>
      </c>
      <c r="BA16" s="2">
        <f>IFERROR(INDEX('Leave-One-Out - Data'!$B:$BA,MATCH($P16,'Leave-One-Out - Data'!$A:$A,0),MATCH(BA$1,'Leave-One-Out - Data'!$B$1:$BA$1,0)),0)*1000000</f>
        <v>0</v>
      </c>
      <c r="BB16" s="2">
        <f>IFERROR(INDEX('Leave-One-Out - Data'!$B:$BA,MATCH($P16,'Leave-One-Out - Data'!$A:$A,0),MATCH(BB$1,'Leave-One-Out - Data'!$B$1:$BA$1,0)),0)*1000000</f>
        <v>0</v>
      </c>
      <c r="BC16" s="2">
        <f>IFERROR(INDEX('Leave-One-Out - Data'!$B:$BA,MATCH($P16,'Leave-One-Out - Data'!$A:$A,0),MATCH(BC$1,'Leave-One-Out - Data'!$B$1:$BA$1,0)),0)*1000000</f>
        <v>0</v>
      </c>
      <c r="BD16" s="2">
        <f>IFERROR(INDEX('Leave-One-Out - Data'!$B:$BA,MATCH($P16,'Leave-One-Out - Data'!$A:$A,0),MATCH(BD$1,'Leave-One-Out - Data'!$B$1:$BA$1,0)),0)*1000000</f>
        <v>0</v>
      </c>
      <c r="BE16" s="2">
        <f>IFERROR(INDEX('Leave-One-Out - Data'!$B:$BA,MATCH($P16,'Leave-One-Out - Data'!$A:$A,0),MATCH(BE$1,'Leave-One-Out - Data'!$B$1:$BA$1,0)),0)*1000000</f>
        <v>0</v>
      </c>
      <c r="BF16" s="2">
        <f>IFERROR(INDEX('Leave-One-Out - Data'!$B:$BA,MATCH($P16,'Leave-One-Out - Data'!$A:$A,0),MATCH(BF$1,'Leave-One-Out - Data'!$B$1:$BA$1,0)),0)*1000000</f>
        <v>0</v>
      </c>
      <c r="BG16" s="2">
        <f>IFERROR(INDEX('Leave-One-Out - Data'!$B:$BA,MATCH($P16,'Leave-One-Out - Data'!$A:$A,0),MATCH(BG$1,'Leave-One-Out - Data'!$B$1:$BA$1,0)),0)*1000000</f>
        <v>0</v>
      </c>
      <c r="BH16" s="2">
        <f>IFERROR(INDEX('Leave-One-Out - Data'!$B:$BA,MATCH($P16,'Leave-One-Out - Data'!$A:$A,0),MATCH(BH$1,'Leave-One-Out - Data'!$B$1:$BA$1,0)),0)*1000000</f>
        <v>0</v>
      </c>
      <c r="BI16" s="2">
        <f>IFERROR(INDEX('Leave-One-Out - Data'!$B:$BA,MATCH($P16,'Leave-One-Out - Data'!$A:$A,0),MATCH(BI$1,'Leave-One-Out - Data'!$B$1:$BA$1,0)),0)*1000000</f>
        <v>0</v>
      </c>
      <c r="BJ16" s="2">
        <f>IFERROR(INDEX('Leave-One-Out - Data'!$B:$BA,MATCH($P16,'Leave-One-Out - Data'!$A:$A,0),MATCH(BJ$1,'Leave-One-Out - Data'!$B$1:$BA$1,0)),0)*1000000</f>
        <v>0</v>
      </c>
      <c r="BK16" s="2">
        <f>IFERROR(INDEX('Leave-One-Out - Data'!$B:$BA,MATCH($P16,'Leave-One-Out - Data'!$A:$A,0),MATCH(BK$1,'Leave-One-Out - Data'!$B$1:$BA$1,0)),0)*1000000</f>
        <v>0</v>
      </c>
      <c r="BL16" s="2">
        <f>IFERROR(INDEX('Leave-One-Out - Data'!$B:$BA,MATCH($P16,'Leave-One-Out - Data'!$A:$A,0),MATCH(BL$1,'Leave-One-Out - Data'!$B$1:$BA$1,0)),0)*1000000</f>
        <v>0</v>
      </c>
      <c r="BM16" s="2">
        <f>IFERROR(INDEX('Leave-One-Out - Data'!$B:$BA,MATCH($P16,'Leave-One-Out - Data'!$A:$A,0),MATCH(BM$1,'Leave-One-Out - Data'!$B$1:$BA$1,0)),0)*1000000</f>
        <v>0</v>
      </c>
      <c r="BN16" s="2">
        <f>IFERROR(INDEX('Leave-One-Out - Data'!$B:$BA,MATCH($P16,'Leave-One-Out - Data'!$A:$A,0),MATCH(BN$1,'Leave-One-Out - Data'!$B$1:$BA$1,0)),0)*1000000</f>
        <v>0</v>
      </c>
      <c r="BO16" s="2">
        <f>IFERROR(INDEX('Leave-One-Out - Data'!$B:$BA,MATCH($P16,'Leave-One-Out - Data'!$A:$A,0),MATCH(BO$1,'Leave-One-Out - Data'!$B$1:$BA$1,0)),0)*1000000</f>
        <v>0</v>
      </c>
      <c r="BP16" s="2">
        <f>IFERROR(INDEX('Leave-One-Out - Data'!$B:$BA,MATCH($P16,'Leave-One-Out - Data'!$A:$A,0),MATCH(BP$1,'Leave-One-Out - Data'!$B$1:$BA$1,0)),0)*1000000</f>
        <v>0</v>
      </c>
      <c r="BQ16" s="2"/>
    </row>
    <row r="17" spans="16:69" x14ac:dyDescent="0.25">
      <c r="P17">
        <f>'Leave-One-Out - Data'!A16</f>
        <v>1996</v>
      </c>
      <c r="Q17" s="2">
        <f>IFERROR(INDEX('Leave-One-Out - Data'!$B:$BA,MATCH($P17,'Leave-One-Out - Data'!$A:$A,0),MATCH(Q$1,'Leave-One-Out - Data'!$B$1:$BA$1,0)),0)*1000000</f>
        <v>56.638848036527634</v>
      </c>
      <c r="R17" s="2">
        <f>IFERROR(INDEX('Leave-One-Out - Data'!$B:$BA,MATCH($P17,'Leave-One-Out - Data'!$A:$A,0),MATCH(R$1,'Leave-One-Out - Data'!$B$1:$BA$1,0)),0)*1000000</f>
        <v>50.094458911189584</v>
      </c>
      <c r="S17" s="2">
        <f>IFERROR(INDEX('Leave-One-Out - Data'!$B:$BA,MATCH($P17,'Leave-One-Out - Data'!$A:$A,0),MATCH(S$1,'Leave-One-Out - Data'!$B$1:$BA$1,0)),0)*1000000</f>
        <v>0</v>
      </c>
      <c r="T17" s="2">
        <f>IFERROR(INDEX('Leave-One-Out - Data'!$B:$BA,MATCH($P17,'Leave-One-Out - Data'!$A:$A,0),MATCH(T$1,'Leave-One-Out - Data'!$B$1:$BA$1,0)),0)*1000000</f>
        <v>0</v>
      </c>
      <c r="U17" s="2">
        <f>IFERROR(INDEX('Leave-One-Out - Data'!$B:$BA,MATCH($P17,'Leave-One-Out - Data'!$A:$A,0),MATCH(U$1,'Leave-One-Out - Data'!$B$1:$BA$1,0)),0)*1000000</f>
        <v>50.05594859176199</v>
      </c>
      <c r="V17" s="2">
        <f>IFERROR(INDEX('Leave-One-Out - Data'!$B:$BA,MATCH($P17,'Leave-One-Out - Data'!$A:$A,0),MATCH(V$1,'Leave-One-Out - Data'!$B$1:$BA$1,0)),0)*1000000</f>
        <v>0</v>
      </c>
      <c r="W17" s="2">
        <f>IFERROR(INDEX('Leave-One-Out - Data'!$B:$BA,MATCH($P17,'Leave-One-Out - Data'!$A:$A,0),MATCH(W$1,'Leave-One-Out - Data'!$B$1:$BA$1,0)),0)*1000000</f>
        <v>0</v>
      </c>
      <c r="X17" s="2">
        <f>IFERROR(INDEX('Leave-One-Out - Data'!$B:$BA,MATCH($P17,'Leave-One-Out - Data'!$A:$A,0),MATCH(X$1,'Leave-One-Out - Data'!$B$1:$BA$1,0)),0)*1000000</f>
        <v>50.218247288285063</v>
      </c>
      <c r="Y17" s="2">
        <f>IFERROR(INDEX('Leave-One-Out - Data'!$B:$BA,MATCH($P17,'Leave-One-Out - Data'!$A:$A,0),MATCH(Y$1,'Leave-One-Out - Data'!$B$1:$BA$1,0)),0)*1000000</f>
        <v>0</v>
      </c>
      <c r="Z17" s="2">
        <f>IFERROR(INDEX('Leave-One-Out - Data'!$B:$BA,MATCH($P17,'Leave-One-Out - Data'!$A:$A,0),MATCH(Z$1,'Leave-One-Out - Data'!$B$1:$BA$1,0)),0)*1000000</f>
        <v>0</v>
      </c>
      <c r="AA17" s="2">
        <f>IFERROR(INDEX('Leave-One-Out - Data'!$B:$BA,MATCH($P17,'Leave-One-Out - Data'!$A:$A,0),MATCH(AA$1,'Leave-One-Out - Data'!$B$1:$BA$1,0)),0)*1000000</f>
        <v>0</v>
      </c>
      <c r="AB17" s="2">
        <f>IFERROR(INDEX('Leave-One-Out - Data'!$B:$BA,MATCH($P17,'Leave-One-Out - Data'!$A:$A,0),MATCH(AB$1,'Leave-One-Out - Data'!$B$1:$BA$1,0)),0)*1000000</f>
        <v>0</v>
      </c>
      <c r="AC17" s="2">
        <f>IFERROR(INDEX('Leave-One-Out - Data'!$B:$BA,MATCH($P17,'Leave-One-Out - Data'!$A:$A,0),MATCH(AC$1,'Leave-One-Out - Data'!$B$1:$BA$1,0)),0)*1000000</f>
        <v>0</v>
      </c>
      <c r="AD17" s="2">
        <f>IFERROR(INDEX('Leave-One-Out - Data'!$B:$BA,MATCH($P17,'Leave-One-Out - Data'!$A:$A,0),MATCH(AD$1,'Leave-One-Out - Data'!$B$1:$BA$1,0)),0)*1000000</f>
        <v>0</v>
      </c>
      <c r="AE17" s="2">
        <f>IFERROR(INDEX('Leave-One-Out - Data'!$B:$BA,MATCH($P17,'Leave-One-Out - Data'!$A:$A,0),MATCH(AE$1,'Leave-One-Out - Data'!$B$1:$BA$1,0)),0)*1000000</f>
        <v>0</v>
      </c>
      <c r="AF17" s="2">
        <f>IFERROR(INDEX('Leave-One-Out - Data'!$B:$BA,MATCH($P17,'Leave-One-Out - Data'!$A:$A,0),MATCH(AF$1,'Leave-One-Out - Data'!$B$1:$BA$1,0)),0)*1000000</f>
        <v>50.198808487039059</v>
      </c>
      <c r="AG17" s="2">
        <f>IFERROR(INDEX('Leave-One-Out - Data'!$B:$BA,MATCH($P17,'Leave-One-Out - Data'!$A:$A,0),MATCH(AG$1,'Leave-One-Out - Data'!$B$1:$BA$1,0)),0)*1000000</f>
        <v>0</v>
      </c>
      <c r="AH17" s="2">
        <f>IFERROR(INDEX('Leave-One-Out - Data'!$B:$BA,MATCH($P17,'Leave-One-Out - Data'!$A:$A,0),MATCH(AH$1,'Leave-One-Out - Data'!$B$1:$BA$1,0)),0)*1000000</f>
        <v>0</v>
      </c>
      <c r="AI17" s="2">
        <f>IFERROR(INDEX('Leave-One-Out - Data'!$B:$BA,MATCH($P17,'Leave-One-Out - Data'!$A:$A,0),MATCH(AI$1,'Leave-One-Out - Data'!$B$1:$BA$1,0)),0)*1000000</f>
        <v>0</v>
      </c>
      <c r="AJ17" s="2">
        <f>IFERROR(INDEX('Leave-One-Out - Data'!$B:$BA,MATCH($P17,'Leave-One-Out - Data'!$A:$A,0),MATCH(AJ$1,'Leave-One-Out - Data'!$B$1:$BA$1,0)),0)*1000000</f>
        <v>49.907734006410472</v>
      </c>
      <c r="AK17" s="2">
        <f>IFERROR(INDEX('Leave-One-Out - Data'!$B:$BA,MATCH($P17,'Leave-One-Out - Data'!$A:$A,0),MATCH(AK$1,'Leave-One-Out - Data'!$B$1:$BA$1,0)),0)*1000000</f>
        <v>0</v>
      </c>
      <c r="AL17" s="2">
        <f>IFERROR(INDEX('Leave-One-Out - Data'!$B:$BA,MATCH($P17,'Leave-One-Out - Data'!$A:$A,0),MATCH(AL$1,'Leave-One-Out - Data'!$B$1:$BA$1,0)),0)*1000000</f>
        <v>50.345138068223612</v>
      </c>
      <c r="AM17" s="2">
        <f>IFERROR(INDEX('Leave-One-Out - Data'!$B:$BA,MATCH($P17,'Leave-One-Out - Data'!$A:$A,0),MATCH(AM$1,'Leave-One-Out - Data'!$B$1:$BA$1,0)),0)*1000000</f>
        <v>50.806095467123676</v>
      </c>
      <c r="AN17" s="2">
        <f>IFERROR(INDEX('Leave-One-Out - Data'!$B:$BA,MATCH($P17,'Leave-One-Out - Data'!$A:$A,0),MATCH(AN$1,'Leave-One-Out - Data'!$B$1:$BA$1,0)),0)*1000000</f>
        <v>0</v>
      </c>
      <c r="AO17" s="2">
        <f>IFERROR(INDEX('Leave-One-Out - Data'!$B:$BA,MATCH($P17,'Leave-One-Out - Data'!$A:$A,0),MATCH(AO$1,'Leave-One-Out - Data'!$B$1:$BA$1,0)),0)*1000000</f>
        <v>0</v>
      </c>
      <c r="AP17" s="2">
        <f>IFERROR(INDEX('Leave-One-Out - Data'!$B:$BA,MATCH($P17,'Leave-One-Out - Data'!$A:$A,0),MATCH(AP$1,'Leave-One-Out - Data'!$B$1:$BA$1,0)),0)*1000000</f>
        <v>0</v>
      </c>
      <c r="AQ17" s="2">
        <f>IFERROR(INDEX('Leave-One-Out - Data'!$B:$BA,MATCH($P17,'Leave-One-Out - Data'!$A:$A,0),MATCH(AQ$1,'Leave-One-Out - Data'!$B$1:$BA$1,0)),0)*1000000</f>
        <v>0</v>
      </c>
      <c r="AR17" s="2">
        <f>IFERROR(INDEX('Leave-One-Out - Data'!$B:$BA,MATCH($P17,'Leave-One-Out - Data'!$A:$A,0),MATCH(AR$1,'Leave-One-Out - Data'!$B$1:$BA$1,0)),0)*1000000</f>
        <v>0</v>
      </c>
      <c r="AS17" s="2">
        <f>IFERROR(INDEX('Leave-One-Out - Data'!$B:$BA,MATCH($P17,'Leave-One-Out - Data'!$A:$A,0),MATCH(AS$1,'Leave-One-Out - Data'!$B$1:$BA$1,0)),0)*1000000</f>
        <v>0</v>
      </c>
      <c r="AT17" s="2">
        <f>IFERROR(INDEX('Leave-One-Out - Data'!$B:$BA,MATCH($P17,'Leave-One-Out - Data'!$A:$A,0),MATCH(AT$1,'Leave-One-Out - Data'!$B$1:$BA$1,0)),0)*1000000</f>
        <v>50.151265051681555</v>
      </c>
      <c r="AU17" s="2">
        <f>IFERROR(INDEX('Leave-One-Out - Data'!$B:$BA,MATCH($P17,'Leave-One-Out - Data'!$A:$A,0),MATCH(AU$1,'Leave-One-Out - Data'!$B$1:$BA$1,0)),0)*1000000</f>
        <v>0</v>
      </c>
      <c r="AV17" s="2">
        <f>IFERROR(INDEX('Leave-One-Out - Data'!$B:$BA,MATCH($P17,'Leave-One-Out - Data'!$A:$A,0),MATCH(AV$1,'Leave-One-Out - Data'!$B$1:$BA$1,0)),0)*1000000</f>
        <v>48.850871618924423</v>
      </c>
      <c r="AW17" s="2">
        <f>IFERROR(INDEX('Leave-One-Out - Data'!$B:$BA,MATCH($P17,'Leave-One-Out - Data'!$A:$A,0),MATCH(AW$1,'Leave-One-Out - Data'!$B$1:$BA$1,0)),0)*1000000</f>
        <v>0</v>
      </c>
      <c r="AX17" s="2">
        <f>IFERROR(INDEX('Leave-One-Out - Data'!$B:$BA,MATCH($P17,'Leave-One-Out - Data'!$A:$A,0),MATCH(AX$1,'Leave-One-Out - Data'!$B$1:$BA$1,0)),0)*1000000</f>
        <v>0</v>
      </c>
      <c r="AY17" s="2">
        <f>IFERROR(INDEX('Leave-One-Out - Data'!$B:$BA,MATCH($P17,'Leave-One-Out - Data'!$A:$A,0),MATCH(AY$1,'Leave-One-Out - Data'!$B$1:$BA$1,0)),0)*1000000</f>
        <v>0</v>
      </c>
      <c r="AZ17" s="2">
        <f>IFERROR(INDEX('Leave-One-Out - Data'!$B:$BA,MATCH($P17,'Leave-One-Out - Data'!$A:$A,0),MATCH(AZ$1,'Leave-One-Out - Data'!$B$1:$BA$1,0)),0)*1000000</f>
        <v>0</v>
      </c>
      <c r="BA17" s="2">
        <f>IFERROR(INDEX('Leave-One-Out - Data'!$B:$BA,MATCH($P17,'Leave-One-Out - Data'!$A:$A,0),MATCH(BA$1,'Leave-One-Out - Data'!$B$1:$BA$1,0)),0)*1000000</f>
        <v>0</v>
      </c>
      <c r="BB17" s="2">
        <f>IFERROR(INDEX('Leave-One-Out - Data'!$B:$BA,MATCH($P17,'Leave-One-Out - Data'!$A:$A,0),MATCH(BB$1,'Leave-One-Out - Data'!$B$1:$BA$1,0)),0)*1000000</f>
        <v>0</v>
      </c>
      <c r="BC17" s="2">
        <f>IFERROR(INDEX('Leave-One-Out - Data'!$B:$BA,MATCH($P17,'Leave-One-Out - Data'!$A:$A,0),MATCH(BC$1,'Leave-One-Out - Data'!$B$1:$BA$1,0)),0)*1000000</f>
        <v>0</v>
      </c>
      <c r="BD17" s="2">
        <f>IFERROR(INDEX('Leave-One-Out - Data'!$B:$BA,MATCH($P17,'Leave-One-Out - Data'!$A:$A,0),MATCH(BD$1,'Leave-One-Out - Data'!$B$1:$BA$1,0)),0)*1000000</f>
        <v>0</v>
      </c>
      <c r="BE17" s="2">
        <f>IFERROR(INDEX('Leave-One-Out - Data'!$B:$BA,MATCH($P17,'Leave-One-Out - Data'!$A:$A,0),MATCH(BE$1,'Leave-One-Out - Data'!$B$1:$BA$1,0)),0)*1000000</f>
        <v>0</v>
      </c>
      <c r="BF17" s="2">
        <f>IFERROR(INDEX('Leave-One-Out - Data'!$B:$BA,MATCH($P17,'Leave-One-Out - Data'!$A:$A,0),MATCH(BF$1,'Leave-One-Out - Data'!$B$1:$BA$1,0)),0)*1000000</f>
        <v>0</v>
      </c>
      <c r="BG17" s="2">
        <f>IFERROR(INDEX('Leave-One-Out - Data'!$B:$BA,MATCH($P17,'Leave-One-Out - Data'!$A:$A,0),MATCH(BG$1,'Leave-One-Out - Data'!$B$1:$BA$1,0)),0)*1000000</f>
        <v>0</v>
      </c>
      <c r="BH17" s="2">
        <f>IFERROR(INDEX('Leave-One-Out - Data'!$B:$BA,MATCH($P17,'Leave-One-Out - Data'!$A:$A,0),MATCH(BH$1,'Leave-One-Out - Data'!$B$1:$BA$1,0)),0)*1000000</f>
        <v>0</v>
      </c>
      <c r="BI17" s="2">
        <f>IFERROR(INDEX('Leave-One-Out - Data'!$B:$BA,MATCH($P17,'Leave-One-Out - Data'!$A:$A,0),MATCH(BI$1,'Leave-One-Out - Data'!$B$1:$BA$1,0)),0)*1000000</f>
        <v>0</v>
      </c>
      <c r="BJ17" s="2">
        <f>IFERROR(INDEX('Leave-One-Out - Data'!$B:$BA,MATCH($P17,'Leave-One-Out - Data'!$A:$A,0),MATCH(BJ$1,'Leave-One-Out - Data'!$B$1:$BA$1,0)),0)*1000000</f>
        <v>0</v>
      </c>
      <c r="BK17" s="2">
        <f>IFERROR(INDEX('Leave-One-Out - Data'!$B:$BA,MATCH($P17,'Leave-One-Out - Data'!$A:$A,0),MATCH(BK$1,'Leave-One-Out - Data'!$B$1:$BA$1,0)),0)*1000000</f>
        <v>0</v>
      </c>
      <c r="BL17" s="2">
        <f>IFERROR(INDEX('Leave-One-Out - Data'!$B:$BA,MATCH($P17,'Leave-One-Out - Data'!$A:$A,0),MATCH(BL$1,'Leave-One-Out - Data'!$B$1:$BA$1,0)),0)*1000000</f>
        <v>0</v>
      </c>
      <c r="BM17" s="2">
        <f>IFERROR(INDEX('Leave-One-Out - Data'!$B:$BA,MATCH($P17,'Leave-One-Out - Data'!$A:$A,0),MATCH(BM$1,'Leave-One-Out - Data'!$B$1:$BA$1,0)),0)*1000000</f>
        <v>0</v>
      </c>
      <c r="BN17" s="2">
        <f>IFERROR(INDEX('Leave-One-Out - Data'!$B:$BA,MATCH($P17,'Leave-One-Out - Data'!$A:$A,0),MATCH(BN$1,'Leave-One-Out - Data'!$B$1:$BA$1,0)),0)*1000000</f>
        <v>0</v>
      </c>
      <c r="BO17" s="2">
        <f>IFERROR(INDEX('Leave-One-Out - Data'!$B:$BA,MATCH($P17,'Leave-One-Out - Data'!$A:$A,0),MATCH(BO$1,'Leave-One-Out - Data'!$B$1:$BA$1,0)),0)*1000000</f>
        <v>0</v>
      </c>
      <c r="BP17" s="2">
        <f>IFERROR(INDEX('Leave-One-Out - Data'!$B:$BA,MATCH($P17,'Leave-One-Out - Data'!$A:$A,0),MATCH(BP$1,'Leave-One-Out - Data'!$B$1:$BA$1,0)),0)*1000000</f>
        <v>0</v>
      </c>
      <c r="BQ17" s="2"/>
    </row>
    <row r="18" spans="16:69" x14ac:dyDescent="0.25">
      <c r="P18">
        <f>'Leave-One-Out - Data'!A17</f>
        <v>1997</v>
      </c>
      <c r="Q18" s="2">
        <f>IFERROR(INDEX('Leave-One-Out - Data'!$B:$BA,MATCH($P18,'Leave-One-Out - Data'!$A:$A,0),MATCH(Q$1,'Leave-One-Out - Data'!$B$1:$BA$1,0)),0)*1000000</f>
        <v>48.883543058764189</v>
      </c>
      <c r="R18" s="2">
        <f>IFERROR(INDEX('Leave-One-Out - Data'!$B:$BA,MATCH($P18,'Leave-One-Out - Data'!$A:$A,0),MATCH(R$1,'Leave-One-Out - Data'!$B$1:$BA$1,0)),0)*1000000</f>
        <v>49.350761313689873</v>
      </c>
      <c r="S18" s="2">
        <f>IFERROR(INDEX('Leave-One-Out - Data'!$B:$BA,MATCH($P18,'Leave-One-Out - Data'!$A:$A,0),MATCH(S$1,'Leave-One-Out - Data'!$B$1:$BA$1,0)),0)*1000000</f>
        <v>0</v>
      </c>
      <c r="T18" s="2">
        <f>IFERROR(INDEX('Leave-One-Out - Data'!$B:$BA,MATCH($P18,'Leave-One-Out - Data'!$A:$A,0),MATCH(T$1,'Leave-One-Out - Data'!$B$1:$BA$1,0)),0)*1000000</f>
        <v>0</v>
      </c>
      <c r="U18" s="2">
        <f>IFERROR(INDEX('Leave-One-Out - Data'!$B:$BA,MATCH($P18,'Leave-One-Out - Data'!$A:$A,0),MATCH(U$1,'Leave-One-Out - Data'!$B$1:$BA$1,0)),0)*1000000</f>
        <v>49.116387754111202</v>
      </c>
      <c r="V18" s="2">
        <f>IFERROR(INDEX('Leave-One-Out - Data'!$B:$BA,MATCH($P18,'Leave-One-Out - Data'!$A:$A,0),MATCH(V$1,'Leave-One-Out - Data'!$B$1:$BA$1,0)),0)*1000000</f>
        <v>0</v>
      </c>
      <c r="W18" s="2">
        <f>IFERROR(INDEX('Leave-One-Out - Data'!$B:$BA,MATCH($P18,'Leave-One-Out - Data'!$A:$A,0),MATCH(W$1,'Leave-One-Out - Data'!$B$1:$BA$1,0)),0)*1000000</f>
        <v>0</v>
      </c>
      <c r="X18" s="2">
        <f>IFERROR(INDEX('Leave-One-Out - Data'!$B:$BA,MATCH($P18,'Leave-One-Out - Data'!$A:$A,0),MATCH(X$1,'Leave-One-Out - Data'!$B$1:$BA$1,0)),0)*1000000</f>
        <v>49.470571890196886</v>
      </c>
      <c r="Y18" s="2">
        <f>IFERROR(INDEX('Leave-One-Out - Data'!$B:$BA,MATCH($P18,'Leave-One-Out - Data'!$A:$A,0),MATCH(Y$1,'Leave-One-Out - Data'!$B$1:$BA$1,0)),0)*1000000</f>
        <v>0</v>
      </c>
      <c r="Z18" s="2">
        <f>IFERROR(INDEX('Leave-One-Out - Data'!$B:$BA,MATCH($P18,'Leave-One-Out - Data'!$A:$A,0),MATCH(Z$1,'Leave-One-Out - Data'!$B$1:$BA$1,0)),0)*1000000</f>
        <v>0</v>
      </c>
      <c r="AA18" s="2">
        <f>IFERROR(INDEX('Leave-One-Out - Data'!$B:$BA,MATCH($P18,'Leave-One-Out - Data'!$A:$A,0),MATCH(AA$1,'Leave-One-Out - Data'!$B$1:$BA$1,0)),0)*1000000</f>
        <v>0</v>
      </c>
      <c r="AB18" s="2">
        <f>IFERROR(INDEX('Leave-One-Out - Data'!$B:$BA,MATCH($P18,'Leave-One-Out - Data'!$A:$A,0),MATCH(AB$1,'Leave-One-Out - Data'!$B$1:$BA$1,0)),0)*1000000</f>
        <v>0</v>
      </c>
      <c r="AC18" s="2">
        <f>IFERROR(INDEX('Leave-One-Out - Data'!$B:$BA,MATCH($P18,'Leave-One-Out - Data'!$A:$A,0),MATCH(AC$1,'Leave-One-Out - Data'!$B$1:$BA$1,0)),0)*1000000</f>
        <v>0</v>
      </c>
      <c r="AD18" s="2">
        <f>IFERROR(INDEX('Leave-One-Out - Data'!$B:$BA,MATCH($P18,'Leave-One-Out - Data'!$A:$A,0),MATCH(AD$1,'Leave-One-Out - Data'!$B$1:$BA$1,0)),0)*1000000</f>
        <v>0</v>
      </c>
      <c r="AE18" s="2">
        <f>IFERROR(INDEX('Leave-One-Out - Data'!$B:$BA,MATCH($P18,'Leave-One-Out - Data'!$A:$A,0),MATCH(AE$1,'Leave-One-Out - Data'!$B$1:$BA$1,0)),0)*1000000</f>
        <v>0</v>
      </c>
      <c r="AF18" s="2">
        <f>IFERROR(INDEX('Leave-One-Out - Data'!$B:$BA,MATCH($P18,'Leave-One-Out - Data'!$A:$A,0),MATCH(AF$1,'Leave-One-Out - Data'!$B$1:$BA$1,0)),0)*1000000</f>
        <v>49.068242282373838</v>
      </c>
      <c r="AG18" s="2">
        <f>IFERROR(INDEX('Leave-One-Out - Data'!$B:$BA,MATCH($P18,'Leave-One-Out - Data'!$A:$A,0),MATCH(AG$1,'Leave-One-Out - Data'!$B$1:$BA$1,0)),0)*1000000</f>
        <v>0</v>
      </c>
      <c r="AH18" s="2">
        <f>IFERROR(INDEX('Leave-One-Out - Data'!$B:$BA,MATCH($P18,'Leave-One-Out - Data'!$A:$A,0),MATCH(AH$1,'Leave-One-Out - Data'!$B$1:$BA$1,0)),0)*1000000</f>
        <v>0</v>
      </c>
      <c r="AI18" s="2">
        <f>IFERROR(INDEX('Leave-One-Out - Data'!$B:$BA,MATCH($P18,'Leave-One-Out - Data'!$A:$A,0),MATCH(AI$1,'Leave-One-Out - Data'!$B$1:$BA$1,0)),0)*1000000</f>
        <v>0</v>
      </c>
      <c r="AJ18" s="2">
        <f>IFERROR(INDEX('Leave-One-Out - Data'!$B:$BA,MATCH($P18,'Leave-One-Out - Data'!$A:$A,0),MATCH(AJ$1,'Leave-One-Out - Data'!$B$1:$BA$1,0)),0)*1000000</f>
        <v>48.289836395269965</v>
      </c>
      <c r="AK18" s="2">
        <f>IFERROR(INDEX('Leave-One-Out - Data'!$B:$BA,MATCH($P18,'Leave-One-Out - Data'!$A:$A,0),MATCH(AK$1,'Leave-One-Out - Data'!$B$1:$BA$1,0)),0)*1000000</f>
        <v>0</v>
      </c>
      <c r="AL18" s="2">
        <f>IFERROR(INDEX('Leave-One-Out - Data'!$B:$BA,MATCH($P18,'Leave-One-Out - Data'!$A:$A,0),MATCH(AL$1,'Leave-One-Out - Data'!$B$1:$BA$1,0)),0)*1000000</f>
        <v>49.220240818613092</v>
      </c>
      <c r="AM18" s="2">
        <f>IFERROR(INDEX('Leave-One-Out - Data'!$B:$BA,MATCH($P18,'Leave-One-Out - Data'!$A:$A,0),MATCH(AM$1,'Leave-One-Out - Data'!$B$1:$BA$1,0)),0)*1000000</f>
        <v>49.714652810507687</v>
      </c>
      <c r="AN18" s="2">
        <f>IFERROR(INDEX('Leave-One-Out - Data'!$B:$BA,MATCH($P18,'Leave-One-Out - Data'!$A:$A,0),MATCH(AN$1,'Leave-One-Out - Data'!$B$1:$BA$1,0)),0)*1000000</f>
        <v>0</v>
      </c>
      <c r="AO18" s="2">
        <f>IFERROR(INDEX('Leave-One-Out - Data'!$B:$BA,MATCH($P18,'Leave-One-Out - Data'!$A:$A,0),MATCH(AO$1,'Leave-One-Out - Data'!$B$1:$BA$1,0)),0)*1000000</f>
        <v>0</v>
      </c>
      <c r="AP18" s="2">
        <f>IFERROR(INDEX('Leave-One-Out - Data'!$B:$BA,MATCH($P18,'Leave-One-Out - Data'!$A:$A,0),MATCH(AP$1,'Leave-One-Out - Data'!$B$1:$BA$1,0)),0)*1000000</f>
        <v>0</v>
      </c>
      <c r="AQ18" s="2">
        <f>IFERROR(INDEX('Leave-One-Out - Data'!$B:$BA,MATCH($P18,'Leave-One-Out - Data'!$A:$A,0),MATCH(AQ$1,'Leave-One-Out - Data'!$B$1:$BA$1,0)),0)*1000000</f>
        <v>0</v>
      </c>
      <c r="AR18" s="2">
        <f>IFERROR(INDEX('Leave-One-Out - Data'!$B:$BA,MATCH($P18,'Leave-One-Out - Data'!$A:$A,0),MATCH(AR$1,'Leave-One-Out - Data'!$B$1:$BA$1,0)),0)*1000000</f>
        <v>0</v>
      </c>
      <c r="AS18" s="2">
        <f>IFERROR(INDEX('Leave-One-Out - Data'!$B:$BA,MATCH($P18,'Leave-One-Out - Data'!$A:$A,0),MATCH(AS$1,'Leave-One-Out - Data'!$B$1:$BA$1,0)),0)*1000000</f>
        <v>0</v>
      </c>
      <c r="AT18" s="2">
        <f>IFERROR(INDEX('Leave-One-Out - Data'!$B:$BA,MATCH($P18,'Leave-One-Out - Data'!$A:$A,0),MATCH(AT$1,'Leave-One-Out - Data'!$B$1:$BA$1,0)),0)*1000000</f>
        <v>49.540695114046677</v>
      </c>
      <c r="AU18" s="2">
        <f>IFERROR(INDEX('Leave-One-Out - Data'!$B:$BA,MATCH($P18,'Leave-One-Out - Data'!$A:$A,0),MATCH(AU$1,'Leave-One-Out - Data'!$B$1:$BA$1,0)),0)*1000000</f>
        <v>0</v>
      </c>
      <c r="AV18" s="2">
        <f>IFERROR(INDEX('Leave-One-Out - Data'!$B:$BA,MATCH($P18,'Leave-One-Out - Data'!$A:$A,0),MATCH(AV$1,'Leave-One-Out - Data'!$B$1:$BA$1,0)),0)*1000000</f>
        <v>49.888038811332081</v>
      </c>
      <c r="AW18" s="2">
        <f>IFERROR(INDEX('Leave-One-Out - Data'!$B:$BA,MATCH($P18,'Leave-One-Out - Data'!$A:$A,0),MATCH(AW$1,'Leave-One-Out - Data'!$B$1:$BA$1,0)),0)*1000000</f>
        <v>0</v>
      </c>
      <c r="AX18" s="2">
        <f>IFERROR(INDEX('Leave-One-Out - Data'!$B:$BA,MATCH($P18,'Leave-One-Out - Data'!$A:$A,0),MATCH(AX$1,'Leave-One-Out - Data'!$B$1:$BA$1,0)),0)*1000000</f>
        <v>0</v>
      </c>
      <c r="AY18" s="2">
        <f>IFERROR(INDEX('Leave-One-Out - Data'!$B:$BA,MATCH($P18,'Leave-One-Out - Data'!$A:$A,0),MATCH(AY$1,'Leave-One-Out - Data'!$B$1:$BA$1,0)),0)*1000000</f>
        <v>0</v>
      </c>
      <c r="AZ18" s="2">
        <f>IFERROR(INDEX('Leave-One-Out - Data'!$B:$BA,MATCH($P18,'Leave-One-Out - Data'!$A:$A,0),MATCH(AZ$1,'Leave-One-Out - Data'!$B$1:$BA$1,0)),0)*1000000</f>
        <v>0</v>
      </c>
      <c r="BA18" s="2">
        <f>IFERROR(INDEX('Leave-One-Out - Data'!$B:$BA,MATCH($P18,'Leave-One-Out - Data'!$A:$A,0),MATCH(BA$1,'Leave-One-Out - Data'!$B$1:$BA$1,0)),0)*1000000</f>
        <v>0</v>
      </c>
      <c r="BB18" s="2">
        <f>IFERROR(INDEX('Leave-One-Out - Data'!$B:$BA,MATCH($P18,'Leave-One-Out - Data'!$A:$A,0),MATCH(BB$1,'Leave-One-Out - Data'!$B$1:$BA$1,0)),0)*1000000</f>
        <v>0</v>
      </c>
      <c r="BC18" s="2">
        <f>IFERROR(INDEX('Leave-One-Out - Data'!$B:$BA,MATCH($P18,'Leave-One-Out - Data'!$A:$A,0),MATCH(BC$1,'Leave-One-Out - Data'!$B$1:$BA$1,0)),0)*1000000</f>
        <v>0</v>
      </c>
      <c r="BD18" s="2">
        <f>IFERROR(INDEX('Leave-One-Out - Data'!$B:$BA,MATCH($P18,'Leave-One-Out - Data'!$A:$A,0),MATCH(BD$1,'Leave-One-Out - Data'!$B$1:$BA$1,0)),0)*1000000</f>
        <v>0</v>
      </c>
      <c r="BE18" s="2">
        <f>IFERROR(INDEX('Leave-One-Out - Data'!$B:$BA,MATCH($P18,'Leave-One-Out - Data'!$A:$A,0),MATCH(BE$1,'Leave-One-Out - Data'!$B$1:$BA$1,0)),0)*1000000</f>
        <v>0</v>
      </c>
      <c r="BF18" s="2">
        <f>IFERROR(INDEX('Leave-One-Out - Data'!$B:$BA,MATCH($P18,'Leave-One-Out - Data'!$A:$A,0),MATCH(BF$1,'Leave-One-Out - Data'!$B$1:$BA$1,0)),0)*1000000</f>
        <v>0</v>
      </c>
      <c r="BG18" s="2">
        <f>IFERROR(INDEX('Leave-One-Out - Data'!$B:$BA,MATCH($P18,'Leave-One-Out - Data'!$A:$A,0),MATCH(BG$1,'Leave-One-Out - Data'!$B$1:$BA$1,0)),0)*1000000</f>
        <v>0</v>
      </c>
      <c r="BH18" s="2">
        <f>IFERROR(INDEX('Leave-One-Out - Data'!$B:$BA,MATCH($P18,'Leave-One-Out - Data'!$A:$A,0),MATCH(BH$1,'Leave-One-Out - Data'!$B$1:$BA$1,0)),0)*1000000</f>
        <v>0</v>
      </c>
      <c r="BI18" s="2">
        <f>IFERROR(INDEX('Leave-One-Out - Data'!$B:$BA,MATCH($P18,'Leave-One-Out - Data'!$A:$A,0),MATCH(BI$1,'Leave-One-Out - Data'!$B$1:$BA$1,0)),0)*1000000</f>
        <v>0</v>
      </c>
      <c r="BJ18" s="2">
        <f>IFERROR(INDEX('Leave-One-Out - Data'!$B:$BA,MATCH($P18,'Leave-One-Out - Data'!$A:$A,0),MATCH(BJ$1,'Leave-One-Out - Data'!$B$1:$BA$1,0)),0)*1000000</f>
        <v>0</v>
      </c>
      <c r="BK18" s="2">
        <f>IFERROR(INDEX('Leave-One-Out - Data'!$B:$BA,MATCH($P18,'Leave-One-Out - Data'!$A:$A,0),MATCH(BK$1,'Leave-One-Out - Data'!$B$1:$BA$1,0)),0)*1000000</f>
        <v>0</v>
      </c>
      <c r="BL18" s="2">
        <f>IFERROR(INDEX('Leave-One-Out - Data'!$B:$BA,MATCH($P18,'Leave-One-Out - Data'!$A:$A,0),MATCH(BL$1,'Leave-One-Out - Data'!$B$1:$BA$1,0)),0)*1000000</f>
        <v>0</v>
      </c>
      <c r="BM18" s="2">
        <f>IFERROR(INDEX('Leave-One-Out - Data'!$B:$BA,MATCH($P18,'Leave-One-Out - Data'!$A:$A,0),MATCH(BM$1,'Leave-One-Out - Data'!$B$1:$BA$1,0)),0)*1000000</f>
        <v>0</v>
      </c>
      <c r="BN18" s="2">
        <f>IFERROR(INDEX('Leave-One-Out - Data'!$B:$BA,MATCH($P18,'Leave-One-Out - Data'!$A:$A,0),MATCH(BN$1,'Leave-One-Out - Data'!$B$1:$BA$1,0)),0)*1000000</f>
        <v>0</v>
      </c>
      <c r="BO18" s="2">
        <f>IFERROR(INDEX('Leave-One-Out - Data'!$B:$BA,MATCH($P18,'Leave-One-Out - Data'!$A:$A,0),MATCH(BO$1,'Leave-One-Out - Data'!$B$1:$BA$1,0)),0)*1000000</f>
        <v>0</v>
      </c>
      <c r="BP18" s="2">
        <f>IFERROR(INDEX('Leave-One-Out - Data'!$B:$BA,MATCH($P18,'Leave-One-Out - Data'!$A:$A,0),MATCH(BP$1,'Leave-One-Out - Data'!$B$1:$BA$1,0)),0)*1000000</f>
        <v>0</v>
      </c>
      <c r="BQ18" s="2"/>
    </row>
    <row r="19" spans="16:69" x14ac:dyDescent="0.25">
      <c r="P19">
        <f>'Leave-One-Out - Data'!A18</f>
        <v>1998</v>
      </c>
      <c r="Q19" s="2">
        <f>IFERROR(INDEX('Leave-One-Out - Data'!$B:$BA,MATCH($P19,'Leave-One-Out - Data'!$A:$A,0),MATCH(Q$1,'Leave-One-Out - Data'!$B$1:$BA$1,0)),0)*1000000</f>
        <v>51.552549848565832</v>
      </c>
      <c r="R19" s="2">
        <f>IFERROR(INDEX('Leave-One-Out - Data'!$B:$BA,MATCH($P19,'Leave-One-Out - Data'!$A:$A,0),MATCH(R$1,'Leave-One-Out - Data'!$B$1:$BA$1,0)),0)*1000000</f>
        <v>47.094253040995682</v>
      </c>
      <c r="S19" s="2">
        <f>IFERROR(INDEX('Leave-One-Out - Data'!$B:$BA,MATCH($P19,'Leave-One-Out - Data'!$A:$A,0),MATCH(S$1,'Leave-One-Out - Data'!$B$1:$BA$1,0)),0)*1000000</f>
        <v>0</v>
      </c>
      <c r="T19" s="2">
        <f>IFERROR(INDEX('Leave-One-Out - Data'!$B:$BA,MATCH($P19,'Leave-One-Out - Data'!$A:$A,0),MATCH(T$1,'Leave-One-Out - Data'!$B$1:$BA$1,0)),0)*1000000</f>
        <v>0</v>
      </c>
      <c r="U19" s="2">
        <f>IFERROR(INDEX('Leave-One-Out - Data'!$B:$BA,MATCH($P19,'Leave-One-Out - Data'!$A:$A,0),MATCH(U$1,'Leave-One-Out - Data'!$B$1:$BA$1,0)),0)*1000000</f>
        <v>46.813187571387978</v>
      </c>
      <c r="V19" s="2">
        <f>IFERROR(INDEX('Leave-One-Out - Data'!$B:$BA,MATCH($P19,'Leave-One-Out - Data'!$A:$A,0),MATCH(V$1,'Leave-One-Out - Data'!$B$1:$BA$1,0)),0)*1000000</f>
        <v>0</v>
      </c>
      <c r="W19" s="2">
        <f>IFERROR(INDEX('Leave-One-Out - Data'!$B:$BA,MATCH($P19,'Leave-One-Out - Data'!$A:$A,0),MATCH(W$1,'Leave-One-Out - Data'!$B$1:$BA$1,0)),0)*1000000</f>
        <v>0</v>
      </c>
      <c r="X19" s="2">
        <f>IFERROR(INDEX('Leave-One-Out - Data'!$B:$BA,MATCH($P19,'Leave-One-Out - Data'!$A:$A,0),MATCH(X$1,'Leave-One-Out - Data'!$B$1:$BA$1,0)),0)*1000000</f>
        <v>47.233578225132078</v>
      </c>
      <c r="Y19" s="2">
        <f>IFERROR(INDEX('Leave-One-Out - Data'!$B:$BA,MATCH($P19,'Leave-One-Out - Data'!$A:$A,0),MATCH(Y$1,'Leave-One-Out - Data'!$B$1:$BA$1,0)),0)*1000000</f>
        <v>0</v>
      </c>
      <c r="Z19" s="2">
        <f>IFERROR(INDEX('Leave-One-Out - Data'!$B:$BA,MATCH($P19,'Leave-One-Out - Data'!$A:$A,0),MATCH(Z$1,'Leave-One-Out - Data'!$B$1:$BA$1,0)),0)*1000000</f>
        <v>0</v>
      </c>
      <c r="AA19" s="2">
        <f>IFERROR(INDEX('Leave-One-Out - Data'!$B:$BA,MATCH($P19,'Leave-One-Out - Data'!$A:$A,0),MATCH(AA$1,'Leave-One-Out - Data'!$B$1:$BA$1,0)),0)*1000000</f>
        <v>0</v>
      </c>
      <c r="AB19" s="2">
        <f>IFERROR(INDEX('Leave-One-Out - Data'!$B:$BA,MATCH($P19,'Leave-One-Out - Data'!$A:$A,0),MATCH(AB$1,'Leave-One-Out - Data'!$B$1:$BA$1,0)),0)*1000000</f>
        <v>0</v>
      </c>
      <c r="AC19" s="2">
        <f>IFERROR(INDEX('Leave-One-Out - Data'!$B:$BA,MATCH($P19,'Leave-One-Out - Data'!$A:$A,0),MATCH(AC$1,'Leave-One-Out - Data'!$B$1:$BA$1,0)),0)*1000000</f>
        <v>0</v>
      </c>
      <c r="AD19" s="2">
        <f>IFERROR(INDEX('Leave-One-Out - Data'!$B:$BA,MATCH($P19,'Leave-One-Out - Data'!$A:$A,0),MATCH(AD$1,'Leave-One-Out - Data'!$B$1:$BA$1,0)),0)*1000000</f>
        <v>0</v>
      </c>
      <c r="AE19" s="2">
        <f>IFERROR(INDEX('Leave-One-Out - Data'!$B:$BA,MATCH($P19,'Leave-One-Out - Data'!$A:$A,0),MATCH(AE$1,'Leave-One-Out - Data'!$B$1:$BA$1,0)),0)*1000000</f>
        <v>0</v>
      </c>
      <c r="AF19" s="2">
        <f>IFERROR(INDEX('Leave-One-Out - Data'!$B:$BA,MATCH($P19,'Leave-One-Out - Data'!$A:$A,0),MATCH(AF$1,'Leave-One-Out - Data'!$B$1:$BA$1,0)),0)*1000000</f>
        <v>46.180289207768517</v>
      </c>
      <c r="AG19" s="2">
        <f>IFERROR(INDEX('Leave-One-Out - Data'!$B:$BA,MATCH($P19,'Leave-One-Out - Data'!$A:$A,0),MATCH(AG$1,'Leave-One-Out - Data'!$B$1:$BA$1,0)),0)*1000000</f>
        <v>0</v>
      </c>
      <c r="AH19" s="2">
        <f>IFERROR(INDEX('Leave-One-Out - Data'!$B:$BA,MATCH($P19,'Leave-One-Out - Data'!$A:$A,0),MATCH(AH$1,'Leave-One-Out - Data'!$B$1:$BA$1,0)),0)*1000000</f>
        <v>0</v>
      </c>
      <c r="AI19" s="2">
        <f>IFERROR(INDEX('Leave-One-Out - Data'!$B:$BA,MATCH($P19,'Leave-One-Out - Data'!$A:$A,0),MATCH(AI$1,'Leave-One-Out - Data'!$B$1:$BA$1,0)),0)*1000000</f>
        <v>0</v>
      </c>
      <c r="AJ19" s="2">
        <f>IFERROR(INDEX('Leave-One-Out - Data'!$B:$BA,MATCH($P19,'Leave-One-Out - Data'!$A:$A,0),MATCH(AJ$1,'Leave-One-Out - Data'!$B$1:$BA$1,0)),0)*1000000</f>
        <v>48.97010163949745</v>
      </c>
      <c r="AK19" s="2">
        <f>IFERROR(INDEX('Leave-One-Out - Data'!$B:$BA,MATCH($P19,'Leave-One-Out - Data'!$A:$A,0),MATCH(AK$1,'Leave-One-Out - Data'!$B$1:$BA$1,0)),0)*1000000</f>
        <v>0</v>
      </c>
      <c r="AL19" s="2">
        <f>IFERROR(INDEX('Leave-One-Out - Data'!$B:$BA,MATCH($P19,'Leave-One-Out - Data'!$A:$A,0),MATCH(AL$1,'Leave-One-Out - Data'!$B$1:$BA$1,0)),0)*1000000</f>
        <v>46.973424441603129</v>
      </c>
      <c r="AM19" s="2">
        <f>IFERROR(INDEX('Leave-One-Out - Data'!$B:$BA,MATCH($P19,'Leave-One-Out - Data'!$A:$A,0),MATCH(AM$1,'Leave-One-Out - Data'!$B$1:$BA$1,0)),0)*1000000</f>
        <v>49.507392561281449</v>
      </c>
      <c r="AN19" s="2">
        <f>IFERROR(INDEX('Leave-One-Out - Data'!$B:$BA,MATCH($P19,'Leave-One-Out - Data'!$A:$A,0),MATCH(AN$1,'Leave-One-Out - Data'!$B$1:$BA$1,0)),0)*1000000</f>
        <v>0</v>
      </c>
      <c r="AO19" s="2">
        <f>IFERROR(INDEX('Leave-One-Out - Data'!$B:$BA,MATCH($P19,'Leave-One-Out - Data'!$A:$A,0),MATCH(AO$1,'Leave-One-Out - Data'!$B$1:$BA$1,0)),0)*1000000</f>
        <v>0</v>
      </c>
      <c r="AP19" s="2">
        <f>IFERROR(INDEX('Leave-One-Out - Data'!$B:$BA,MATCH($P19,'Leave-One-Out - Data'!$A:$A,0),MATCH(AP$1,'Leave-One-Out - Data'!$B$1:$BA$1,0)),0)*1000000</f>
        <v>0</v>
      </c>
      <c r="AQ19" s="2">
        <f>IFERROR(INDEX('Leave-One-Out - Data'!$B:$BA,MATCH($P19,'Leave-One-Out - Data'!$A:$A,0),MATCH(AQ$1,'Leave-One-Out - Data'!$B$1:$BA$1,0)),0)*1000000</f>
        <v>0</v>
      </c>
      <c r="AR19" s="2">
        <f>IFERROR(INDEX('Leave-One-Out - Data'!$B:$BA,MATCH($P19,'Leave-One-Out - Data'!$A:$A,0),MATCH(AR$1,'Leave-One-Out - Data'!$B$1:$BA$1,0)),0)*1000000</f>
        <v>0</v>
      </c>
      <c r="AS19" s="2">
        <f>IFERROR(INDEX('Leave-One-Out - Data'!$B:$BA,MATCH($P19,'Leave-One-Out - Data'!$A:$A,0),MATCH(AS$1,'Leave-One-Out - Data'!$B$1:$BA$1,0)),0)*1000000</f>
        <v>0</v>
      </c>
      <c r="AT19" s="2">
        <f>IFERROR(INDEX('Leave-One-Out - Data'!$B:$BA,MATCH($P19,'Leave-One-Out - Data'!$A:$A,0),MATCH(AT$1,'Leave-One-Out - Data'!$B$1:$BA$1,0)),0)*1000000</f>
        <v>47.156567410638665</v>
      </c>
      <c r="AU19" s="2">
        <f>IFERROR(INDEX('Leave-One-Out - Data'!$B:$BA,MATCH($P19,'Leave-One-Out - Data'!$A:$A,0),MATCH(AU$1,'Leave-One-Out - Data'!$B$1:$BA$1,0)),0)*1000000</f>
        <v>0</v>
      </c>
      <c r="AV19" s="2">
        <f>IFERROR(INDEX('Leave-One-Out - Data'!$B:$BA,MATCH($P19,'Leave-One-Out - Data'!$A:$A,0),MATCH(AV$1,'Leave-One-Out - Data'!$B$1:$BA$1,0)),0)*1000000</f>
        <v>48.481487872777507</v>
      </c>
      <c r="AW19" s="2">
        <f>IFERROR(INDEX('Leave-One-Out - Data'!$B:$BA,MATCH($P19,'Leave-One-Out - Data'!$A:$A,0),MATCH(AW$1,'Leave-One-Out - Data'!$B$1:$BA$1,0)),0)*1000000</f>
        <v>0</v>
      </c>
      <c r="AX19" s="2">
        <f>IFERROR(INDEX('Leave-One-Out - Data'!$B:$BA,MATCH($P19,'Leave-One-Out - Data'!$A:$A,0),MATCH(AX$1,'Leave-One-Out - Data'!$B$1:$BA$1,0)),0)*1000000</f>
        <v>0</v>
      </c>
      <c r="AY19" s="2">
        <f>IFERROR(INDEX('Leave-One-Out - Data'!$B:$BA,MATCH($P19,'Leave-One-Out - Data'!$A:$A,0),MATCH(AY$1,'Leave-One-Out - Data'!$B$1:$BA$1,0)),0)*1000000</f>
        <v>0</v>
      </c>
      <c r="AZ19" s="2">
        <f>IFERROR(INDEX('Leave-One-Out - Data'!$B:$BA,MATCH($P19,'Leave-One-Out - Data'!$A:$A,0),MATCH(AZ$1,'Leave-One-Out - Data'!$B$1:$BA$1,0)),0)*1000000</f>
        <v>0</v>
      </c>
      <c r="BA19" s="2">
        <f>IFERROR(INDEX('Leave-One-Out - Data'!$B:$BA,MATCH($P19,'Leave-One-Out - Data'!$A:$A,0),MATCH(BA$1,'Leave-One-Out - Data'!$B$1:$BA$1,0)),0)*1000000</f>
        <v>0</v>
      </c>
      <c r="BB19" s="2">
        <f>IFERROR(INDEX('Leave-One-Out - Data'!$B:$BA,MATCH($P19,'Leave-One-Out - Data'!$A:$A,0),MATCH(BB$1,'Leave-One-Out - Data'!$B$1:$BA$1,0)),0)*1000000</f>
        <v>0</v>
      </c>
      <c r="BC19" s="2">
        <f>IFERROR(INDEX('Leave-One-Out - Data'!$B:$BA,MATCH($P19,'Leave-One-Out - Data'!$A:$A,0),MATCH(BC$1,'Leave-One-Out - Data'!$B$1:$BA$1,0)),0)*1000000</f>
        <v>0</v>
      </c>
      <c r="BD19" s="2">
        <f>IFERROR(INDEX('Leave-One-Out - Data'!$B:$BA,MATCH($P19,'Leave-One-Out - Data'!$A:$A,0),MATCH(BD$1,'Leave-One-Out - Data'!$B$1:$BA$1,0)),0)*1000000</f>
        <v>0</v>
      </c>
      <c r="BE19" s="2">
        <f>IFERROR(INDEX('Leave-One-Out - Data'!$B:$BA,MATCH($P19,'Leave-One-Out - Data'!$A:$A,0),MATCH(BE$1,'Leave-One-Out - Data'!$B$1:$BA$1,0)),0)*1000000</f>
        <v>0</v>
      </c>
      <c r="BF19" s="2">
        <f>IFERROR(INDEX('Leave-One-Out - Data'!$B:$BA,MATCH($P19,'Leave-One-Out - Data'!$A:$A,0),MATCH(BF$1,'Leave-One-Out - Data'!$B$1:$BA$1,0)),0)*1000000</f>
        <v>0</v>
      </c>
      <c r="BG19" s="2">
        <f>IFERROR(INDEX('Leave-One-Out - Data'!$B:$BA,MATCH($P19,'Leave-One-Out - Data'!$A:$A,0),MATCH(BG$1,'Leave-One-Out - Data'!$B$1:$BA$1,0)),0)*1000000</f>
        <v>0</v>
      </c>
      <c r="BH19" s="2">
        <f>IFERROR(INDEX('Leave-One-Out - Data'!$B:$BA,MATCH($P19,'Leave-One-Out - Data'!$A:$A,0),MATCH(BH$1,'Leave-One-Out - Data'!$B$1:$BA$1,0)),0)*1000000</f>
        <v>0</v>
      </c>
      <c r="BI19" s="2">
        <f>IFERROR(INDEX('Leave-One-Out - Data'!$B:$BA,MATCH($P19,'Leave-One-Out - Data'!$A:$A,0),MATCH(BI$1,'Leave-One-Out - Data'!$B$1:$BA$1,0)),0)*1000000</f>
        <v>0</v>
      </c>
      <c r="BJ19" s="2">
        <f>IFERROR(INDEX('Leave-One-Out - Data'!$B:$BA,MATCH($P19,'Leave-One-Out - Data'!$A:$A,0),MATCH(BJ$1,'Leave-One-Out - Data'!$B$1:$BA$1,0)),0)*1000000</f>
        <v>0</v>
      </c>
      <c r="BK19" s="2">
        <f>IFERROR(INDEX('Leave-One-Out - Data'!$B:$BA,MATCH($P19,'Leave-One-Out - Data'!$A:$A,0),MATCH(BK$1,'Leave-One-Out - Data'!$B$1:$BA$1,0)),0)*1000000</f>
        <v>0</v>
      </c>
      <c r="BL19" s="2">
        <f>IFERROR(INDEX('Leave-One-Out - Data'!$B:$BA,MATCH($P19,'Leave-One-Out - Data'!$A:$A,0),MATCH(BL$1,'Leave-One-Out - Data'!$B$1:$BA$1,0)),0)*1000000</f>
        <v>0</v>
      </c>
      <c r="BM19" s="2">
        <f>IFERROR(INDEX('Leave-One-Out - Data'!$B:$BA,MATCH($P19,'Leave-One-Out - Data'!$A:$A,0),MATCH(BM$1,'Leave-One-Out - Data'!$B$1:$BA$1,0)),0)*1000000</f>
        <v>0</v>
      </c>
      <c r="BN19" s="2">
        <f>IFERROR(INDEX('Leave-One-Out - Data'!$B:$BA,MATCH($P19,'Leave-One-Out - Data'!$A:$A,0),MATCH(BN$1,'Leave-One-Out - Data'!$B$1:$BA$1,0)),0)*1000000</f>
        <v>0</v>
      </c>
      <c r="BO19" s="2">
        <f>IFERROR(INDEX('Leave-One-Out - Data'!$B:$BA,MATCH($P19,'Leave-One-Out - Data'!$A:$A,0),MATCH(BO$1,'Leave-One-Out - Data'!$B$1:$BA$1,0)),0)*1000000</f>
        <v>0</v>
      </c>
      <c r="BP19" s="2">
        <f>IFERROR(INDEX('Leave-One-Out - Data'!$B:$BA,MATCH($P19,'Leave-One-Out - Data'!$A:$A,0),MATCH(BP$1,'Leave-One-Out - Data'!$B$1:$BA$1,0)),0)*1000000</f>
        <v>0</v>
      </c>
      <c r="BQ19" s="2"/>
    </row>
    <row r="20" spans="16:69" x14ac:dyDescent="0.25">
      <c r="P20">
        <f>'Leave-One-Out - Data'!A19</f>
        <v>1999</v>
      </c>
      <c r="Q20" s="2">
        <f>IFERROR(INDEX('Leave-One-Out - Data'!$B:$BA,MATCH($P20,'Leave-One-Out - Data'!$A:$A,0),MATCH(Q$1,'Leave-One-Out - Data'!$B$1:$BA$1,0)),0)*1000000</f>
        <v>50.093349273083732</v>
      </c>
      <c r="R20" s="2">
        <f>IFERROR(INDEX('Leave-One-Out - Data'!$B:$BA,MATCH($P20,'Leave-One-Out - Data'!$A:$A,0),MATCH(R$1,'Leave-One-Out - Data'!$B$1:$BA$1,0)),0)*1000000</f>
        <v>50.712879277853062</v>
      </c>
      <c r="S20" s="2">
        <f>IFERROR(INDEX('Leave-One-Out - Data'!$B:$BA,MATCH($P20,'Leave-One-Out - Data'!$A:$A,0),MATCH(S$1,'Leave-One-Out - Data'!$B$1:$BA$1,0)),0)*1000000</f>
        <v>0</v>
      </c>
      <c r="T20" s="2">
        <f>IFERROR(INDEX('Leave-One-Out - Data'!$B:$BA,MATCH($P20,'Leave-One-Out - Data'!$A:$A,0),MATCH(T$1,'Leave-One-Out - Data'!$B$1:$BA$1,0)),0)*1000000</f>
        <v>0</v>
      </c>
      <c r="U20" s="2">
        <f>IFERROR(INDEX('Leave-One-Out - Data'!$B:$BA,MATCH($P20,'Leave-One-Out - Data'!$A:$A,0),MATCH(U$1,'Leave-One-Out - Data'!$B$1:$BA$1,0)),0)*1000000</f>
        <v>50.736005608996493</v>
      </c>
      <c r="V20" s="2">
        <f>IFERROR(INDEX('Leave-One-Out - Data'!$B:$BA,MATCH($P20,'Leave-One-Out - Data'!$A:$A,0),MATCH(V$1,'Leave-One-Out - Data'!$B$1:$BA$1,0)),0)*1000000</f>
        <v>0</v>
      </c>
      <c r="W20" s="2">
        <f>IFERROR(INDEX('Leave-One-Out - Data'!$B:$BA,MATCH($P20,'Leave-One-Out - Data'!$A:$A,0),MATCH(W$1,'Leave-One-Out - Data'!$B$1:$BA$1,0)),0)*1000000</f>
        <v>0</v>
      </c>
      <c r="X20" s="2">
        <f>IFERROR(INDEX('Leave-One-Out - Data'!$B:$BA,MATCH($P20,'Leave-One-Out - Data'!$A:$A,0),MATCH(X$1,'Leave-One-Out - Data'!$B$1:$BA$1,0)),0)*1000000</f>
        <v>50.862496625995853</v>
      </c>
      <c r="Y20" s="2">
        <f>IFERROR(INDEX('Leave-One-Out - Data'!$B:$BA,MATCH($P20,'Leave-One-Out - Data'!$A:$A,0),MATCH(Y$1,'Leave-One-Out - Data'!$B$1:$BA$1,0)),0)*1000000</f>
        <v>0</v>
      </c>
      <c r="Z20" s="2">
        <f>IFERROR(INDEX('Leave-One-Out - Data'!$B:$BA,MATCH($P20,'Leave-One-Out - Data'!$A:$A,0),MATCH(Z$1,'Leave-One-Out - Data'!$B$1:$BA$1,0)),0)*1000000</f>
        <v>0</v>
      </c>
      <c r="AA20" s="2">
        <f>IFERROR(INDEX('Leave-One-Out - Data'!$B:$BA,MATCH($P20,'Leave-One-Out - Data'!$A:$A,0),MATCH(AA$1,'Leave-One-Out - Data'!$B$1:$BA$1,0)),0)*1000000</f>
        <v>0</v>
      </c>
      <c r="AB20" s="2">
        <f>IFERROR(INDEX('Leave-One-Out - Data'!$B:$BA,MATCH($P20,'Leave-One-Out - Data'!$A:$A,0),MATCH(AB$1,'Leave-One-Out - Data'!$B$1:$BA$1,0)),0)*1000000</f>
        <v>0</v>
      </c>
      <c r="AC20" s="2">
        <f>IFERROR(INDEX('Leave-One-Out - Data'!$B:$BA,MATCH($P20,'Leave-One-Out - Data'!$A:$A,0),MATCH(AC$1,'Leave-One-Out - Data'!$B$1:$BA$1,0)),0)*1000000</f>
        <v>0</v>
      </c>
      <c r="AD20" s="2">
        <f>IFERROR(INDEX('Leave-One-Out - Data'!$B:$BA,MATCH($P20,'Leave-One-Out - Data'!$A:$A,0),MATCH(AD$1,'Leave-One-Out - Data'!$B$1:$BA$1,0)),0)*1000000</f>
        <v>0</v>
      </c>
      <c r="AE20" s="2">
        <f>IFERROR(INDEX('Leave-One-Out - Data'!$B:$BA,MATCH($P20,'Leave-One-Out - Data'!$A:$A,0),MATCH(AE$1,'Leave-One-Out - Data'!$B$1:$BA$1,0)),0)*1000000</f>
        <v>0</v>
      </c>
      <c r="AF20" s="2">
        <f>IFERROR(INDEX('Leave-One-Out - Data'!$B:$BA,MATCH($P20,'Leave-One-Out - Data'!$A:$A,0),MATCH(AF$1,'Leave-One-Out - Data'!$B$1:$BA$1,0)),0)*1000000</f>
        <v>50.612944403837908</v>
      </c>
      <c r="AG20" s="2">
        <f>IFERROR(INDEX('Leave-One-Out - Data'!$B:$BA,MATCH($P20,'Leave-One-Out - Data'!$A:$A,0),MATCH(AG$1,'Leave-One-Out - Data'!$B$1:$BA$1,0)),0)*1000000</f>
        <v>0</v>
      </c>
      <c r="AH20" s="2">
        <f>IFERROR(INDEX('Leave-One-Out - Data'!$B:$BA,MATCH($P20,'Leave-One-Out - Data'!$A:$A,0),MATCH(AH$1,'Leave-One-Out - Data'!$B$1:$BA$1,0)),0)*1000000</f>
        <v>0</v>
      </c>
      <c r="AI20" s="2">
        <f>IFERROR(INDEX('Leave-One-Out - Data'!$B:$BA,MATCH($P20,'Leave-One-Out - Data'!$A:$A,0),MATCH(AI$1,'Leave-One-Out - Data'!$B$1:$BA$1,0)),0)*1000000</f>
        <v>0</v>
      </c>
      <c r="AJ20" s="2">
        <f>IFERROR(INDEX('Leave-One-Out - Data'!$B:$BA,MATCH($P20,'Leave-One-Out - Data'!$A:$A,0),MATCH(AJ$1,'Leave-One-Out - Data'!$B$1:$BA$1,0)),0)*1000000</f>
        <v>49.418858572607853</v>
      </c>
      <c r="AK20" s="2">
        <f>IFERROR(INDEX('Leave-One-Out - Data'!$B:$BA,MATCH($P20,'Leave-One-Out - Data'!$A:$A,0),MATCH(AK$1,'Leave-One-Out - Data'!$B$1:$BA$1,0)),0)*1000000</f>
        <v>0</v>
      </c>
      <c r="AL20" s="2">
        <f>IFERROR(INDEX('Leave-One-Out - Data'!$B:$BA,MATCH($P20,'Leave-One-Out - Data'!$A:$A,0),MATCH(AL$1,'Leave-One-Out - Data'!$B$1:$BA$1,0)),0)*1000000</f>
        <v>50.6431078483729</v>
      </c>
      <c r="AM20" s="2">
        <f>IFERROR(INDEX('Leave-One-Out - Data'!$B:$BA,MATCH($P20,'Leave-One-Out - Data'!$A:$A,0),MATCH(AM$1,'Leave-One-Out - Data'!$B$1:$BA$1,0)),0)*1000000</f>
        <v>51.00410290833679</v>
      </c>
      <c r="AN20" s="2">
        <f>IFERROR(INDEX('Leave-One-Out - Data'!$B:$BA,MATCH($P20,'Leave-One-Out - Data'!$A:$A,0),MATCH(AN$1,'Leave-One-Out - Data'!$B$1:$BA$1,0)),0)*1000000</f>
        <v>0</v>
      </c>
      <c r="AO20" s="2">
        <f>IFERROR(INDEX('Leave-One-Out - Data'!$B:$BA,MATCH($P20,'Leave-One-Out - Data'!$A:$A,0),MATCH(AO$1,'Leave-One-Out - Data'!$B$1:$BA$1,0)),0)*1000000</f>
        <v>0</v>
      </c>
      <c r="AP20" s="2">
        <f>IFERROR(INDEX('Leave-One-Out - Data'!$B:$BA,MATCH($P20,'Leave-One-Out - Data'!$A:$A,0),MATCH(AP$1,'Leave-One-Out - Data'!$B$1:$BA$1,0)),0)*1000000</f>
        <v>0</v>
      </c>
      <c r="AQ20" s="2">
        <f>IFERROR(INDEX('Leave-One-Out - Data'!$B:$BA,MATCH($P20,'Leave-One-Out - Data'!$A:$A,0),MATCH(AQ$1,'Leave-One-Out - Data'!$B$1:$BA$1,0)),0)*1000000</f>
        <v>0</v>
      </c>
      <c r="AR20" s="2">
        <f>IFERROR(INDEX('Leave-One-Out - Data'!$B:$BA,MATCH($P20,'Leave-One-Out - Data'!$A:$A,0),MATCH(AR$1,'Leave-One-Out - Data'!$B$1:$BA$1,0)),0)*1000000</f>
        <v>0</v>
      </c>
      <c r="AS20" s="2">
        <f>IFERROR(INDEX('Leave-One-Out - Data'!$B:$BA,MATCH($P20,'Leave-One-Out - Data'!$A:$A,0),MATCH(AS$1,'Leave-One-Out - Data'!$B$1:$BA$1,0)),0)*1000000</f>
        <v>0</v>
      </c>
      <c r="AT20" s="2">
        <f>IFERROR(INDEX('Leave-One-Out - Data'!$B:$BA,MATCH($P20,'Leave-One-Out - Data'!$A:$A,0),MATCH(AT$1,'Leave-One-Out - Data'!$B$1:$BA$1,0)),0)*1000000</f>
        <v>50.886424045529566</v>
      </c>
      <c r="AU20" s="2">
        <f>IFERROR(INDEX('Leave-One-Out - Data'!$B:$BA,MATCH($P20,'Leave-One-Out - Data'!$A:$A,0),MATCH(AU$1,'Leave-One-Out - Data'!$B$1:$BA$1,0)),0)*1000000</f>
        <v>0</v>
      </c>
      <c r="AV20" s="2">
        <f>IFERROR(INDEX('Leave-One-Out - Data'!$B:$BA,MATCH($P20,'Leave-One-Out - Data'!$A:$A,0),MATCH(AV$1,'Leave-One-Out - Data'!$B$1:$BA$1,0)),0)*1000000</f>
        <v>49.556499590835308</v>
      </c>
      <c r="AW20" s="2">
        <f>IFERROR(INDEX('Leave-One-Out - Data'!$B:$BA,MATCH($P20,'Leave-One-Out - Data'!$A:$A,0),MATCH(AW$1,'Leave-One-Out - Data'!$B$1:$BA$1,0)),0)*1000000</f>
        <v>0</v>
      </c>
      <c r="AX20" s="2">
        <f>IFERROR(INDEX('Leave-One-Out - Data'!$B:$BA,MATCH($P20,'Leave-One-Out - Data'!$A:$A,0),MATCH(AX$1,'Leave-One-Out - Data'!$B$1:$BA$1,0)),0)*1000000</f>
        <v>0</v>
      </c>
      <c r="AY20" s="2">
        <f>IFERROR(INDEX('Leave-One-Out - Data'!$B:$BA,MATCH($P20,'Leave-One-Out - Data'!$A:$A,0),MATCH(AY$1,'Leave-One-Out - Data'!$B$1:$BA$1,0)),0)*1000000</f>
        <v>0</v>
      </c>
      <c r="AZ20" s="2">
        <f>IFERROR(INDEX('Leave-One-Out - Data'!$B:$BA,MATCH($P20,'Leave-One-Out - Data'!$A:$A,0),MATCH(AZ$1,'Leave-One-Out - Data'!$B$1:$BA$1,0)),0)*1000000</f>
        <v>0</v>
      </c>
      <c r="BA20" s="2">
        <f>IFERROR(INDEX('Leave-One-Out - Data'!$B:$BA,MATCH($P20,'Leave-One-Out - Data'!$A:$A,0),MATCH(BA$1,'Leave-One-Out - Data'!$B$1:$BA$1,0)),0)*1000000</f>
        <v>0</v>
      </c>
      <c r="BB20" s="2">
        <f>IFERROR(INDEX('Leave-One-Out - Data'!$B:$BA,MATCH($P20,'Leave-One-Out - Data'!$A:$A,0),MATCH(BB$1,'Leave-One-Out - Data'!$B$1:$BA$1,0)),0)*1000000</f>
        <v>0</v>
      </c>
      <c r="BC20" s="2">
        <f>IFERROR(INDEX('Leave-One-Out - Data'!$B:$BA,MATCH($P20,'Leave-One-Out - Data'!$A:$A,0),MATCH(BC$1,'Leave-One-Out - Data'!$B$1:$BA$1,0)),0)*1000000</f>
        <v>0</v>
      </c>
      <c r="BD20" s="2">
        <f>IFERROR(INDEX('Leave-One-Out - Data'!$B:$BA,MATCH($P20,'Leave-One-Out - Data'!$A:$A,0),MATCH(BD$1,'Leave-One-Out - Data'!$B$1:$BA$1,0)),0)*1000000</f>
        <v>0</v>
      </c>
      <c r="BE20" s="2">
        <f>IFERROR(INDEX('Leave-One-Out - Data'!$B:$BA,MATCH($P20,'Leave-One-Out - Data'!$A:$A,0),MATCH(BE$1,'Leave-One-Out - Data'!$B$1:$BA$1,0)),0)*1000000</f>
        <v>0</v>
      </c>
      <c r="BF20" s="2">
        <f>IFERROR(INDEX('Leave-One-Out - Data'!$B:$BA,MATCH($P20,'Leave-One-Out - Data'!$A:$A,0),MATCH(BF$1,'Leave-One-Out - Data'!$B$1:$BA$1,0)),0)*1000000</f>
        <v>0</v>
      </c>
      <c r="BG20" s="2">
        <f>IFERROR(INDEX('Leave-One-Out - Data'!$B:$BA,MATCH($P20,'Leave-One-Out - Data'!$A:$A,0),MATCH(BG$1,'Leave-One-Out - Data'!$B$1:$BA$1,0)),0)*1000000</f>
        <v>0</v>
      </c>
      <c r="BH20" s="2">
        <f>IFERROR(INDEX('Leave-One-Out - Data'!$B:$BA,MATCH($P20,'Leave-One-Out - Data'!$A:$A,0),MATCH(BH$1,'Leave-One-Out - Data'!$B$1:$BA$1,0)),0)*1000000</f>
        <v>0</v>
      </c>
      <c r="BI20" s="2">
        <f>IFERROR(INDEX('Leave-One-Out - Data'!$B:$BA,MATCH($P20,'Leave-One-Out - Data'!$A:$A,0),MATCH(BI$1,'Leave-One-Out - Data'!$B$1:$BA$1,0)),0)*1000000</f>
        <v>0</v>
      </c>
      <c r="BJ20" s="2">
        <f>IFERROR(INDEX('Leave-One-Out - Data'!$B:$BA,MATCH($P20,'Leave-One-Out - Data'!$A:$A,0),MATCH(BJ$1,'Leave-One-Out - Data'!$B$1:$BA$1,0)),0)*1000000</f>
        <v>0</v>
      </c>
      <c r="BK20" s="2">
        <f>IFERROR(INDEX('Leave-One-Out - Data'!$B:$BA,MATCH($P20,'Leave-One-Out - Data'!$A:$A,0),MATCH(BK$1,'Leave-One-Out - Data'!$B$1:$BA$1,0)),0)*1000000</f>
        <v>0</v>
      </c>
      <c r="BL20" s="2">
        <f>IFERROR(INDEX('Leave-One-Out - Data'!$B:$BA,MATCH($P20,'Leave-One-Out - Data'!$A:$A,0),MATCH(BL$1,'Leave-One-Out - Data'!$B$1:$BA$1,0)),0)*1000000</f>
        <v>0</v>
      </c>
      <c r="BM20" s="2">
        <f>IFERROR(INDEX('Leave-One-Out - Data'!$B:$BA,MATCH($P20,'Leave-One-Out - Data'!$A:$A,0),MATCH(BM$1,'Leave-One-Out - Data'!$B$1:$BA$1,0)),0)*1000000</f>
        <v>0</v>
      </c>
      <c r="BN20" s="2">
        <f>IFERROR(INDEX('Leave-One-Out - Data'!$B:$BA,MATCH($P20,'Leave-One-Out - Data'!$A:$A,0),MATCH(BN$1,'Leave-One-Out - Data'!$B$1:$BA$1,0)),0)*1000000</f>
        <v>0</v>
      </c>
      <c r="BO20" s="2">
        <f>IFERROR(INDEX('Leave-One-Out - Data'!$B:$BA,MATCH($P20,'Leave-One-Out - Data'!$A:$A,0),MATCH(BO$1,'Leave-One-Out - Data'!$B$1:$BA$1,0)),0)*1000000</f>
        <v>0</v>
      </c>
      <c r="BP20" s="2">
        <f>IFERROR(INDEX('Leave-One-Out - Data'!$B:$BA,MATCH($P20,'Leave-One-Out - Data'!$A:$A,0),MATCH(BP$1,'Leave-One-Out - Data'!$B$1:$BA$1,0)),0)*1000000</f>
        <v>0</v>
      </c>
      <c r="BQ20" s="2"/>
    </row>
    <row r="21" spans="16:69" x14ac:dyDescent="0.25">
      <c r="P21">
        <f>'Leave-One-Out - Data'!A20</f>
        <v>2000</v>
      </c>
      <c r="Q21" s="2">
        <f>IFERROR(INDEX('Leave-One-Out - Data'!$B:$BA,MATCH($P21,'Leave-One-Out - Data'!$A:$A,0),MATCH(Q$1,'Leave-One-Out - Data'!$B$1:$BA$1,0)),0)*1000000</f>
        <v>50.370264943921939</v>
      </c>
      <c r="R21" s="2">
        <f>IFERROR(INDEX('Leave-One-Out - Data'!$B:$BA,MATCH($P21,'Leave-One-Out - Data'!$A:$A,0),MATCH(R$1,'Leave-One-Out - Data'!$B$1:$BA$1,0)),0)*1000000</f>
        <v>53.133470824832322</v>
      </c>
      <c r="S21" s="2">
        <f>IFERROR(INDEX('Leave-One-Out - Data'!$B:$BA,MATCH($P21,'Leave-One-Out - Data'!$A:$A,0),MATCH(S$1,'Leave-One-Out - Data'!$B$1:$BA$1,0)),0)*1000000</f>
        <v>0</v>
      </c>
      <c r="T21" s="2">
        <f>IFERROR(INDEX('Leave-One-Out - Data'!$B:$BA,MATCH($P21,'Leave-One-Out - Data'!$A:$A,0),MATCH(T$1,'Leave-One-Out - Data'!$B$1:$BA$1,0)),0)*1000000</f>
        <v>0</v>
      </c>
      <c r="U21" s="2">
        <f>IFERROR(INDEX('Leave-One-Out - Data'!$B:$BA,MATCH($P21,'Leave-One-Out - Data'!$A:$A,0),MATCH(U$1,'Leave-One-Out - Data'!$B$1:$BA$1,0)),0)*1000000</f>
        <v>53.304904107790207</v>
      </c>
      <c r="V21" s="2">
        <f>IFERROR(INDEX('Leave-One-Out - Data'!$B:$BA,MATCH($P21,'Leave-One-Out - Data'!$A:$A,0),MATCH(V$1,'Leave-One-Out - Data'!$B$1:$BA$1,0)),0)*1000000</f>
        <v>0</v>
      </c>
      <c r="W21" s="2">
        <f>IFERROR(INDEX('Leave-One-Out - Data'!$B:$BA,MATCH($P21,'Leave-One-Out - Data'!$A:$A,0),MATCH(W$1,'Leave-One-Out - Data'!$B$1:$BA$1,0)),0)*1000000</f>
        <v>0</v>
      </c>
      <c r="X21" s="2">
        <f>IFERROR(INDEX('Leave-One-Out - Data'!$B:$BA,MATCH($P21,'Leave-One-Out - Data'!$A:$A,0),MATCH(X$1,'Leave-One-Out - Data'!$B$1:$BA$1,0)),0)*1000000</f>
        <v>53.231055833748542</v>
      </c>
      <c r="Y21" s="2">
        <f>IFERROR(INDEX('Leave-One-Out - Data'!$B:$BA,MATCH($P21,'Leave-One-Out - Data'!$A:$A,0),MATCH(Y$1,'Leave-One-Out - Data'!$B$1:$BA$1,0)),0)*1000000</f>
        <v>0</v>
      </c>
      <c r="Z21" s="2">
        <f>IFERROR(INDEX('Leave-One-Out - Data'!$B:$BA,MATCH($P21,'Leave-One-Out - Data'!$A:$A,0),MATCH(Z$1,'Leave-One-Out - Data'!$B$1:$BA$1,0)),0)*1000000</f>
        <v>0</v>
      </c>
      <c r="AA21" s="2">
        <f>IFERROR(INDEX('Leave-One-Out - Data'!$B:$BA,MATCH($P21,'Leave-One-Out - Data'!$A:$A,0),MATCH(AA$1,'Leave-One-Out - Data'!$B$1:$BA$1,0)),0)*1000000</f>
        <v>0</v>
      </c>
      <c r="AB21" s="2">
        <f>IFERROR(INDEX('Leave-One-Out - Data'!$B:$BA,MATCH($P21,'Leave-One-Out - Data'!$A:$A,0),MATCH(AB$1,'Leave-One-Out - Data'!$B$1:$BA$1,0)),0)*1000000</f>
        <v>0</v>
      </c>
      <c r="AC21" s="2">
        <f>IFERROR(INDEX('Leave-One-Out - Data'!$B:$BA,MATCH($P21,'Leave-One-Out - Data'!$A:$A,0),MATCH(AC$1,'Leave-One-Out - Data'!$B$1:$BA$1,0)),0)*1000000</f>
        <v>0</v>
      </c>
      <c r="AD21" s="2">
        <f>IFERROR(INDEX('Leave-One-Out - Data'!$B:$BA,MATCH($P21,'Leave-One-Out - Data'!$A:$A,0),MATCH(AD$1,'Leave-One-Out - Data'!$B$1:$BA$1,0)),0)*1000000</f>
        <v>0</v>
      </c>
      <c r="AE21" s="2">
        <f>IFERROR(INDEX('Leave-One-Out - Data'!$B:$BA,MATCH($P21,'Leave-One-Out - Data'!$A:$A,0),MATCH(AE$1,'Leave-One-Out - Data'!$B$1:$BA$1,0)),0)*1000000</f>
        <v>0</v>
      </c>
      <c r="AF21" s="2">
        <f>IFERROR(INDEX('Leave-One-Out - Data'!$B:$BA,MATCH($P21,'Leave-One-Out - Data'!$A:$A,0),MATCH(AF$1,'Leave-One-Out - Data'!$B$1:$BA$1,0)),0)*1000000</f>
        <v>53.887435276919859</v>
      </c>
      <c r="AG21" s="2">
        <f>IFERROR(INDEX('Leave-One-Out - Data'!$B:$BA,MATCH($P21,'Leave-One-Out - Data'!$A:$A,0),MATCH(AG$1,'Leave-One-Out - Data'!$B$1:$BA$1,0)),0)*1000000</f>
        <v>0</v>
      </c>
      <c r="AH21" s="2">
        <f>IFERROR(INDEX('Leave-One-Out - Data'!$B:$BA,MATCH($P21,'Leave-One-Out - Data'!$A:$A,0),MATCH(AH$1,'Leave-One-Out - Data'!$B$1:$BA$1,0)),0)*1000000</f>
        <v>0</v>
      </c>
      <c r="AI21" s="2">
        <f>IFERROR(INDEX('Leave-One-Out - Data'!$B:$BA,MATCH($P21,'Leave-One-Out - Data'!$A:$A,0),MATCH(AI$1,'Leave-One-Out - Data'!$B$1:$BA$1,0)),0)*1000000</f>
        <v>0</v>
      </c>
      <c r="AJ21" s="2">
        <f>IFERROR(INDEX('Leave-One-Out - Data'!$B:$BA,MATCH($P21,'Leave-One-Out - Data'!$A:$A,0),MATCH(AJ$1,'Leave-One-Out - Data'!$B$1:$BA$1,0)),0)*1000000</f>
        <v>47.379276586070773</v>
      </c>
      <c r="AK21" s="2">
        <f>IFERROR(INDEX('Leave-One-Out - Data'!$B:$BA,MATCH($P21,'Leave-One-Out - Data'!$A:$A,0),MATCH(AK$1,'Leave-One-Out - Data'!$B$1:$BA$1,0)),0)*1000000</f>
        <v>0</v>
      </c>
      <c r="AL21" s="2">
        <f>IFERROR(INDEX('Leave-One-Out - Data'!$B:$BA,MATCH($P21,'Leave-One-Out - Data'!$A:$A,0),MATCH(AL$1,'Leave-One-Out - Data'!$B$1:$BA$1,0)),0)*1000000</f>
        <v>53.257654641129193</v>
      </c>
      <c r="AM21" s="2">
        <f>IFERROR(INDEX('Leave-One-Out - Data'!$B:$BA,MATCH($P21,'Leave-One-Out - Data'!$A:$A,0),MATCH(AM$1,'Leave-One-Out - Data'!$B$1:$BA$1,0)),0)*1000000</f>
        <v>51.642841955981559</v>
      </c>
      <c r="AN21" s="2">
        <f>IFERROR(INDEX('Leave-One-Out - Data'!$B:$BA,MATCH($P21,'Leave-One-Out - Data'!$A:$A,0),MATCH(AN$1,'Leave-One-Out - Data'!$B$1:$BA$1,0)),0)*1000000</f>
        <v>0</v>
      </c>
      <c r="AO21" s="2">
        <f>IFERROR(INDEX('Leave-One-Out - Data'!$B:$BA,MATCH($P21,'Leave-One-Out - Data'!$A:$A,0),MATCH(AO$1,'Leave-One-Out - Data'!$B$1:$BA$1,0)),0)*1000000</f>
        <v>0</v>
      </c>
      <c r="AP21" s="2">
        <f>IFERROR(INDEX('Leave-One-Out - Data'!$B:$BA,MATCH($P21,'Leave-One-Out - Data'!$A:$A,0),MATCH(AP$1,'Leave-One-Out - Data'!$B$1:$BA$1,0)),0)*1000000</f>
        <v>0</v>
      </c>
      <c r="AQ21" s="2">
        <f>IFERROR(INDEX('Leave-One-Out - Data'!$B:$BA,MATCH($P21,'Leave-One-Out - Data'!$A:$A,0),MATCH(AQ$1,'Leave-One-Out - Data'!$B$1:$BA$1,0)),0)*1000000</f>
        <v>0</v>
      </c>
      <c r="AR21" s="2">
        <f>IFERROR(INDEX('Leave-One-Out - Data'!$B:$BA,MATCH($P21,'Leave-One-Out - Data'!$A:$A,0),MATCH(AR$1,'Leave-One-Out - Data'!$B$1:$BA$1,0)),0)*1000000</f>
        <v>0</v>
      </c>
      <c r="AS21" s="2">
        <f>IFERROR(INDEX('Leave-One-Out - Data'!$B:$BA,MATCH($P21,'Leave-One-Out - Data'!$A:$A,0),MATCH(AS$1,'Leave-One-Out - Data'!$B$1:$BA$1,0)),0)*1000000</f>
        <v>0</v>
      </c>
      <c r="AT21" s="2">
        <f>IFERROR(INDEX('Leave-One-Out - Data'!$B:$BA,MATCH($P21,'Leave-One-Out - Data'!$A:$A,0),MATCH(AT$1,'Leave-One-Out - Data'!$B$1:$BA$1,0)),0)*1000000</f>
        <v>53.424841151354492</v>
      </c>
      <c r="AU21" s="2">
        <f>IFERROR(INDEX('Leave-One-Out - Data'!$B:$BA,MATCH($P21,'Leave-One-Out - Data'!$A:$A,0),MATCH(AU$1,'Leave-One-Out - Data'!$B$1:$BA$1,0)),0)*1000000</f>
        <v>0</v>
      </c>
      <c r="AV21" s="2">
        <f>IFERROR(INDEX('Leave-One-Out - Data'!$B:$BA,MATCH($P21,'Leave-One-Out - Data'!$A:$A,0),MATCH(AV$1,'Leave-One-Out - Data'!$B$1:$BA$1,0)),0)*1000000</f>
        <v>49.540099113073666</v>
      </c>
      <c r="AW21" s="2">
        <f>IFERROR(INDEX('Leave-One-Out - Data'!$B:$BA,MATCH($P21,'Leave-One-Out - Data'!$A:$A,0),MATCH(AW$1,'Leave-One-Out - Data'!$B$1:$BA$1,0)),0)*1000000</f>
        <v>0</v>
      </c>
      <c r="AX21" s="2">
        <f>IFERROR(INDEX('Leave-One-Out - Data'!$B:$BA,MATCH($P21,'Leave-One-Out - Data'!$A:$A,0),MATCH(AX$1,'Leave-One-Out - Data'!$B$1:$BA$1,0)),0)*1000000</f>
        <v>0</v>
      </c>
      <c r="AY21" s="2">
        <f>IFERROR(INDEX('Leave-One-Out - Data'!$B:$BA,MATCH($P21,'Leave-One-Out - Data'!$A:$A,0),MATCH(AY$1,'Leave-One-Out - Data'!$B$1:$BA$1,0)),0)*1000000</f>
        <v>0</v>
      </c>
      <c r="AZ21" s="2">
        <f>IFERROR(INDEX('Leave-One-Out - Data'!$B:$BA,MATCH($P21,'Leave-One-Out - Data'!$A:$A,0),MATCH(AZ$1,'Leave-One-Out - Data'!$B$1:$BA$1,0)),0)*1000000</f>
        <v>0</v>
      </c>
      <c r="BA21" s="2">
        <f>IFERROR(INDEX('Leave-One-Out - Data'!$B:$BA,MATCH($P21,'Leave-One-Out - Data'!$A:$A,0),MATCH(BA$1,'Leave-One-Out - Data'!$B$1:$BA$1,0)),0)*1000000</f>
        <v>0</v>
      </c>
      <c r="BB21" s="2">
        <f>IFERROR(INDEX('Leave-One-Out - Data'!$B:$BA,MATCH($P21,'Leave-One-Out - Data'!$A:$A,0),MATCH(BB$1,'Leave-One-Out - Data'!$B$1:$BA$1,0)),0)*1000000</f>
        <v>0</v>
      </c>
      <c r="BC21" s="2">
        <f>IFERROR(INDEX('Leave-One-Out - Data'!$B:$BA,MATCH($P21,'Leave-One-Out - Data'!$A:$A,0),MATCH(BC$1,'Leave-One-Out - Data'!$B$1:$BA$1,0)),0)*1000000</f>
        <v>0</v>
      </c>
      <c r="BD21" s="2">
        <f>IFERROR(INDEX('Leave-One-Out - Data'!$B:$BA,MATCH($P21,'Leave-One-Out - Data'!$A:$A,0),MATCH(BD$1,'Leave-One-Out - Data'!$B$1:$BA$1,0)),0)*1000000</f>
        <v>0</v>
      </c>
      <c r="BE21" s="2">
        <f>IFERROR(INDEX('Leave-One-Out - Data'!$B:$BA,MATCH($P21,'Leave-One-Out - Data'!$A:$A,0),MATCH(BE$1,'Leave-One-Out - Data'!$B$1:$BA$1,0)),0)*1000000</f>
        <v>0</v>
      </c>
      <c r="BF21" s="2">
        <f>IFERROR(INDEX('Leave-One-Out - Data'!$B:$BA,MATCH($P21,'Leave-One-Out - Data'!$A:$A,0),MATCH(BF$1,'Leave-One-Out - Data'!$B$1:$BA$1,0)),0)*1000000</f>
        <v>0</v>
      </c>
      <c r="BG21" s="2">
        <f>IFERROR(INDEX('Leave-One-Out - Data'!$B:$BA,MATCH($P21,'Leave-One-Out - Data'!$A:$A,0),MATCH(BG$1,'Leave-One-Out - Data'!$B$1:$BA$1,0)),0)*1000000</f>
        <v>0</v>
      </c>
      <c r="BH21" s="2">
        <f>IFERROR(INDEX('Leave-One-Out - Data'!$B:$BA,MATCH($P21,'Leave-One-Out - Data'!$A:$A,0),MATCH(BH$1,'Leave-One-Out - Data'!$B$1:$BA$1,0)),0)*1000000</f>
        <v>0</v>
      </c>
      <c r="BI21" s="2">
        <f>IFERROR(INDEX('Leave-One-Out - Data'!$B:$BA,MATCH($P21,'Leave-One-Out - Data'!$A:$A,0),MATCH(BI$1,'Leave-One-Out - Data'!$B$1:$BA$1,0)),0)*1000000</f>
        <v>0</v>
      </c>
      <c r="BJ21" s="2">
        <f>IFERROR(INDEX('Leave-One-Out - Data'!$B:$BA,MATCH($P21,'Leave-One-Out - Data'!$A:$A,0),MATCH(BJ$1,'Leave-One-Out - Data'!$B$1:$BA$1,0)),0)*1000000</f>
        <v>0</v>
      </c>
      <c r="BK21" s="2">
        <f>IFERROR(INDEX('Leave-One-Out - Data'!$B:$BA,MATCH($P21,'Leave-One-Out - Data'!$A:$A,0),MATCH(BK$1,'Leave-One-Out - Data'!$B$1:$BA$1,0)),0)*1000000</f>
        <v>0</v>
      </c>
      <c r="BL21" s="2">
        <f>IFERROR(INDEX('Leave-One-Out - Data'!$B:$BA,MATCH($P21,'Leave-One-Out - Data'!$A:$A,0),MATCH(BL$1,'Leave-One-Out - Data'!$B$1:$BA$1,0)),0)*1000000</f>
        <v>0</v>
      </c>
      <c r="BM21" s="2">
        <f>IFERROR(INDEX('Leave-One-Out - Data'!$B:$BA,MATCH($P21,'Leave-One-Out - Data'!$A:$A,0),MATCH(BM$1,'Leave-One-Out - Data'!$B$1:$BA$1,0)),0)*1000000</f>
        <v>0</v>
      </c>
      <c r="BN21" s="2">
        <f>IFERROR(INDEX('Leave-One-Out - Data'!$B:$BA,MATCH($P21,'Leave-One-Out - Data'!$A:$A,0),MATCH(BN$1,'Leave-One-Out - Data'!$B$1:$BA$1,0)),0)*1000000</f>
        <v>0</v>
      </c>
      <c r="BO21" s="2">
        <f>IFERROR(INDEX('Leave-One-Out - Data'!$B:$BA,MATCH($P21,'Leave-One-Out - Data'!$A:$A,0),MATCH(BO$1,'Leave-One-Out - Data'!$B$1:$BA$1,0)),0)*1000000</f>
        <v>0</v>
      </c>
      <c r="BP21" s="2">
        <f>IFERROR(INDEX('Leave-One-Out - Data'!$B:$BA,MATCH($P21,'Leave-One-Out - Data'!$A:$A,0),MATCH(BP$1,'Leave-One-Out - Data'!$B$1:$BA$1,0)),0)*1000000</f>
        <v>0</v>
      </c>
      <c r="BQ21" s="2"/>
    </row>
    <row r="22" spans="16:69" x14ac:dyDescent="0.25">
      <c r="P22">
        <f>'Leave-One-Out - Data'!A21</f>
        <v>2001</v>
      </c>
      <c r="Q22" s="2">
        <f>IFERROR(INDEX('Leave-One-Out - Data'!$B:$BA,MATCH($P22,'Leave-One-Out - Data'!$A:$A,0),MATCH(Q$1,'Leave-One-Out - Data'!$B$1:$BA$1,0)),0)*1000000</f>
        <v>49.426980694988742</v>
      </c>
      <c r="R22" s="2">
        <f>IFERROR(INDEX('Leave-One-Out - Data'!$B:$BA,MATCH($P22,'Leave-One-Out - Data'!$A:$A,0),MATCH(R$1,'Leave-One-Out - Data'!$B$1:$BA$1,0)),0)*1000000</f>
        <v>51.176947719795855</v>
      </c>
      <c r="S22" s="2">
        <f>IFERROR(INDEX('Leave-One-Out - Data'!$B:$BA,MATCH($P22,'Leave-One-Out - Data'!$A:$A,0),MATCH(S$1,'Leave-One-Out - Data'!$B$1:$BA$1,0)),0)*1000000</f>
        <v>0</v>
      </c>
      <c r="T22" s="2">
        <f>IFERROR(INDEX('Leave-One-Out - Data'!$B:$BA,MATCH($P22,'Leave-One-Out - Data'!$A:$A,0),MATCH(T$1,'Leave-One-Out - Data'!$B$1:$BA$1,0)),0)*1000000</f>
        <v>0</v>
      </c>
      <c r="U22" s="2">
        <f>IFERROR(INDEX('Leave-One-Out - Data'!$B:$BA,MATCH($P22,'Leave-One-Out - Data'!$A:$A,0),MATCH(U$1,'Leave-One-Out - Data'!$B$1:$BA$1,0)),0)*1000000</f>
        <v>50.797931531633367</v>
      </c>
      <c r="V22" s="2">
        <f>IFERROR(INDEX('Leave-One-Out - Data'!$B:$BA,MATCH($P22,'Leave-One-Out - Data'!$A:$A,0),MATCH(V$1,'Leave-One-Out - Data'!$B$1:$BA$1,0)),0)*1000000</f>
        <v>0</v>
      </c>
      <c r="W22" s="2">
        <f>IFERROR(INDEX('Leave-One-Out - Data'!$B:$BA,MATCH($P22,'Leave-One-Out - Data'!$A:$A,0),MATCH(W$1,'Leave-One-Out - Data'!$B$1:$BA$1,0)),0)*1000000</f>
        <v>0</v>
      </c>
      <c r="X22" s="2">
        <f>IFERROR(INDEX('Leave-One-Out - Data'!$B:$BA,MATCH($P22,'Leave-One-Out - Data'!$A:$A,0),MATCH(X$1,'Leave-One-Out - Data'!$B$1:$BA$1,0)),0)*1000000</f>
        <v>51.030661883487483</v>
      </c>
      <c r="Y22" s="2">
        <f>IFERROR(INDEX('Leave-One-Out - Data'!$B:$BA,MATCH($P22,'Leave-One-Out - Data'!$A:$A,0),MATCH(Y$1,'Leave-One-Out - Data'!$B$1:$BA$1,0)),0)*1000000</f>
        <v>0</v>
      </c>
      <c r="Z22" s="2">
        <f>IFERROR(INDEX('Leave-One-Out - Data'!$B:$BA,MATCH($P22,'Leave-One-Out - Data'!$A:$A,0),MATCH(Z$1,'Leave-One-Out - Data'!$B$1:$BA$1,0)),0)*1000000</f>
        <v>0</v>
      </c>
      <c r="AA22" s="2">
        <f>IFERROR(INDEX('Leave-One-Out - Data'!$B:$BA,MATCH($P22,'Leave-One-Out - Data'!$A:$A,0),MATCH(AA$1,'Leave-One-Out - Data'!$B$1:$BA$1,0)),0)*1000000</f>
        <v>0</v>
      </c>
      <c r="AB22" s="2">
        <f>IFERROR(INDEX('Leave-One-Out - Data'!$B:$BA,MATCH($P22,'Leave-One-Out - Data'!$A:$A,0),MATCH(AB$1,'Leave-One-Out - Data'!$B$1:$BA$1,0)),0)*1000000</f>
        <v>0</v>
      </c>
      <c r="AC22" s="2">
        <f>IFERROR(INDEX('Leave-One-Out - Data'!$B:$BA,MATCH($P22,'Leave-One-Out - Data'!$A:$A,0),MATCH(AC$1,'Leave-One-Out - Data'!$B$1:$BA$1,0)),0)*1000000</f>
        <v>0</v>
      </c>
      <c r="AD22" s="2">
        <f>IFERROR(INDEX('Leave-One-Out - Data'!$B:$BA,MATCH($P22,'Leave-One-Out - Data'!$A:$A,0),MATCH(AD$1,'Leave-One-Out - Data'!$B$1:$BA$1,0)),0)*1000000</f>
        <v>0</v>
      </c>
      <c r="AE22" s="2">
        <f>IFERROR(INDEX('Leave-One-Out - Data'!$B:$BA,MATCH($P22,'Leave-One-Out - Data'!$A:$A,0),MATCH(AE$1,'Leave-One-Out - Data'!$B$1:$BA$1,0)),0)*1000000</f>
        <v>0</v>
      </c>
      <c r="AF22" s="2">
        <f>IFERROR(INDEX('Leave-One-Out - Data'!$B:$BA,MATCH($P22,'Leave-One-Out - Data'!$A:$A,0),MATCH(AF$1,'Leave-One-Out - Data'!$B$1:$BA$1,0)),0)*1000000</f>
        <v>51.066601345155512</v>
      </c>
      <c r="AG22" s="2">
        <f>IFERROR(INDEX('Leave-One-Out - Data'!$B:$BA,MATCH($P22,'Leave-One-Out - Data'!$A:$A,0),MATCH(AG$1,'Leave-One-Out - Data'!$B$1:$BA$1,0)),0)*1000000</f>
        <v>0</v>
      </c>
      <c r="AH22" s="2">
        <f>IFERROR(INDEX('Leave-One-Out - Data'!$B:$BA,MATCH($P22,'Leave-One-Out - Data'!$A:$A,0),MATCH(AH$1,'Leave-One-Out - Data'!$B$1:$BA$1,0)),0)*1000000</f>
        <v>0</v>
      </c>
      <c r="AI22" s="2">
        <f>IFERROR(INDEX('Leave-One-Out - Data'!$B:$BA,MATCH($P22,'Leave-One-Out - Data'!$A:$A,0),MATCH(AI$1,'Leave-One-Out - Data'!$B$1:$BA$1,0)),0)*1000000</f>
        <v>0</v>
      </c>
      <c r="AJ22" s="2">
        <f>IFERROR(INDEX('Leave-One-Out - Data'!$B:$BA,MATCH($P22,'Leave-One-Out - Data'!$A:$A,0),MATCH(AJ$1,'Leave-One-Out - Data'!$B$1:$BA$1,0)),0)*1000000</f>
        <v>45.988324762220145</v>
      </c>
      <c r="AK22" s="2">
        <f>IFERROR(INDEX('Leave-One-Out - Data'!$B:$BA,MATCH($P22,'Leave-One-Out - Data'!$A:$A,0),MATCH(AK$1,'Leave-One-Out - Data'!$B$1:$BA$1,0)),0)*1000000</f>
        <v>0</v>
      </c>
      <c r="AL22" s="2">
        <f>IFERROR(INDEX('Leave-One-Out - Data'!$B:$BA,MATCH($P22,'Leave-One-Out - Data'!$A:$A,0),MATCH(AL$1,'Leave-One-Out - Data'!$B$1:$BA$1,0)),0)*1000000</f>
        <v>51.280235940794228</v>
      </c>
      <c r="AM22" s="2">
        <f>IFERROR(INDEX('Leave-One-Out - Data'!$B:$BA,MATCH($P22,'Leave-One-Out - Data'!$A:$A,0),MATCH(AM$1,'Leave-One-Out - Data'!$B$1:$BA$1,0)),0)*1000000</f>
        <v>49.811253449661301</v>
      </c>
      <c r="AN22" s="2">
        <f>IFERROR(INDEX('Leave-One-Out - Data'!$B:$BA,MATCH($P22,'Leave-One-Out - Data'!$A:$A,0),MATCH(AN$1,'Leave-One-Out - Data'!$B$1:$BA$1,0)),0)*1000000</f>
        <v>0</v>
      </c>
      <c r="AO22" s="2">
        <f>IFERROR(INDEX('Leave-One-Out - Data'!$B:$BA,MATCH($P22,'Leave-One-Out - Data'!$A:$A,0),MATCH(AO$1,'Leave-One-Out - Data'!$B$1:$BA$1,0)),0)*1000000</f>
        <v>0</v>
      </c>
      <c r="AP22" s="2">
        <f>IFERROR(INDEX('Leave-One-Out - Data'!$B:$BA,MATCH($P22,'Leave-One-Out - Data'!$A:$A,0),MATCH(AP$1,'Leave-One-Out - Data'!$B$1:$BA$1,0)),0)*1000000</f>
        <v>0</v>
      </c>
      <c r="AQ22" s="2">
        <f>IFERROR(INDEX('Leave-One-Out - Data'!$B:$BA,MATCH($P22,'Leave-One-Out - Data'!$A:$A,0),MATCH(AQ$1,'Leave-One-Out - Data'!$B$1:$BA$1,0)),0)*1000000</f>
        <v>0</v>
      </c>
      <c r="AR22" s="2">
        <f>IFERROR(INDEX('Leave-One-Out - Data'!$B:$BA,MATCH($P22,'Leave-One-Out - Data'!$A:$A,0),MATCH(AR$1,'Leave-One-Out - Data'!$B$1:$BA$1,0)),0)*1000000</f>
        <v>0</v>
      </c>
      <c r="AS22" s="2">
        <f>IFERROR(INDEX('Leave-One-Out - Data'!$B:$BA,MATCH($P22,'Leave-One-Out - Data'!$A:$A,0),MATCH(AS$1,'Leave-One-Out - Data'!$B$1:$BA$1,0)),0)*1000000</f>
        <v>0</v>
      </c>
      <c r="AT22" s="2">
        <f>IFERROR(INDEX('Leave-One-Out - Data'!$B:$BA,MATCH($P22,'Leave-One-Out - Data'!$A:$A,0),MATCH(AT$1,'Leave-One-Out - Data'!$B$1:$BA$1,0)),0)*1000000</f>
        <v>51.523425237974145</v>
      </c>
      <c r="AU22" s="2">
        <f>IFERROR(INDEX('Leave-One-Out - Data'!$B:$BA,MATCH($P22,'Leave-One-Out - Data'!$A:$A,0),MATCH(AU$1,'Leave-One-Out - Data'!$B$1:$BA$1,0)),0)*1000000</f>
        <v>0</v>
      </c>
      <c r="AV22" s="2">
        <f>IFERROR(INDEX('Leave-One-Out - Data'!$B:$BA,MATCH($P22,'Leave-One-Out - Data'!$A:$A,0),MATCH(AV$1,'Leave-One-Out - Data'!$B$1:$BA$1,0)),0)*1000000</f>
        <v>50.535446342109935</v>
      </c>
      <c r="AW22" s="2">
        <f>IFERROR(INDEX('Leave-One-Out - Data'!$B:$BA,MATCH($P22,'Leave-One-Out - Data'!$A:$A,0),MATCH(AW$1,'Leave-One-Out - Data'!$B$1:$BA$1,0)),0)*1000000</f>
        <v>0</v>
      </c>
      <c r="AX22" s="2">
        <f>IFERROR(INDEX('Leave-One-Out - Data'!$B:$BA,MATCH($P22,'Leave-One-Out - Data'!$A:$A,0),MATCH(AX$1,'Leave-One-Out - Data'!$B$1:$BA$1,0)),0)*1000000</f>
        <v>0</v>
      </c>
      <c r="AY22" s="2">
        <f>IFERROR(INDEX('Leave-One-Out - Data'!$B:$BA,MATCH($P22,'Leave-One-Out - Data'!$A:$A,0),MATCH(AY$1,'Leave-One-Out - Data'!$B$1:$BA$1,0)),0)*1000000</f>
        <v>0</v>
      </c>
      <c r="AZ22" s="2">
        <f>IFERROR(INDEX('Leave-One-Out - Data'!$B:$BA,MATCH($P22,'Leave-One-Out - Data'!$A:$A,0),MATCH(AZ$1,'Leave-One-Out - Data'!$B$1:$BA$1,0)),0)*1000000</f>
        <v>0</v>
      </c>
      <c r="BA22" s="2">
        <f>IFERROR(INDEX('Leave-One-Out - Data'!$B:$BA,MATCH($P22,'Leave-One-Out - Data'!$A:$A,0),MATCH(BA$1,'Leave-One-Out - Data'!$B$1:$BA$1,0)),0)*1000000</f>
        <v>0</v>
      </c>
      <c r="BB22" s="2">
        <f>IFERROR(INDEX('Leave-One-Out - Data'!$B:$BA,MATCH($P22,'Leave-One-Out - Data'!$A:$A,0),MATCH(BB$1,'Leave-One-Out - Data'!$B$1:$BA$1,0)),0)*1000000</f>
        <v>0</v>
      </c>
      <c r="BC22" s="2">
        <f>IFERROR(INDEX('Leave-One-Out - Data'!$B:$BA,MATCH($P22,'Leave-One-Out - Data'!$A:$A,0),MATCH(BC$1,'Leave-One-Out - Data'!$B$1:$BA$1,0)),0)*1000000</f>
        <v>0</v>
      </c>
      <c r="BD22" s="2">
        <f>IFERROR(INDEX('Leave-One-Out - Data'!$B:$BA,MATCH($P22,'Leave-One-Out - Data'!$A:$A,0),MATCH(BD$1,'Leave-One-Out - Data'!$B$1:$BA$1,0)),0)*1000000</f>
        <v>0</v>
      </c>
      <c r="BE22" s="2">
        <f>IFERROR(INDEX('Leave-One-Out - Data'!$B:$BA,MATCH($P22,'Leave-One-Out - Data'!$A:$A,0),MATCH(BE$1,'Leave-One-Out - Data'!$B$1:$BA$1,0)),0)*1000000</f>
        <v>0</v>
      </c>
      <c r="BF22" s="2">
        <f>IFERROR(INDEX('Leave-One-Out - Data'!$B:$BA,MATCH($P22,'Leave-One-Out - Data'!$A:$A,0),MATCH(BF$1,'Leave-One-Out - Data'!$B$1:$BA$1,0)),0)*1000000</f>
        <v>0</v>
      </c>
      <c r="BG22" s="2">
        <f>IFERROR(INDEX('Leave-One-Out - Data'!$B:$BA,MATCH($P22,'Leave-One-Out - Data'!$A:$A,0),MATCH(BG$1,'Leave-One-Out - Data'!$B$1:$BA$1,0)),0)*1000000</f>
        <v>0</v>
      </c>
      <c r="BH22" s="2">
        <f>IFERROR(INDEX('Leave-One-Out - Data'!$B:$BA,MATCH($P22,'Leave-One-Out - Data'!$A:$A,0),MATCH(BH$1,'Leave-One-Out - Data'!$B$1:$BA$1,0)),0)*1000000</f>
        <v>0</v>
      </c>
      <c r="BI22" s="2">
        <f>IFERROR(INDEX('Leave-One-Out - Data'!$B:$BA,MATCH($P22,'Leave-One-Out - Data'!$A:$A,0),MATCH(BI$1,'Leave-One-Out - Data'!$B$1:$BA$1,0)),0)*1000000</f>
        <v>0</v>
      </c>
      <c r="BJ22" s="2">
        <f>IFERROR(INDEX('Leave-One-Out - Data'!$B:$BA,MATCH($P22,'Leave-One-Out - Data'!$A:$A,0),MATCH(BJ$1,'Leave-One-Out - Data'!$B$1:$BA$1,0)),0)*1000000</f>
        <v>0</v>
      </c>
      <c r="BK22" s="2">
        <f>IFERROR(INDEX('Leave-One-Out - Data'!$B:$BA,MATCH($P22,'Leave-One-Out - Data'!$A:$A,0),MATCH(BK$1,'Leave-One-Out - Data'!$B$1:$BA$1,0)),0)*1000000</f>
        <v>0</v>
      </c>
      <c r="BL22" s="2">
        <f>IFERROR(INDEX('Leave-One-Out - Data'!$B:$BA,MATCH($P22,'Leave-One-Out - Data'!$A:$A,0),MATCH(BL$1,'Leave-One-Out - Data'!$B$1:$BA$1,0)),0)*1000000</f>
        <v>0</v>
      </c>
      <c r="BM22" s="2">
        <f>IFERROR(INDEX('Leave-One-Out - Data'!$B:$BA,MATCH($P22,'Leave-One-Out - Data'!$A:$A,0),MATCH(BM$1,'Leave-One-Out - Data'!$B$1:$BA$1,0)),0)*1000000</f>
        <v>0</v>
      </c>
      <c r="BN22" s="2">
        <f>IFERROR(INDEX('Leave-One-Out - Data'!$B:$BA,MATCH($P22,'Leave-One-Out - Data'!$A:$A,0),MATCH(BN$1,'Leave-One-Out - Data'!$B$1:$BA$1,0)),0)*1000000</f>
        <v>0</v>
      </c>
      <c r="BO22" s="2">
        <f>IFERROR(INDEX('Leave-One-Out - Data'!$B:$BA,MATCH($P22,'Leave-One-Out - Data'!$A:$A,0),MATCH(BO$1,'Leave-One-Out - Data'!$B$1:$BA$1,0)),0)*1000000</f>
        <v>0</v>
      </c>
      <c r="BP22" s="2">
        <f>IFERROR(INDEX('Leave-One-Out - Data'!$B:$BA,MATCH($P22,'Leave-One-Out - Data'!$A:$A,0),MATCH(BP$1,'Leave-One-Out - Data'!$B$1:$BA$1,0)),0)*1000000</f>
        <v>0</v>
      </c>
      <c r="BQ22" s="2"/>
    </row>
    <row r="23" spans="16:69" x14ac:dyDescent="0.25">
      <c r="P23">
        <f>'Leave-One-Out - Data'!A22</f>
        <v>2002</v>
      </c>
      <c r="Q23" s="2">
        <f>IFERROR(INDEX('Leave-One-Out - Data'!$B:$BA,MATCH($P23,'Leave-One-Out - Data'!$A:$A,0),MATCH(Q$1,'Leave-One-Out - Data'!$B$1:$BA$1,0)),0)*1000000</f>
        <v>50.041086069541052</v>
      </c>
      <c r="R23" s="2">
        <f>IFERROR(INDEX('Leave-One-Out - Data'!$B:$BA,MATCH($P23,'Leave-One-Out - Data'!$A:$A,0),MATCH(R$1,'Leave-One-Out - Data'!$B$1:$BA$1,0)),0)*1000000</f>
        <v>46.773464822763344</v>
      </c>
      <c r="S23" s="2">
        <f>IFERROR(INDEX('Leave-One-Out - Data'!$B:$BA,MATCH($P23,'Leave-One-Out - Data'!$A:$A,0),MATCH(S$1,'Leave-One-Out - Data'!$B$1:$BA$1,0)),0)*1000000</f>
        <v>0</v>
      </c>
      <c r="T23" s="2">
        <f>IFERROR(INDEX('Leave-One-Out - Data'!$B:$BA,MATCH($P23,'Leave-One-Out - Data'!$A:$A,0),MATCH(T$1,'Leave-One-Out - Data'!$B$1:$BA$1,0)),0)*1000000</f>
        <v>0</v>
      </c>
      <c r="U23" s="2">
        <f>IFERROR(INDEX('Leave-One-Out - Data'!$B:$BA,MATCH($P23,'Leave-One-Out - Data'!$A:$A,0),MATCH(U$1,'Leave-One-Out - Data'!$B$1:$BA$1,0)),0)*1000000</f>
        <v>46.511758948327042</v>
      </c>
      <c r="V23" s="2">
        <f>IFERROR(INDEX('Leave-One-Out - Data'!$B:$BA,MATCH($P23,'Leave-One-Out - Data'!$A:$A,0),MATCH(V$1,'Leave-One-Out - Data'!$B$1:$BA$1,0)),0)*1000000</f>
        <v>0</v>
      </c>
      <c r="W23" s="2">
        <f>IFERROR(INDEX('Leave-One-Out - Data'!$B:$BA,MATCH($P23,'Leave-One-Out - Data'!$A:$A,0),MATCH(W$1,'Leave-One-Out - Data'!$B$1:$BA$1,0)),0)*1000000</f>
        <v>0</v>
      </c>
      <c r="X23" s="2">
        <f>IFERROR(INDEX('Leave-One-Out - Data'!$B:$BA,MATCH($P23,'Leave-One-Out - Data'!$A:$A,0),MATCH(X$1,'Leave-One-Out - Data'!$B$1:$BA$1,0)),0)*1000000</f>
        <v>46.527094946213765</v>
      </c>
      <c r="Y23" s="2">
        <f>IFERROR(INDEX('Leave-One-Out - Data'!$B:$BA,MATCH($P23,'Leave-One-Out - Data'!$A:$A,0),MATCH(Y$1,'Leave-One-Out - Data'!$B$1:$BA$1,0)),0)*1000000</f>
        <v>0</v>
      </c>
      <c r="Z23" s="2">
        <f>IFERROR(INDEX('Leave-One-Out - Data'!$B:$BA,MATCH($P23,'Leave-One-Out - Data'!$A:$A,0),MATCH(Z$1,'Leave-One-Out - Data'!$B$1:$BA$1,0)),0)*1000000</f>
        <v>0</v>
      </c>
      <c r="AA23" s="2">
        <f>IFERROR(INDEX('Leave-One-Out - Data'!$B:$BA,MATCH($P23,'Leave-One-Out - Data'!$A:$A,0),MATCH(AA$1,'Leave-One-Out - Data'!$B$1:$BA$1,0)),0)*1000000</f>
        <v>0</v>
      </c>
      <c r="AB23" s="2">
        <f>IFERROR(INDEX('Leave-One-Out - Data'!$B:$BA,MATCH($P23,'Leave-One-Out - Data'!$A:$A,0),MATCH(AB$1,'Leave-One-Out - Data'!$B$1:$BA$1,0)),0)*1000000</f>
        <v>0</v>
      </c>
      <c r="AC23" s="2">
        <f>IFERROR(INDEX('Leave-One-Out - Data'!$B:$BA,MATCH($P23,'Leave-One-Out - Data'!$A:$A,0),MATCH(AC$1,'Leave-One-Out - Data'!$B$1:$BA$1,0)),0)*1000000</f>
        <v>0</v>
      </c>
      <c r="AD23" s="2">
        <f>IFERROR(INDEX('Leave-One-Out - Data'!$B:$BA,MATCH($P23,'Leave-One-Out - Data'!$A:$A,0),MATCH(AD$1,'Leave-One-Out - Data'!$B$1:$BA$1,0)),0)*1000000</f>
        <v>0</v>
      </c>
      <c r="AE23" s="2">
        <f>IFERROR(INDEX('Leave-One-Out - Data'!$B:$BA,MATCH($P23,'Leave-One-Out - Data'!$A:$A,0),MATCH(AE$1,'Leave-One-Out - Data'!$B$1:$BA$1,0)),0)*1000000</f>
        <v>0</v>
      </c>
      <c r="AF23" s="2">
        <f>IFERROR(INDEX('Leave-One-Out - Data'!$B:$BA,MATCH($P23,'Leave-One-Out - Data'!$A:$A,0),MATCH(AF$1,'Leave-One-Out - Data'!$B$1:$BA$1,0)),0)*1000000</f>
        <v>47.93824917942402</v>
      </c>
      <c r="AG23" s="2">
        <f>IFERROR(INDEX('Leave-One-Out - Data'!$B:$BA,MATCH($P23,'Leave-One-Out - Data'!$A:$A,0),MATCH(AG$1,'Leave-One-Out - Data'!$B$1:$BA$1,0)),0)*1000000</f>
        <v>0</v>
      </c>
      <c r="AH23" s="2">
        <f>IFERROR(INDEX('Leave-One-Out - Data'!$B:$BA,MATCH($P23,'Leave-One-Out - Data'!$A:$A,0),MATCH(AH$1,'Leave-One-Out - Data'!$B$1:$BA$1,0)),0)*1000000</f>
        <v>0</v>
      </c>
      <c r="AI23" s="2">
        <f>IFERROR(INDEX('Leave-One-Out - Data'!$B:$BA,MATCH($P23,'Leave-One-Out - Data'!$A:$A,0),MATCH(AI$1,'Leave-One-Out - Data'!$B$1:$BA$1,0)),0)*1000000</f>
        <v>0</v>
      </c>
      <c r="AJ23" s="2">
        <f>IFERROR(INDEX('Leave-One-Out - Data'!$B:$BA,MATCH($P23,'Leave-One-Out - Data'!$A:$A,0),MATCH(AJ$1,'Leave-One-Out - Data'!$B$1:$BA$1,0)),0)*1000000</f>
        <v>45.945983318233637</v>
      </c>
      <c r="AK23" s="2">
        <f>IFERROR(INDEX('Leave-One-Out - Data'!$B:$BA,MATCH($P23,'Leave-One-Out - Data'!$A:$A,0),MATCH(AK$1,'Leave-One-Out - Data'!$B$1:$BA$1,0)),0)*1000000</f>
        <v>0</v>
      </c>
      <c r="AL23" s="2">
        <f>IFERROR(INDEX('Leave-One-Out - Data'!$B:$BA,MATCH($P23,'Leave-One-Out - Data'!$A:$A,0),MATCH(AL$1,'Leave-One-Out - Data'!$B$1:$BA$1,0)),0)*1000000</f>
        <v>47.050252011104021</v>
      </c>
      <c r="AM23" s="2">
        <f>IFERROR(INDEX('Leave-One-Out - Data'!$B:$BA,MATCH($P23,'Leave-One-Out - Data'!$A:$A,0),MATCH(AM$1,'Leave-One-Out - Data'!$B$1:$BA$1,0)),0)*1000000</f>
        <v>44.629779378738014</v>
      </c>
      <c r="AN23" s="2">
        <f>IFERROR(INDEX('Leave-One-Out - Data'!$B:$BA,MATCH($P23,'Leave-One-Out - Data'!$A:$A,0),MATCH(AN$1,'Leave-One-Out - Data'!$B$1:$BA$1,0)),0)*1000000</f>
        <v>0</v>
      </c>
      <c r="AO23" s="2">
        <f>IFERROR(INDEX('Leave-One-Out - Data'!$B:$BA,MATCH($P23,'Leave-One-Out - Data'!$A:$A,0),MATCH(AO$1,'Leave-One-Out - Data'!$B$1:$BA$1,0)),0)*1000000</f>
        <v>0</v>
      </c>
      <c r="AP23" s="2">
        <f>IFERROR(INDEX('Leave-One-Out - Data'!$B:$BA,MATCH($P23,'Leave-One-Out - Data'!$A:$A,0),MATCH(AP$1,'Leave-One-Out - Data'!$B$1:$BA$1,0)),0)*1000000</f>
        <v>0</v>
      </c>
      <c r="AQ23" s="2">
        <f>IFERROR(INDEX('Leave-One-Out - Data'!$B:$BA,MATCH($P23,'Leave-One-Out - Data'!$A:$A,0),MATCH(AQ$1,'Leave-One-Out - Data'!$B$1:$BA$1,0)),0)*1000000</f>
        <v>0</v>
      </c>
      <c r="AR23" s="2">
        <f>IFERROR(INDEX('Leave-One-Out - Data'!$B:$BA,MATCH($P23,'Leave-One-Out - Data'!$A:$A,0),MATCH(AR$1,'Leave-One-Out - Data'!$B$1:$BA$1,0)),0)*1000000</f>
        <v>0</v>
      </c>
      <c r="AS23" s="2">
        <f>IFERROR(INDEX('Leave-One-Out - Data'!$B:$BA,MATCH($P23,'Leave-One-Out - Data'!$A:$A,0),MATCH(AS$1,'Leave-One-Out - Data'!$B$1:$BA$1,0)),0)*1000000</f>
        <v>0</v>
      </c>
      <c r="AT23" s="2">
        <f>IFERROR(INDEX('Leave-One-Out - Data'!$B:$BA,MATCH($P23,'Leave-One-Out - Data'!$A:$A,0),MATCH(AT$1,'Leave-One-Out - Data'!$B$1:$BA$1,0)),0)*1000000</f>
        <v>47.089495499676559</v>
      </c>
      <c r="AU23" s="2">
        <f>IFERROR(INDEX('Leave-One-Out - Data'!$B:$BA,MATCH($P23,'Leave-One-Out - Data'!$A:$A,0),MATCH(AU$1,'Leave-One-Out - Data'!$B$1:$BA$1,0)),0)*1000000</f>
        <v>0</v>
      </c>
      <c r="AV23" s="2">
        <f>IFERROR(INDEX('Leave-One-Out - Data'!$B:$BA,MATCH($P23,'Leave-One-Out - Data'!$A:$A,0),MATCH(AV$1,'Leave-One-Out - Data'!$B$1:$BA$1,0)),0)*1000000</f>
        <v>50.483727303799235</v>
      </c>
      <c r="AW23" s="2">
        <f>IFERROR(INDEX('Leave-One-Out - Data'!$B:$BA,MATCH($P23,'Leave-One-Out - Data'!$A:$A,0),MATCH(AW$1,'Leave-One-Out - Data'!$B$1:$BA$1,0)),0)*1000000</f>
        <v>0</v>
      </c>
      <c r="AX23" s="2">
        <f>IFERROR(INDEX('Leave-One-Out - Data'!$B:$BA,MATCH($P23,'Leave-One-Out - Data'!$A:$A,0),MATCH(AX$1,'Leave-One-Out - Data'!$B$1:$BA$1,0)),0)*1000000</f>
        <v>0</v>
      </c>
      <c r="AY23" s="2">
        <f>IFERROR(INDEX('Leave-One-Out - Data'!$B:$BA,MATCH($P23,'Leave-One-Out - Data'!$A:$A,0),MATCH(AY$1,'Leave-One-Out - Data'!$B$1:$BA$1,0)),0)*1000000</f>
        <v>0</v>
      </c>
      <c r="AZ23" s="2">
        <f>IFERROR(INDEX('Leave-One-Out - Data'!$B:$BA,MATCH($P23,'Leave-One-Out - Data'!$A:$A,0),MATCH(AZ$1,'Leave-One-Out - Data'!$B$1:$BA$1,0)),0)*1000000</f>
        <v>0</v>
      </c>
      <c r="BA23" s="2">
        <f>IFERROR(INDEX('Leave-One-Out - Data'!$B:$BA,MATCH($P23,'Leave-One-Out - Data'!$A:$A,0),MATCH(BA$1,'Leave-One-Out - Data'!$B$1:$BA$1,0)),0)*1000000</f>
        <v>0</v>
      </c>
      <c r="BB23" s="2">
        <f>IFERROR(INDEX('Leave-One-Out - Data'!$B:$BA,MATCH($P23,'Leave-One-Out - Data'!$A:$A,0),MATCH(BB$1,'Leave-One-Out - Data'!$B$1:$BA$1,0)),0)*1000000</f>
        <v>0</v>
      </c>
      <c r="BC23" s="2">
        <f>IFERROR(INDEX('Leave-One-Out - Data'!$B:$BA,MATCH($P23,'Leave-One-Out - Data'!$A:$A,0),MATCH(BC$1,'Leave-One-Out - Data'!$B$1:$BA$1,0)),0)*1000000</f>
        <v>0</v>
      </c>
      <c r="BD23" s="2">
        <f>IFERROR(INDEX('Leave-One-Out - Data'!$B:$BA,MATCH($P23,'Leave-One-Out - Data'!$A:$A,0),MATCH(BD$1,'Leave-One-Out - Data'!$B$1:$BA$1,0)),0)*1000000</f>
        <v>0</v>
      </c>
      <c r="BE23" s="2">
        <f>IFERROR(INDEX('Leave-One-Out - Data'!$B:$BA,MATCH($P23,'Leave-One-Out - Data'!$A:$A,0),MATCH(BE$1,'Leave-One-Out - Data'!$B$1:$BA$1,0)),0)*1000000</f>
        <v>0</v>
      </c>
      <c r="BF23" s="2">
        <f>IFERROR(INDEX('Leave-One-Out - Data'!$B:$BA,MATCH($P23,'Leave-One-Out - Data'!$A:$A,0),MATCH(BF$1,'Leave-One-Out - Data'!$B$1:$BA$1,0)),0)*1000000</f>
        <v>0</v>
      </c>
      <c r="BG23" s="2">
        <f>IFERROR(INDEX('Leave-One-Out - Data'!$B:$BA,MATCH($P23,'Leave-One-Out - Data'!$A:$A,0),MATCH(BG$1,'Leave-One-Out - Data'!$B$1:$BA$1,0)),0)*1000000</f>
        <v>0</v>
      </c>
      <c r="BH23" s="2">
        <f>IFERROR(INDEX('Leave-One-Out - Data'!$B:$BA,MATCH($P23,'Leave-One-Out - Data'!$A:$A,0),MATCH(BH$1,'Leave-One-Out - Data'!$B$1:$BA$1,0)),0)*1000000</f>
        <v>0</v>
      </c>
      <c r="BI23" s="2">
        <f>IFERROR(INDEX('Leave-One-Out - Data'!$B:$BA,MATCH($P23,'Leave-One-Out - Data'!$A:$A,0),MATCH(BI$1,'Leave-One-Out - Data'!$B$1:$BA$1,0)),0)*1000000</f>
        <v>0</v>
      </c>
      <c r="BJ23" s="2">
        <f>IFERROR(INDEX('Leave-One-Out - Data'!$B:$BA,MATCH($P23,'Leave-One-Out - Data'!$A:$A,0),MATCH(BJ$1,'Leave-One-Out - Data'!$B$1:$BA$1,0)),0)*1000000</f>
        <v>0</v>
      </c>
      <c r="BK23" s="2">
        <f>IFERROR(INDEX('Leave-One-Out - Data'!$B:$BA,MATCH($P23,'Leave-One-Out - Data'!$A:$A,0),MATCH(BK$1,'Leave-One-Out - Data'!$B$1:$BA$1,0)),0)*1000000</f>
        <v>0</v>
      </c>
      <c r="BL23" s="2">
        <f>IFERROR(INDEX('Leave-One-Out - Data'!$B:$BA,MATCH($P23,'Leave-One-Out - Data'!$A:$A,0),MATCH(BL$1,'Leave-One-Out - Data'!$B$1:$BA$1,0)),0)*1000000</f>
        <v>0</v>
      </c>
      <c r="BM23" s="2">
        <f>IFERROR(INDEX('Leave-One-Out - Data'!$B:$BA,MATCH($P23,'Leave-One-Out - Data'!$A:$A,0),MATCH(BM$1,'Leave-One-Out - Data'!$B$1:$BA$1,0)),0)*1000000</f>
        <v>0</v>
      </c>
      <c r="BN23" s="2">
        <f>IFERROR(INDEX('Leave-One-Out - Data'!$B:$BA,MATCH($P23,'Leave-One-Out - Data'!$A:$A,0),MATCH(BN$1,'Leave-One-Out - Data'!$B$1:$BA$1,0)),0)*1000000</f>
        <v>0</v>
      </c>
      <c r="BO23" s="2">
        <f>IFERROR(INDEX('Leave-One-Out - Data'!$B:$BA,MATCH($P23,'Leave-One-Out - Data'!$A:$A,0),MATCH(BO$1,'Leave-One-Out - Data'!$B$1:$BA$1,0)),0)*1000000</f>
        <v>0</v>
      </c>
      <c r="BP23" s="2">
        <f>IFERROR(INDEX('Leave-One-Out - Data'!$B:$BA,MATCH($P23,'Leave-One-Out - Data'!$A:$A,0),MATCH(BP$1,'Leave-One-Out - Data'!$B$1:$BA$1,0)),0)*1000000</f>
        <v>0</v>
      </c>
      <c r="BQ23" s="2"/>
    </row>
    <row r="24" spans="16:69" x14ac:dyDescent="0.25">
      <c r="P24">
        <f>'Leave-One-Out - Data'!A23</f>
        <v>2003</v>
      </c>
      <c r="Q24" s="2">
        <f>IFERROR(INDEX('Leave-One-Out - Data'!$B:$BA,MATCH($P24,'Leave-One-Out - Data'!$A:$A,0),MATCH(Q$1,'Leave-One-Out - Data'!$B$1:$BA$1,0)),0)*1000000</f>
        <v>49.663332902127877</v>
      </c>
      <c r="R24" s="2">
        <f>IFERROR(INDEX('Leave-One-Out - Data'!$B:$BA,MATCH($P24,'Leave-One-Out - Data'!$A:$A,0),MATCH(R$1,'Leave-One-Out - Data'!$B$1:$BA$1,0)),0)*1000000</f>
        <v>47.031331549078459</v>
      </c>
      <c r="S24" s="2">
        <f>IFERROR(INDEX('Leave-One-Out - Data'!$B:$BA,MATCH($P24,'Leave-One-Out - Data'!$A:$A,0),MATCH(S$1,'Leave-One-Out - Data'!$B$1:$BA$1,0)),0)*1000000</f>
        <v>0</v>
      </c>
      <c r="T24" s="2">
        <f>IFERROR(INDEX('Leave-One-Out - Data'!$B:$BA,MATCH($P24,'Leave-One-Out - Data'!$A:$A,0),MATCH(T$1,'Leave-One-Out - Data'!$B$1:$BA$1,0)),0)*1000000</f>
        <v>0</v>
      </c>
      <c r="U24" s="2">
        <f>IFERROR(INDEX('Leave-One-Out - Data'!$B:$BA,MATCH($P24,'Leave-One-Out - Data'!$A:$A,0),MATCH(U$1,'Leave-One-Out - Data'!$B$1:$BA$1,0)),0)*1000000</f>
        <v>47.168876637442736</v>
      </c>
      <c r="V24" s="2">
        <f>IFERROR(INDEX('Leave-One-Out - Data'!$B:$BA,MATCH($P24,'Leave-One-Out - Data'!$A:$A,0),MATCH(V$1,'Leave-One-Out - Data'!$B$1:$BA$1,0)),0)*1000000</f>
        <v>0</v>
      </c>
      <c r="W24" s="2">
        <f>IFERROR(INDEX('Leave-One-Out - Data'!$B:$BA,MATCH($P24,'Leave-One-Out - Data'!$A:$A,0),MATCH(W$1,'Leave-One-Out - Data'!$B$1:$BA$1,0)),0)*1000000</f>
        <v>0</v>
      </c>
      <c r="X24" s="2">
        <f>IFERROR(INDEX('Leave-One-Out - Data'!$B:$BA,MATCH($P24,'Leave-One-Out - Data'!$A:$A,0),MATCH(X$1,'Leave-One-Out - Data'!$B$1:$BA$1,0)),0)*1000000</f>
        <v>46.956816579040606</v>
      </c>
      <c r="Y24" s="2">
        <f>IFERROR(INDEX('Leave-One-Out - Data'!$B:$BA,MATCH($P24,'Leave-One-Out - Data'!$A:$A,0),MATCH(Y$1,'Leave-One-Out - Data'!$B$1:$BA$1,0)),0)*1000000</f>
        <v>0</v>
      </c>
      <c r="Z24" s="2">
        <f>IFERROR(INDEX('Leave-One-Out - Data'!$B:$BA,MATCH($P24,'Leave-One-Out - Data'!$A:$A,0),MATCH(Z$1,'Leave-One-Out - Data'!$B$1:$BA$1,0)),0)*1000000</f>
        <v>0</v>
      </c>
      <c r="AA24" s="2">
        <f>IFERROR(INDEX('Leave-One-Out - Data'!$B:$BA,MATCH($P24,'Leave-One-Out - Data'!$A:$A,0),MATCH(AA$1,'Leave-One-Out - Data'!$B$1:$BA$1,0)),0)*1000000</f>
        <v>0</v>
      </c>
      <c r="AB24" s="2">
        <f>IFERROR(INDEX('Leave-One-Out - Data'!$B:$BA,MATCH($P24,'Leave-One-Out - Data'!$A:$A,0),MATCH(AB$1,'Leave-One-Out - Data'!$B$1:$BA$1,0)),0)*1000000</f>
        <v>0</v>
      </c>
      <c r="AC24" s="2">
        <f>IFERROR(INDEX('Leave-One-Out - Data'!$B:$BA,MATCH($P24,'Leave-One-Out - Data'!$A:$A,0),MATCH(AC$1,'Leave-One-Out - Data'!$B$1:$BA$1,0)),0)*1000000</f>
        <v>0</v>
      </c>
      <c r="AD24" s="2">
        <f>IFERROR(INDEX('Leave-One-Out - Data'!$B:$BA,MATCH($P24,'Leave-One-Out - Data'!$A:$A,0),MATCH(AD$1,'Leave-One-Out - Data'!$B$1:$BA$1,0)),0)*1000000</f>
        <v>0</v>
      </c>
      <c r="AE24" s="2">
        <f>IFERROR(INDEX('Leave-One-Out - Data'!$B:$BA,MATCH($P24,'Leave-One-Out - Data'!$A:$A,0),MATCH(AE$1,'Leave-One-Out - Data'!$B$1:$BA$1,0)),0)*1000000</f>
        <v>0</v>
      </c>
      <c r="AF24" s="2">
        <f>IFERROR(INDEX('Leave-One-Out - Data'!$B:$BA,MATCH($P24,'Leave-One-Out - Data'!$A:$A,0),MATCH(AF$1,'Leave-One-Out - Data'!$B$1:$BA$1,0)),0)*1000000</f>
        <v>48.557380621787161</v>
      </c>
      <c r="AG24" s="2">
        <f>IFERROR(INDEX('Leave-One-Out - Data'!$B:$BA,MATCH($P24,'Leave-One-Out - Data'!$A:$A,0),MATCH(AG$1,'Leave-One-Out - Data'!$B$1:$BA$1,0)),0)*1000000</f>
        <v>0</v>
      </c>
      <c r="AH24" s="2">
        <f>IFERROR(INDEX('Leave-One-Out - Data'!$B:$BA,MATCH($P24,'Leave-One-Out - Data'!$A:$A,0),MATCH(AH$1,'Leave-One-Out - Data'!$B$1:$BA$1,0)),0)*1000000</f>
        <v>0</v>
      </c>
      <c r="AI24" s="2">
        <f>IFERROR(INDEX('Leave-One-Out - Data'!$B:$BA,MATCH($P24,'Leave-One-Out - Data'!$A:$A,0),MATCH(AI$1,'Leave-One-Out - Data'!$B$1:$BA$1,0)),0)*1000000</f>
        <v>0</v>
      </c>
      <c r="AJ24" s="2">
        <f>IFERROR(INDEX('Leave-One-Out - Data'!$B:$BA,MATCH($P24,'Leave-One-Out - Data'!$A:$A,0),MATCH(AJ$1,'Leave-One-Out - Data'!$B$1:$BA$1,0)),0)*1000000</f>
        <v>44.02171761466888</v>
      </c>
      <c r="AK24" s="2">
        <f>IFERROR(INDEX('Leave-One-Out - Data'!$B:$BA,MATCH($P24,'Leave-One-Out - Data'!$A:$A,0),MATCH(AK$1,'Leave-One-Out - Data'!$B$1:$BA$1,0)),0)*1000000</f>
        <v>0</v>
      </c>
      <c r="AL24" s="2">
        <f>IFERROR(INDEX('Leave-One-Out - Data'!$B:$BA,MATCH($P24,'Leave-One-Out - Data'!$A:$A,0),MATCH(AL$1,'Leave-One-Out - Data'!$B$1:$BA$1,0)),0)*1000000</f>
        <v>47.219483680237317</v>
      </c>
      <c r="AM24" s="2">
        <f>IFERROR(INDEX('Leave-One-Out - Data'!$B:$BA,MATCH($P24,'Leave-One-Out - Data'!$A:$A,0),MATCH(AM$1,'Leave-One-Out - Data'!$B$1:$BA$1,0)),0)*1000000</f>
        <v>44.894710597873193</v>
      </c>
      <c r="AN24" s="2">
        <f>IFERROR(INDEX('Leave-One-Out - Data'!$B:$BA,MATCH($P24,'Leave-One-Out - Data'!$A:$A,0),MATCH(AN$1,'Leave-One-Out - Data'!$B$1:$BA$1,0)),0)*1000000</f>
        <v>0</v>
      </c>
      <c r="AO24" s="2">
        <f>IFERROR(INDEX('Leave-One-Out - Data'!$B:$BA,MATCH($P24,'Leave-One-Out - Data'!$A:$A,0),MATCH(AO$1,'Leave-One-Out - Data'!$B$1:$BA$1,0)),0)*1000000</f>
        <v>0</v>
      </c>
      <c r="AP24" s="2">
        <f>IFERROR(INDEX('Leave-One-Out - Data'!$B:$BA,MATCH($P24,'Leave-One-Out - Data'!$A:$A,0),MATCH(AP$1,'Leave-One-Out - Data'!$B$1:$BA$1,0)),0)*1000000</f>
        <v>0</v>
      </c>
      <c r="AQ24" s="2">
        <f>IFERROR(INDEX('Leave-One-Out - Data'!$B:$BA,MATCH($P24,'Leave-One-Out - Data'!$A:$A,0),MATCH(AQ$1,'Leave-One-Out - Data'!$B$1:$BA$1,0)),0)*1000000</f>
        <v>0</v>
      </c>
      <c r="AR24" s="2">
        <f>IFERROR(INDEX('Leave-One-Out - Data'!$B:$BA,MATCH($P24,'Leave-One-Out - Data'!$A:$A,0),MATCH(AR$1,'Leave-One-Out - Data'!$B$1:$BA$1,0)),0)*1000000</f>
        <v>0</v>
      </c>
      <c r="AS24" s="2">
        <f>IFERROR(INDEX('Leave-One-Out - Data'!$B:$BA,MATCH($P24,'Leave-One-Out - Data'!$A:$A,0),MATCH(AS$1,'Leave-One-Out - Data'!$B$1:$BA$1,0)),0)*1000000</f>
        <v>0</v>
      </c>
      <c r="AT24" s="2">
        <f>IFERROR(INDEX('Leave-One-Out - Data'!$B:$BA,MATCH($P24,'Leave-One-Out - Data'!$A:$A,0),MATCH(AT$1,'Leave-One-Out - Data'!$B$1:$BA$1,0)),0)*1000000</f>
        <v>47.378396779095063</v>
      </c>
      <c r="AU24" s="2">
        <f>IFERROR(INDEX('Leave-One-Out - Data'!$B:$BA,MATCH($P24,'Leave-One-Out - Data'!$A:$A,0),MATCH(AU$1,'Leave-One-Out - Data'!$B$1:$BA$1,0)),0)*1000000</f>
        <v>0</v>
      </c>
      <c r="AV24" s="2">
        <f>IFERROR(INDEX('Leave-One-Out - Data'!$B:$BA,MATCH($P24,'Leave-One-Out - Data'!$A:$A,0),MATCH(AV$1,'Leave-One-Out - Data'!$B$1:$BA$1,0)),0)*1000000</f>
        <v>49.575779237784445</v>
      </c>
      <c r="AW24" s="2">
        <f>IFERROR(INDEX('Leave-One-Out - Data'!$B:$BA,MATCH($P24,'Leave-One-Out - Data'!$A:$A,0),MATCH(AW$1,'Leave-One-Out - Data'!$B$1:$BA$1,0)),0)*1000000</f>
        <v>0</v>
      </c>
      <c r="AX24" s="2">
        <f>IFERROR(INDEX('Leave-One-Out - Data'!$B:$BA,MATCH($P24,'Leave-One-Out - Data'!$A:$A,0),MATCH(AX$1,'Leave-One-Out - Data'!$B$1:$BA$1,0)),0)*1000000</f>
        <v>0</v>
      </c>
      <c r="AY24" s="2">
        <f>IFERROR(INDEX('Leave-One-Out - Data'!$B:$BA,MATCH($P24,'Leave-One-Out - Data'!$A:$A,0),MATCH(AY$1,'Leave-One-Out - Data'!$B$1:$BA$1,0)),0)*1000000</f>
        <v>0</v>
      </c>
      <c r="AZ24" s="2">
        <f>IFERROR(INDEX('Leave-One-Out - Data'!$B:$BA,MATCH($P24,'Leave-One-Out - Data'!$A:$A,0),MATCH(AZ$1,'Leave-One-Out - Data'!$B$1:$BA$1,0)),0)*1000000</f>
        <v>0</v>
      </c>
      <c r="BA24" s="2">
        <f>IFERROR(INDEX('Leave-One-Out - Data'!$B:$BA,MATCH($P24,'Leave-One-Out - Data'!$A:$A,0),MATCH(BA$1,'Leave-One-Out - Data'!$B$1:$BA$1,0)),0)*1000000</f>
        <v>0</v>
      </c>
      <c r="BB24" s="2">
        <f>IFERROR(INDEX('Leave-One-Out - Data'!$B:$BA,MATCH($P24,'Leave-One-Out - Data'!$A:$A,0),MATCH(BB$1,'Leave-One-Out - Data'!$B$1:$BA$1,0)),0)*1000000</f>
        <v>0</v>
      </c>
      <c r="BC24" s="2">
        <f>IFERROR(INDEX('Leave-One-Out - Data'!$B:$BA,MATCH($P24,'Leave-One-Out - Data'!$A:$A,0),MATCH(BC$1,'Leave-One-Out - Data'!$B$1:$BA$1,0)),0)*1000000</f>
        <v>0</v>
      </c>
      <c r="BD24" s="2">
        <f>IFERROR(INDEX('Leave-One-Out - Data'!$B:$BA,MATCH($P24,'Leave-One-Out - Data'!$A:$A,0),MATCH(BD$1,'Leave-One-Out - Data'!$B$1:$BA$1,0)),0)*1000000</f>
        <v>0</v>
      </c>
      <c r="BE24" s="2">
        <f>IFERROR(INDEX('Leave-One-Out - Data'!$B:$BA,MATCH($P24,'Leave-One-Out - Data'!$A:$A,0),MATCH(BE$1,'Leave-One-Out - Data'!$B$1:$BA$1,0)),0)*1000000</f>
        <v>0</v>
      </c>
      <c r="BF24" s="2">
        <f>IFERROR(INDEX('Leave-One-Out - Data'!$B:$BA,MATCH($P24,'Leave-One-Out - Data'!$A:$A,0),MATCH(BF$1,'Leave-One-Out - Data'!$B$1:$BA$1,0)),0)*1000000</f>
        <v>0</v>
      </c>
      <c r="BG24" s="2">
        <f>IFERROR(INDEX('Leave-One-Out - Data'!$B:$BA,MATCH($P24,'Leave-One-Out - Data'!$A:$A,0),MATCH(BG$1,'Leave-One-Out - Data'!$B$1:$BA$1,0)),0)*1000000</f>
        <v>0</v>
      </c>
      <c r="BH24" s="2">
        <f>IFERROR(INDEX('Leave-One-Out - Data'!$B:$BA,MATCH($P24,'Leave-One-Out - Data'!$A:$A,0),MATCH(BH$1,'Leave-One-Out - Data'!$B$1:$BA$1,0)),0)*1000000</f>
        <v>0</v>
      </c>
      <c r="BI24" s="2">
        <f>IFERROR(INDEX('Leave-One-Out - Data'!$B:$BA,MATCH($P24,'Leave-One-Out - Data'!$A:$A,0),MATCH(BI$1,'Leave-One-Out - Data'!$B$1:$BA$1,0)),0)*1000000</f>
        <v>0</v>
      </c>
      <c r="BJ24" s="2">
        <f>IFERROR(INDEX('Leave-One-Out - Data'!$B:$BA,MATCH($P24,'Leave-One-Out - Data'!$A:$A,0),MATCH(BJ$1,'Leave-One-Out - Data'!$B$1:$BA$1,0)),0)*1000000</f>
        <v>0</v>
      </c>
      <c r="BK24" s="2">
        <f>IFERROR(INDEX('Leave-One-Out - Data'!$B:$BA,MATCH($P24,'Leave-One-Out - Data'!$A:$A,0),MATCH(BK$1,'Leave-One-Out - Data'!$B$1:$BA$1,0)),0)*1000000</f>
        <v>0</v>
      </c>
      <c r="BL24" s="2">
        <f>IFERROR(INDEX('Leave-One-Out - Data'!$B:$BA,MATCH($P24,'Leave-One-Out - Data'!$A:$A,0),MATCH(BL$1,'Leave-One-Out - Data'!$B$1:$BA$1,0)),0)*1000000</f>
        <v>0</v>
      </c>
      <c r="BM24" s="2">
        <f>IFERROR(INDEX('Leave-One-Out - Data'!$B:$BA,MATCH($P24,'Leave-One-Out - Data'!$A:$A,0),MATCH(BM$1,'Leave-One-Out - Data'!$B$1:$BA$1,0)),0)*1000000</f>
        <v>0</v>
      </c>
      <c r="BN24" s="2">
        <f>IFERROR(INDEX('Leave-One-Out - Data'!$B:$BA,MATCH($P24,'Leave-One-Out - Data'!$A:$A,0),MATCH(BN$1,'Leave-One-Out - Data'!$B$1:$BA$1,0)),0)*1000000</f>
        <v>0</v>
      </c>
      <c r="BO24" s="2">
        <f>IFERROR(INDEX('Leave-One-Out - Data'!$B:$BA,MATCH($P24,'Leave-One-Out - Data'!$A:$A,0),MATCH(BO$1,'Leave-One-Out - Data'!$B$1:$BA$1,0)),0)*1000000</f>
        <v>0</v>
      </c>
      <c r="BP24" s="2">
        <f>IFERROR(INDEX('Leave-One-Out - Data'!$B:$BA,MATCH($P24,'Leave-One-Out - Data'!$A:$A,0),MATCH(BP$1,'Leave-One-Out - Data'!$B$1:$BA$1,0)),0)*1000000</f>
        <v>0</v>
      </c>
      <c r="BQ24" s="2"/>
    </row>
    <row r="25" spans="16:69" x14ac:dyDescent="0.25">
      <c r="P25">
        <f>'Leave-One-Out - Data'!A24</f>
        <v>2004</v>
      </c>
      <c r="Q25" s="2">
        <f>IFERROR(INDEX('Leave-One-Out - Data'!$B:$BA,MATCH($P25,'Leave-One-Out - Data'!$A:$A,0),MATCH(Q$1,'Leave-One-Out - Data'!$B$1:$BA$1,0)),0)*1000000</f>
        <v>47.159959649434313</v>
      </c>
      <c r="R25" s="2">
        <f>IFERROR(INDEX('Leave-One-Out - Data'!$B:$BA,MATCH($P25,'Leave-One-Out - Data'!$A:$A,0),MATCH(R$1,'Leave-One-Out - Data'!$B$1:$BA$1,0)),0)*1000000</f>
        <v>44.842645700555295</v>
      </c>
      <c r="S25" s="2">
        <f>IFERROR(INDEX('Leave-One-Out - Data'!$B:$BA,MATCH($P25,'Leave-One-Out - Data'!$A:$A,0),MATCH(S$1,'Leave-One-Out - Data'!$B$1:$BA$1,0)),0)*1000000</f>
        <v>0</v>
      </c>
      <c r="T25" s="2">
        <f>IFERROR(INDEX('Leave-One-Out - Data'!$B:$BA,MATCH($P25,'Leave-One-Out - Data'!$A:$A,0),MATCH(T$1,'Leave-One-Out - Data'!$B$1:$BA$1,0)),0)*1000000</f>
        <v>0</v>
      </c>
      <c r="U25" s="2">
        <f>IFERROR(INDEX('Leave-One-Out - Data'!$B:$BA,MATCH($P25,'Leave-One-Out - Data'!$A:$A,0),MATCH(U$1,'Leave-One-Out - Data'!$B$1:$BA$1,0)),0)*1000000</f>
        <v>44.83365735541156</v>
      </c>
      <c r="V25" s="2">
        <f>IFERROR(INDEX('Leave-One-Out - Data'!$B:$BA,MATCH($P25,'Leave-One-Out - Data'!$A:$A,0),MATCH(V$1,'Leave-One-Out - Data'!$B$1:$BA$1,0)),0)*1000000</f>
        <v>0</v>
      </c>
      <c r="W25" s="2">
        <f>IFERROR(INDEX('Leave-One-Out - Data'!$B:$BA,MATCH($P25,'Leave-One-Out - Data'!$A:$A,0),MATCH(W$1,'Leave-One-Out - Data'!$B$1:$BA$1,0)),0)*1000000</f>
        <v>0</v>
      </c>
      <c r="X25" s="2">
        <f>IFERROR(INDEX('Leave-One-Out - Data'!$B:$BA,MATCH($P25,'Leave-One-Out - Data'!$A:$A,0),MATCH(X$1,'Leave-One-Out - Data'!$B$1:$BA$1,0)),0)*1000000</f>
        <v>44.823826547144563</v>
      </c>
      <c r="Y25" s="2">
        <f>IFERROR(INDEX('Leave-One-Out - Data'!$B:$BA,MATCH($P25,'Leave-One-Out - Data'!$A:$A,0),MATCH(Y$1,'Leave-One-Out - Data'!$B$1:$BA$1,0)),0)*1000000</f>
        <v>0</v>
      </c>
      <c r="Z25" s="2">
        <f>IFERROR(INDEX('Leave-One-Out - Data'!$B:$BA,MATCH($P25,'Leave-One-Out - Data'!$A:$A,0),MATCH(Z$1,'Leave-One-Out - Data'!$B$1:$BA$1,0)),0)*1000000</f>
        <v>0</v>
      </c>
      <c r="AA25" s="2">
        <f>IFERROR(INDEX('Leave-One-Out - Data'!$B:$BA,MATCH($P25,'Leave-One-Out - Data'!$A:$A,0),MATCH(AA$1,'Leave-One-Out - Data'!$B$1:$BA$1,0)),0)*1000000</f>
        <v>0</v>
      </c>
      <c r="AB25" s="2">
        <f>IFERROR(INDEX('Leave-One-Out - Data'!$B:$BA,MATCH($P25,'Leave-One-Out - Data'!$A:$A,0),MATCH(AB$1,'Leave-One-Out - Data'!$B$1:$BA$1,0)),0)*1000000</f>
        <v>0</v>
      </c>
      <c r="AC25" s="2">
        <f>IFERROR(INDEX('Leave-One-Out - Data'!$B:$BA,MATCH($P25,'Leave-One-Out - Data'!$A:$A,0),MATCH(AC$1,'Leave-One-Out - Data'!$B$1:$BA$1,0)),0)*1000000</f>
        <v>0</v>
      </c>
      <c r="AD25" s="2">
        <f>IFERROR(INDEX('Leave-One-Out - Data'!$B:$BA,MATCH($P25,'Leave-One-Out - Data'!$A:$A,0),MATCH(AD$1,'Leave-One-Out - Data'!$B$1:$BA$1,0)),0)*1000000</f>
        <v>0</v>
      </c>
      <c r="AE25" s="2">
        <f>IFERROR(INDEX('Leave-One-Out - Data'!$B:$BA,MATCH($P25,'Leave-One-Out - Data'!$A:$A,0),MATCH(AE$1,'Leave-One-Out - Data'!$B$1:$BA$1,0)),0)*1000000</f>
        <v>0</v>
      </c>
      <c r="AF25" s="2">
        <f>IFERROR(INDEX('Leave-One-Out - Data'!$B:$BA,MATCH($P25,'Leave-One-Out - Data'!$A:$A,0),MATCH(AF$1,'Leave-One-Out - Data'!$B$1:$BA$1,0)),0)*1000000</f>
        <v>45.954851319038426</v>
      </c>
      <c r="AG25" s="2">
        <f>IFERROR(INDEX('Leave-One-Out - Data'!$B:$BA,MATCH($P25,'Leave-One-Out - Data'!$A:$A,0),MATCH(AG$1,'Leave-One-Out - Data'!$B$1:$BA$1,0)),0)*1000000</f>
        <v>0</v>
      </c>
      <c r="AH25" s="2">
        <f>IFERROR(INDEX('Leave-One-Out - Data'!$B:$BA,MATCH($P25,'Leave-One-Out - Data'!$A:$A,0),MATCH(AH$1,'Leave-One-Out - Data'!$B$1:$BA$1,0)),0)*1000000</f>
        <v>0</v>
      </c>
      <c r="AI25" s="2">
        <f>IFERROR(INDEX('Leave-One-Out - Data'!$B:$BA,MATCH($P25,'Leave-One-Out - Data'!$A:$A,0),MATCH(AI$1,'Leave-One-Out - Data'!$B$1:$BA$1,0)),0)*1000000</f>
        <v>0</v>
      </c>
      <c r="AJ25" s="2">
        <f>IFERROR(INDEX('Leave-One-Out - Data'!$B:$BA,MATCH($P25,'Leave-One-Out - Data'!$A:$A,0),MATCH(AJ$1,'Leave-One-Out - Data'!$B$1:$BA$1,0)),0)*1000000</f>
        <v>43.719019367927103</v>
      </c>
      <c r="AK25" s="2">
        <f>IFERROR(INDEX('Leave-One-Out - Data'!$B:$BA,MATCH($P25,'Leave-One-Out - Data'!$A:$A,0),MATCH(AK$1,'Leave-One-Out - Data'!$B$1:$BA$1,0)),0)*1000000</f>
        <v>0</v>
      </c>
      <c r="AL25" s="2">
        <f>IFERROR(INDEX('Leave-One-Out - Data'!$B:$BA,MATCH($P25,'Leave-One-Out - Data'!$A:$A,0),MATCH(AL$1,'Leave-One-Out - Data'!$B$1:$BA$1,0)),0)*1000000</f>
        <v>44.736821113474427</v>
      </c>
      <c r="AM25" s="2">
        <f>IFERROR(INDEX('Leave-One-Out - Data'!$B:$BA,MATCH($P25,'Leave-One-Out - Data'!$A:$A,0),MATCH(AM$1,'Leave-One-Out - Data'!$B$1:$BA$1,0)),0)*1000000</f>
        <v>44.360046251313186</v>
      </c>
      <c r="AN25" s="2">
        <f>IFERROR(INDEX('Leave-One-Out - Data'!$B:$BA,MATCH($P25,'Leave-One-Out - Data'!$A:$A,0),MATCH(AN$1,'Leave-One-Out - Data'!$B$1:$BA$1,0)),0)*1000000</f>
        <v>0</v>
      </c>
      <c r="AO25" s="2">
        <f>IFERROR(INDEX('Leave-One-Out - Data'!$B:$BA,MATCH($P25,'Leave-One-Out - Data'!$A:$A,0),MATCH(AO$1,'Leave-One-Out - Data'!$B$1:$BA$1,0)),0)*1000000</f>
        <v>0</v>
      </c>
      <c r="AP25" s="2">
        <f>IFERROR(INDEX('Leave-One-Out - Data'!$B:$BA,MATCH($P25,'Leave-One-Out - Data'!$A:$A,0),MATCH(AP$1,'Leave-One-Out - Data'!$B$1:$BA$1,0)),0)*1000000</f>
        <v>0</v>
      </c>
      <c r="AQ25" s="2">
        <f>IFERROR(INDEX('Leave-One-Out - Data'!$B:$BA,MATCH($P25,'Leave-One-Out - Data'!$A:$A,0),MATCH(AQ$1,'Leave-One-Out - Data'!$B$1:$BA$1,0)),0)*1000000</f>
        <v>0</v>
      </c>
      <c r="AR25" s="2">
        <f>IFERROR(INDEX('Leave-One-Out - Data'!$B:$BA,MATCH($P25,'Leave-One-Out - Data'!$A:$A,0),MATCH(AR$1,'Leave-One-Out - Data'!$B$1:$BA$1,0)),0)*1000000</f>
        <v>0</v>
      </c>
      <c r="AS25" s="2">
        <f>IFERROR(INDEX('Leave-One-Out - Data'!$B:$BA,MATCH($P25,'Leave-One-Out - Data'!$A:$A,0),MATCH(AS$1,'Leave-One-Out - Data'!$B$1:$BA$1,0)),0)*1000000</f>
        <v>0</v>
      </c>
      <c r="AT25" s="2">
        <f>IFERROR(INDEX('Leave-One-Out - Data'!$B:$BA,MATCH($P25,'Leave-One-Out - Data'!$A:$A,0),MATCH(AT$1,'Leave-One-Out - Data'!$B$1:$BA$1,0)),0)*1000000</f>
        <v>45.131591610697797</v>
      </c>
      <c r="AU25" s="2">
        <f>IFERROR(INDEX('Leave-One-Out - Data'!$B:$BA,MATCH($P25,'Leave-One-Out - Data'!$A:$A,0),MATCH(AU$1,'Leave-One-Out - Data'!$B$1:$BA$1,0)),0)*1000000</f>
        <v>0</v>
      </c>
      <c r="AV25" s="2">
        <f>IFERROR(INDEX('Leave-One-Out - Data'!$B:$BA,MATCH($P25,'Leave-One-Out - Data'!$A:$A,0),MATCH(AV$1,'Leave-One-Out - Data'!$B$1:$BA$1,0)),0)*1000000</f>
        <v>46.185189188690856</v>
      </c>
      <c r="AW25" s="2">
        <f>IFERROR(INDEX('Leave-One-Out - Data'!$B:$BA,MATCH($P25,'Leave-One-Out - Data'!$A:$A,0),MATCH(AW$1,'Leave-One-Out - Data'!$B$1:$BA$1,0)),0)*1000000</f>
        <v>0</v>
      </c>
      <c r="AX25" s="2">
        <f>IFERROR(INDEX('Leave-One-Out - Data'!$B:$BA,MATCH($P25,'Leave-One-Out - Data'!$A:$A,0),MATCH(AX$1,'Leave-One-Out - Data'!$B$1:$BA$1,0)),0)*1000000</f>
        <v>0</v>
      </c>
      <c r="AY25" s="2">
        <f>IFERROR(INDEX('Leave-One-Out - Data'!$B:$BA,MATCH($P25,'Leave-One-Out - Data'!$A:$A,0),MATCH(AY$1,'Leave-One-Out - Data'!$B$1:$BA$1,0)),0)*1000000</f>
        <v>0</v>
      </c>
      <c r="AZ25" s="2">
        <f>IFERROR(INDEX('Leave-One-Out - Data'!$B:$BA,MATCH($P25,'Leave-One-Out - Data'!$A:$A,0),MATCH(AZ$1,'Leave-One-Out - Data'!$B$1:$BA$1,0)),0)*1000000</f>
        <v>0</v>
      </c>
      <c r="BA25" s="2">
        <f>IFERROR(INDEX('Leave-One-Out - Data'!$B:$BA,MATCH($P25,'Leave-One-Out - Data'!$A:$A,0),MATCH(BA$1,'Leave-One-Out - Data'!$B$1:$BA$1,0)),0)*1000000</f>
        <v>0</v>
      </c>
      <c r="BB25" s="2">
        <f>IFERROR(INDEX('Leave-One-Out - Data'!$B:$BA,MATCH($P25,'Leave-One-Out - Data'!$A:$A,0),MATCH(BB$1,'Leave-One-Out - Data'!$B$1:$BA$1,0)),0)*1000000</f>
        <v>0</v>
      </c>
      <c r="BC25" s="2">
        <f>IFERROR(INDEX('Leave-One-Out - Data'!$B:$BA,MATCH($P25,'Leave-One-Out - Data'!$A:$A,0),MATCH(BC$1,'Leave-One-Out - Data'!$B$1:$BA$1,0)),0)*1000000</f>
        <v>0</v>
      </c>
      <c r="BD25" s="2">
        <f>IFERROR(INDEX('Leave-One-Out - Data'!$B:$BA,MATCH($P25,'Leave-One-Out - Data'!$A:$A,0),MATCH(BD$1,'Leave-One-Out - Data'!$B$1:$BA$1,0)),0)*1000000</f>
        <v>0</v>
      </c>
      <c r="BE25" s="2">
        <f>IFERROR(INDEX('Leave-One-Out - Data'!$B:$BA,MATCH($P25,'Leave-One-Out - Data'!$A:$A,0),MATCH(BE$1,'Leave-One-Out - Data'!$B$1:$BA$1,0)),0)*1000000</f>
        <v>0</v>
      </c>
      <c r="BF25" s="2">
        <f>IFERROR(INDEX('Leave-One-Out - Data'!$B:$BA,MATCH($P25,'Leave-One-Out - Data'!$A:$A,0),MATCH(BF$1,'Leave-One-Out - Data'!$B$1:$BA$1,0)),0)*1000000</f>
        <v>0</v>
      </c>
      <c r="BG25" s="2">
        <f>IFERROR(INDEX('Leave-One-Out - Data'!$B:$BA,MATCH($P25,'Leave-One-Out - Data'!$A:$A,0),MATCH(BG$1,'Leave-One-Out - Data'!$B$1:$BA$1,0)),0)*1000000</f>
        <v>0</v>
      </c>
      <c r="BH25" s="2">
        <f>IFERROR(INDEX('Leave-One-Out - Data'!$B:$BA,MATCH($P25,'Leave-One-Out - Data'!$A:$A,0),MATCH(BH$1,'Leave-One-Out - Data'!$B$1:$BA$1,0)),0)*1000000</f>
        <v>0</v>
      </c>
      <c r="BI25" s="2">
        <f>IFERROR(INDEX('Leave-One-Out - Data'!$B:$BA,MATCH($P25,'Leave-One-Out - Data'!$A:$A,0),MATCH(BI$1,'Leave-One-Out - Data'!$B$1:$BA$1,0)),0)*1000000</f>
        <v>0</v>
      </c>
      <c r="BJ25" s="2">
        <f>IFERROR(INDEX('Leave-One-Out - Data'!$B:$BA,MATCH($P25,'Leave-One-Out - Data'!$A:$A,0),MATCH(BJ$1,'Leave-One-Out - Data'!$B$1:$BA$1,0)),0)*1000000</f>
        <v>0</v>
      </c>
      <c r="BK25" s="2">
        <f>IFERROR(INDEX('Leave-One-Out - Data'!$B:$BA,MATCH($P25,'Leave-One-Out - Data'!$A:$A,0),MATCH(BK$1,'Leave-One-Out - Data'!$B$1:$BA$1,0)),0)*1000000</f>
        <v>0</v>
      </c>
      <c r="BL25" s="2">
        <f>IFERROR(INDEX('Leave-One-Out - Data'!$B:$BA,MATCH($P25,'Leave-One-Out - Data'!$A:$A,0),MATCH(BL$1,'Leave-One-Out - Data'!$B$1:$BA$1,0)),0)*1000000</f>
        <v>0</v>
      </c>
      <c r="BM25" s="2">
        <f>IFERROR(INDEX('Leave-One-Out - Data'!$B:$BA,MATCH($P25,'Leave-One-Out - Data'!$A:$A,0),MATCH(BM$1,'Leave-One-Out - Data'!$B$1:$BA$1,0)),0)*1000000</f>
        <v>0</v>
      </c>
      <c r="BN25" s="2">
        <f>IFERROR(INDEX('Leave-One-Out - Data'!$B:$BA,MATCH($P25,'Leave-One-Out - Data'!$A:$A,0),MATCH(BN$1,'Leave-One-Out - Data'!$B$1:$BA$1,0)),0)*1000000</f>
        <v>0</v>
      </c>
      <c r="BO25" s="2">
        <f>IFERROR(INDEX('Leave-One-Out - Data'!$B:$BA,MATCH($P25,'Leave-One-Out - Data'!$A:$A,0),MATCH(BO$1,'Leave-One-Out - Data'!$B$1:$BA$1,0)),0)*1000000</f>
        <v>0</v>
      </c>
      <c r="BP25" s="2">
        <f>IFERROR(INDEX('Leave-One-Out - Data'!$B:$BA,MATCH($P25,'Leave-One-Out - Data'!$A:$A,0),MATCH(BP$1,'Leave-One-Out - Data'!$B$1:$BA$1,0)),0)*1000000</f>
        <v>0</v>
      </c>
      <c r="BQ25" s="2"/>
    </row>
    <row r="26" spans="16:69" x14ac:dyDescent="0.25">
      <c r="P26">
        <f>'Leave-One-Out - Data'!A25</f>
        <v>2005</v>
      </c>
      <c r="Q26" s="2">
        <f>IFERROR(INDEX('Leave-One-Out - Data'!$B:$BA,MATCH($P26,'Leave-One-Out - Data'!$A:$A,0),MATCH(Q$1,'Leave-One-Out - Data'!$B$1:$BA$1,0)),0)*1000000</f>
        <v>48.025172873167321</v>
      </c>
      <c r="R26" s="2">
        <f>IFERROR(INDEX('Leave-One-Out - Data'!$B:$BA,MATCH($P26,'Leave-One-Out - Data'!$A:$A,0),MATCH(R$1,'Leave-One-Out - Data'!$B$1:$BA$1,0)),0)*1000000</f>
        <v>47.351104072731687</v>
      </c>
      <c r="S26" s="2">
        <f>IFERROR(INDEX('Leave-One-Out - Data'!$B:$BA,MATCH($P26,'Leave-One-Out - Data'!$A:$A,0),MATCH(S$1,'Leave-One-Out - Data'!$B$1:$BA$1,0)),0)*1000000</f>
        <v>0</v>
      </c>
      <c r="T26" s="2">
        <f>IFERROR(INDEX('Leave-One-Out - Data'!$B:$BA,MATCH($P26,'Leave-One-Out - Data'!$A:$A,0),MATCH(T$1,'Leave-One-Out - Data'!$B$1:$BA$1,0)),0)*1000000</f>
        <v>0</v>
      </c>
      <c r="U26" s="2">
        <f>IFERROR(INDEX('Leave-One-Out - Data'!$B:$BA,MATCH($P26,'Leave-One-Out - Data'!$A:$A,0),MATCH(U$1,'Leave-One-Out - Data'!$B$1:$BA$1,0)),0)*1000000</f>
        <v>47.306521306381903</v>
      </c>
      <c r="V26" s="2">
        <f>IFERROR(INDEX('Leave-One-Out - Data'!$B:$BA,MATCH($P26,'Leave-One-Out - Data'!$A:$A,0),MATCH(V$1,'Leave-One-Out - Data'!$B$1:$BA$1,0)),0)*1000000</f>
        <v>0</v>
      </c>
      <c r="W26" s="2">
        <f>IFERROR(INDEX('Leave-One-Out - Data'!$B:$BA,MATCH($P26,'Leave-One-Out - Data'!$A:$A,0),MATCH(W$1,'Leave-One-Out - Data'!$B$1:$BA$1,0)),0)*1000000</f>
        <v>0</v>
      </c>
      <c r="X26" s="2">
        <f>IFERROR(INDEX('Leave-One-Out - Data'!$B:$BA,MATCH($P26,'Leave-One-Out - Data'!$A:$A,0),MATCH(X$1,'Leave-One-Out - Data'!$B$1:$BA$1,0)),0)*1000000</f>
        <v>47.37145440049062</v>
      </c>
      <c r="Y26" s="2">
        <f>IFERROR(INDEX('Leave-One-Out - Data'!$B:$BA,MATCH($P26,'Leave-One-Out - Data'!$A:$A,0),MATCH(Y$1,'Leave-One-Out - Data'!$B$1:$BA$1,0)),0)*1000000</f>
        <v>0</v>
      </c>
      <c r="Z26" s="2">
        <f>IFERROR(INDEX('Leave-One-Out - Data'!$B:$BA,MATCH($P26,'Leave-One-Out - Data'!$A:$A,0),MATCH(Z$1,'Leave-One-Out - Data'!$B$1:$BA$1,0)),0)*1000000</f>
        <v>0</v>
      </c>
      <c r="AA26" s="2">
        <f>IFERROR(INDEX('Leave-One-Out - Data'!$B:$BA,MATCH($P26,'Leave-One-Out - Data'!$A:$A,0),MATCH(AA$1,'Leave-One-Out - Data'!$B$1:$BA$1,0)),0)*1000000</f>
        <v>0</v>
      </c>
      <c r="AB26" s="2">
        <f>IFERROR(INDEX('Leave-One-Out - Data'!$B:$BA,MATCH($P26,'Leave-One-Out - Data'!$A:$A,0),MATCH(AB$1,'Leave-One-Out - Data'!$B$1:$BA$1,0)),0)*1000000</f>
        <v>0</v>
      </c>
      <c r="AC26" s="2">
        <f>IFERROR(INDEX('Leave-One-Out - Data'!$B:$BA,MATCH($P26,'Leave-One-Out - Data'!$A:$A,0),MATCH(AC$1,'Leave-One-Out - Data'!$B$1:$BA$1,0)),0)*1000000</f>
        <v>0</v>
      </c>
      <c r="AD26" s="2">
        <f>IFERROR(INDEX('Leave-One-Out - Data'!$B:$BA,MATCH($P26,'Leave-One-Out - Data'!$A:$A,0),MATCH(AD$1,'Leave-One-Out - Data'!$B$1:$BA$1,0)),0)*1000000</f>
        <v>0</v>
      </c>
      <c r="AE26" s="2">
        <f>IFERROR(INDEX('Leave-One-Out - Data'!$B:$BA,MATCH($P26,'Leave-One-Out - Data'!$A:$A,0),MATCH(AE$1,'Leave-One-Out - Data'!$B$1:$BA$1,0)),0)*1000000</f>
        <v>0</v>
      </c>
      <c r="AF26" s="2">
        <f>IFERROR(INDEX('Leave-One-Out - Data'!$B:$BA,MATCH($P26,'Leave-One-Out - Data'!$A:$A,0),MATCH(AF$1,'Leave-One-Out - Data'!$B$1:$BA$1,0)),0)*1000000</f>
        <v>47.887862778225099</v>
      </c>
      <c r="AG26" s="2">
        <f>IFERROR(INDEX('Leave-One-Out - Data'!$B:$BA,MATCH($P26,'Leave-One-Out - Data'!$A:$A,0),MATCH(AG$1,'Leave-One-Out - Data'!$B$1:$BA$1,0)),0)*1000000</f>
        <v>0</v>
      </c>
      <c r="AH26" s="2">
        <f>IFERROR(INDEX('Leave-One-Out - Data'!$B:$BA,MATCH($P26,'Leave-One-Out - Data'!$A:$A,0),MATCH(AH$1,'Leave-One-Out - Data'!$B$1:$BA$1,0)),0)*1000000</f>
        <v>0</v>
      </c>
      <c r="AI26" s="2">
        <f>IFERROR(INDEX('Leave-One-Out - Data'!$B:$BA,MATCH($P26,'Leave-One-Out - Data'!$A:$A,0),MATCH(AI$1,'Leave-One-Out - Data'!$B$1:$BA$1,0)),0)*1000000</f>
        <v>0</v>
      </c>
      <c r="AJ26" s="2">
        <f>IFERROR(INDEX('Leave-One-Out - Data'!$B:$BA,MATCH($P26,'Leave-One-Out - Data'!$A:$A,0),MATCH(AJ$1,'Leave-One-Out - Data'!$B$1:$BA$1,0)),0)*1000000</f>
        <v>46.228026976677938</v>
      </c>
      <c r="AK26" s="2">
        <f>IFERROR(INDEX('Leave-One-Out - Data'!$B:$BA,MATCH($P26,'Leave-One-Out - Data'!$A:$A,0),MATCH(AK$1,'Leave-One-Out - Data'!$B$1:$BA$1,0)),0)*1000000</f>
        <v>0</v>
      </c>
      <c r="AL26" s="2">
        <f>IFERROR(INDEX('Leave-One-Out - Data'!$B:$BA,MATCH($P26,'Leave-One-Out - Data'!$A:$A,0),MATCH(AL$1,'Leave-One-Out - Data'!$B$1:$BA$1,0)),0)*1000000</f>
        <v>47.488863052421955</v>
      </c>
      <c r="AM26" s="2">
        <f>IFERROR(INDEX('Leave-One-Out - Data'!$B:$BA,MATCH($P26,'Leave-One-Out - Data'!$A:$A,0),MATCH(AM$1,'Leave-One-Out - Data'!$B$1:$BA$1,0)),0)*1000000</f>
        <v>46.453928216578795</v>
      </c>
      <c r="AN26" s="2">
        <f>IFERROR(INDEX('Leave-One-Out - Data'!$B:$BA,MATCH($P26,'Leave-One-Out - Data'!$A:$A,0),MATCH(AN$1,'Leave-One-Out - Data'!$B$1:$BA$1,0)),0)*1000000</f>
        <v>0</v>
      </c>
      <c r="AO26" s="2">
        <f>IFERROR(INDEX('Leave-One-Out - Data'!$B:$BA,MATCH($P26,'Leave-One-Out - Data'!$A:$A,0),MATCH(AO$1,'Leave-One-Out - Data'!$B$1:$BA$1,0)),0)*1000000</f>
        <v>0</v>
      </c>
      <c r="AP26" s="2">
        <f>IFERROR(INDEX('Leave-One-Out - Data'!$B:$BA,MATCH($P26,'Leave-One-Out - Data'!$A:$A,0),MATCH(AP$1,'Leave-One-Out - Data'!$B$1:$BA$1,0)),0)*1000000</f>
        <v>0</v>
      </c>
      <c r="AQ26" s="2">
        <f>IFERROR(INDEX('Leave-One-Out - Data'!$B:$BA,MATCH($P26,'Leave-One-Out - Data'!$A:$A,0),MATCH(AQ$1,'Leave-One-Out - Data'!$B$1:$BA$1,0)),0)*1000000</f>
        <v>0</v>
      </c>
      <c r="AR26" s="2">
        <f>IFERROR(INDEX('Leave-One-Out - Data'!$B:$BA,MATCH($P26,'Leave-One-Out - Data'!$A:$A,0),MATCH(AR$1,'Leave-One-Out - Data'!$B$1:$BA$1,0)),0)*1000000</f>
        <v>0</v>
      </c>
      <c r="AS26" s="2">
        <f>IFERROR(INDEX('Leave-One-Out - Data'!$B:$BA,MATCH($P26,'Leave-One-Out - Data'!$A:$A,0),MATCH(AS$1,'Leave-One-Out - Data'!$B$1:$BA$1,0)),0)*1000000</f>
        <v>0</v>
      </c>
      <c r="AT26" s="2">
        <f>IFERROR(INDEX('Leave-One-Out - Data'!$B:$BA,MATCH($P26,'Leave-One-Out - Data'!$A:$A,0),MATCH(AT$1,'Leave-One-Out - Data'!$B$1:$BA$1,0)),0)*1000000</f>
        <v>47.550290979415877</v>
      </c>
      <c r="AU26" s="2">
        <f>IFERROR(INDEX('Leave-One-Out - Data'!$B:$BA,MATCH($P26,'Leave-One-Out - Data'!$A:$A,0),MATCH(AU$1,'Leave-One-Out - Data'!$B$1:$BA$1,0)),0)*1000000</f>
        <v>0</v>
      </c>
      <c r="AV26" s="2">
        <f>IFERROR(INDEX('Leave-One-Out - Data'!$B:$BA,MATCH($P26,'Leave-One-Out - Data'!$A:$A,0),MATCH(AV$1,'Leave-One-Out - Data'!$B$1:$BA$1,0)),0)*1000000</f>
        <v>46.027854652493261</v>
      </c>
      <c r="AW26" s="2">
        <f>IFERROR(INDEX('Leave-One-Out - Data'!$B:$BA,MATCH($P26,'Leave-One-Out - Data'!$A:$A,0),MATCH(AW$1,'Leave-One-Out - Data'!$B$1:$BA$1,0)),0)*1000000</f>
        <v>0</v>
      </c>
      <c r="AX26" s="2">
        <f>IFERROR(INDEX('Leave-One-Out - Data'!$B:$BA,MATCH($P26,'Leave-One-Out - Data'!$A:$A,0),MATCH(AX$1,'Leave-One-Out - Data'!$B$1:$BA$1,0)),0)*1000000</f>
        <v>0</v>
      </c>
      <c r="AY26" s="2">
        <f>IFERROR(INDEX('Leave-One-Out - Data'!$B:$BA,MATCH($P26,'Leave-One-Out - Data'!$A:$A,0),MATCH(AY$1,'Leave-One-Out - Data'!$B$1:$BA$1,0)),0)*1000000</f>
        <v>0</v>
      </c>
      <c r="AZ26" s="2">
        <f>IFERROR(INDEX('Leave-One-Out - Data'!$B:$BA,MATCH($P26,'Leave-One-Out - Data'!$A:$A,0),MATCH(AZ$1,'Leave-One-Out - Data'!$B$1:$BA$1,0)),0)*1000000</f>
        <v>0</v>
      </c>
      <c r="BA26" s="2">
        <f>IFERROR(INDEX('Leave-One-Out - Data'!$B:$BA,MATCH($P26,'Leave-One-Out - Data'!$A:$A,0),MATCH(BA$1,'Leave-One-Out - Data'!$B$1:$BA$1,0)),0)*1000000</f>
        <v>0</v>
      </c>
      <c r="BB26" s="2">
        <f>IFERROR(INDEX('Leave-One-Out - Data'!$B:$BA,MATCH($P26,'Leave-One-Out - Data'!$A:$A,0),MATCH(BB$1,'Leave-One-Out - Data'!$B$1:$BA$1,0)),0)*1000000</f>
        <v>0</v>
      </c>
      <c r="BC26" s="2">
        <f>IFERROR(INDEX('Leave-One-Out - Data'!$B:$BA,MATCH($P26,'Leave-One-Out - Data'!$A:$A,0),MATCH(BC$1,'Leave-One-Out - Data'!$B$1:$BA$1,0)),0)*1000000</f>
        <v>0</v>
      </c>
      <c r="BD26" s="2">
        <f>IFERROR(INDEX('Leave-One-Out - Data'!$B:$BA,MATCH($P26,'Leave-One-Out - Data'!$A:$A,0),MATCH(BD$1,'Leave-One-Out - Data'!$B$1:$BA$1,0)),0)*1000000</f>
        <v>0</v>
      </c>
      <c r="BE26" s="2">
        <f>IFERROR(INDEX('Leave-One-Out - Data'!$B:$BA,MATCH($P26,'Leave-One-Out - Data'!$A:$A,0),MATCH(BE$1,'Leave-One-Out - Data'!$B$1:$BA$1,0)),0)*1000000</f>
        <v>0</v>
      </c>
      <c r="BF26" s="2">
        <f>IFERROR(INDEX('Leave-One-Out - Data'!$B:$BA,MATCH($P26,'Leave-One-Out - Data'!$A:$A,0),MATCH(BF$1,'Leave-One-Out - Data'!$B$1:$BA$1,0)),0)*1000000</f>
        <v>0</v>
      </c>
      <c r="BG26" s="2">
        <f>IFERROR(INDEX('Leave-One-Out - Data'!$B:$BA,MATCH($P26,'Leave-One-Out - Data'!$A:$A,0),MATCH(BG$1,'Leave-One-Out - Data'!$B$1:$BA$1,0)),0)*1000000</f>
        <v>0</v>
      </c>
      <c r="BH26" s="2">
        <f>IFERROR(INDEX('Leave-One-Out - Data'!$B:$BA,MATCH($P26,'Leave-One-Out - Data'!$A:$A,0),MATCH(BH$1,'Leave-One-Out - Data'!$B$1:$BA$1,0)),0)*1000000</f>
        <v>0</v>
      </c>
      <c r="BI26" s="2">
        <f>IFERROR(INDEX('Leave-One-Out - Data'!$B:$BA,MATCH($P26,'Leave-One-Out - Data'!$A:$A,0),MATCH(BI$1,'Leave-One-Out - Data'!$B$1:$BA$1,0)),0)*1000000</f>
        <v>0</v>
      </c>
      <c r="BJ26" s="2">
        <f>IFERROR(INDEX('Leave-One-Out - Data'!$B:$BA,MATCH($P26,'Leave-One-Out - Data'!$A:$A,0),MATCH(BJ$1,'Leave-One-Out - Data'!$B$1:$BA$1,0)),0)*1000000</f>
        <v>0</v>
      </c>
      <c r="BK26" s="2">
        <f>IFERROR(INDEX('Leave-One-Out - Data'!$B:$BA,MATCH($P26,'Leave-One-Out - Data'!$A:$A,0),MATCH(BK$1,'Leave-One-Out - Data'!$B$1:$BA$1,0)),0)*1000000</f>
        <v>0</v>
      </c>
      <c r="BL26" s="2">
        <f>IFERROR(INDEX('Leave-One-Out - Data'!$B:$BA,MATCH($P26,'Leave-One-Out - Data'!$A:$A,0),MATCH(BL$1,'Leave-One-Out - Data'!$B$1:$BA$1,0)),0)*1000000</f>
        <v>0</v>
      </c>
      <c r="BM26" s="2">
        <f>IFERROR(INDEX('Leave-One-Out - Data'!$B:$BA,MATCH($P26,'Leave-One-Out - Data'!$A:$A,0),MATCH(BM$1,'Leave-One-Out - Data'!$B$1:$BA$1,0)),0)*1000000</f>
        <v>0</v>
      </c>
      <c r="BN26" s="2">
        <f>IFERROR(INDEX('Leave-One-Out - Data'!$B:$BA,MATCH($P26,'Leave-One-Out - Data'!$A:$A,0),MATCH(BN$1,'Leave-One-Out - Data'!$B$1:$BA$1,0)),0)*1000000</f>
        <v>0</v>
      </c>
      <c r="BO26" s="2">
        <f>IFERROR(INDEX('Leave-One-Out - Data'!$B:$BA,MATCH($P26,'Leave-One-Out - Data'!$A:$A,0),MATCH(BO$1,'Leave-One-Out - Data'!$B$1:$BA$1,0)),0)*1000000</f>
        <v>0</v>
      </c>
      <c r="BP26" s="2">
        <f>IFERROR(INDEX('Leave-One-Out - Data'!$B:$BA,MATCH($P26,'Leave-One-Out - Data'!$A:$A,0),MATCH(BP$1,'Leave-One-Out - Data'!$B$1:$BA$1,0)),0)*1000000</f>
        <v>0</v>
      </c>
      <c r="BQ26" s="2"/>
    </row>
    <row r="27" spans="16:69" x14ac:dyDescent="0.25">
      <c r="P27">
        <f>'Leave-One-Out - Data'!A26</f>
        <v>2006</v>
      </c>
      <c r="Q27" s="2">
        <f>IFERROR(INDEX('Leave-One-Out - Data'!$B:$BA,MATCH($P27,'Leave-One-Out - Data'!$A:$A,0),MATCH(Q$1,'Leave-One-Out - Data'!$B$1:$BA$1,0)),0)*1000000</f>
        <v>46.089498937362805</v>
      </c>
      <c r="R27" s="2">
        <f>IFERROR(INDEX('Leave-One-Out - Data'!$B:$BA,MATCH($P27,'Leave-One-Out - Data'!$A:$A,0),MATCH(R$1,'Leave-One-Out - Data'!$B$1:$BA$1,0)),0)*1000000</f>
        <v>49.194161783816526</v>
      </c>
      <c r="S27" s="2">
        <f>IFERROR(INDEX('Leave-One-Out - Data'!$B:$BA,MATCH($P27,'Leave-One-Out - Data'!$A:$A,0),MATCH(S$1,'Leave-One-Out - Data'!$B$1:$BA$1,0)),0)*1000000</f>
        <v>0</v>
      </c>
      <c r="T27" s="2">
        <f>IFERROR(INDEX('Leave-One-Out - Data'!$B:$BA,MATCH($P27,'Leave-One-Out - Data'!$A:$A,0),MATCH(T$1,'Leave-One-Out - Data'!$B$1:$BA$1,0)),0)*1000000</f>
        <v>0</v>
      </c>
      <c r="U27" s="2">
        <f>IFERROR(INDEX('Leave-One-Out - Data'!$B:$BA,MATCH($P27,'Leave-One-Out - Data'!$A:$A,0),MATCH(U$1,'Leave-One-Out - Data'!$B$1:$BA$1,0)),0)*1000000</f>
        <v>49.491152054542901</v>
      </c>
      <c r="V27" s="2">
        <f>IFERROR(INDEX('Leave-One-Out - Data'!$B:$BA,MATCH($P27,'Leave-One-Out - Data'!$A:$A,0),MATCH(V$1,'Leave-One-Out - Data'!$B$1:$BA$1,0)),0)*1000000</f>
        <v>0</v>
      </c>
      <c r="W27" s="2">
        <f>IFERROR(INDEX('Leave-One-Out - Data'!$B:$BA,MATCH($P27,'Leave-One-Out - Data'!$A:$A,0),MATCH(W$1,'Leave-One-Out - Data'!$B$1:$BA$1,0)),0)*1000000</f>
        <v>0</v>
      </c>
      <c r="X27" s="2">
        <f>IFERROR(INDEX('Leave-One-Out - Data'!$B:$BA,MATCH($P27,'Leave-One-Out - Data'!$A:$A,0),MATCH(X$1,'Leave-One-Out - Data'!$B$1:$BA$1,0)),0)*1000000</f>
        <v>49.390376861992991</v>
      </c>
      <c r="Y27" s="2">
        <f>IFERROR(INDEX('Leave-One-Out - Data'!$B:$BA,MATCH($P27,'Leave-One-Out - Data'!$A:$A,0),MATCH(Y$1,'Leave-One-Out - Data'!$B$1:$BA$1,0)),0)*1000000</f>
        <v>0</v>
      </c>
      <c r="Z27" s="2">
        <f>IFERROR(INDEX('Leave-One-Out - Data'!$B:$BA,MATCH($P27,'Leave-One-Out - Data'!$A:$A,0),MATCH(Z$1,'Leave-One-Out - Data'!$B$1:$BA$1,0)),0)*1000000</f>
        <v>0</v>
      </c>
      <c r="AA27" s="2">
        <f>IFERROR(INDEX('Leave-One-Out - Data'!$B:$BA,MATCH($P27,'Leave-One-Out - Data'!$A:$A,0),MATCH(AA$1,'Leave-One-Out - Data'!$B$1:$BA$1,0)),0)*1000000</f>
        <v>0</v>
      </c>
      <c r="AB27" s="2">
        <f>IFERROR(INDEX('Leave-One-Out - Data'!$B:$BA,MATCH($P27,'Leave-One-Out - Data'!$A:$A,0),MATCH(AB$1,'Leave-One-Out - Data'!$B$1:$BA$1,0)),0)*1000000</f>
        <v>0</v>
      </c>
      <c r="AC27" s="2">
        <f>IFERROR(INDEX('Leave-One-Out - Data'!$B:$BA,MATCH($P27,'Leave-One-Out - Data'!$A:$A,0),MATCH(AC$1,'Leave-One-Out - Data'!$B$1:$BA$1,0)),0)*1000000</f>
        <v>0</v>
      </c>
      <c r="AD27" s="2">
        <f>IFERROR(INDEX('Leave-One-Out - Data'!$B:$BA,MATCH($P27,'Leave-One-Out - Data'!$A:$A,0),MATCH(AD$1,'Leave-One-Out - Data'!$B$1:$BA$1,0)),0)*1000000</f>
        <v>0</v>
      </c>
      <c r="AE27" s="2">
        <f>IFERROR(INDEX('Leave-One-Out - Data'!$B:$BA,MATCH($P27,'Leave-One-Out - Data'!$A:$A,0),MATCH(AE$1,'Leave-One-Out - Data'!$B$1:$BA$1,0)),0)*1000000</f>
        <v>0</v>
      </c>
      <c r="AF27" s="2">
        <f>IFERROR(INDEX('Leave-One-Out - Data'!$B:$BA,MATCH($P27,'Leave-One-Out - Data'!$A:$A,0),MATCH(AF$1,'Leave-One-Out - Data'!$B$1:$BA$1,0)),0)*1000000</f>
        <v>50.047484019160045</v>
      </c>
      <c r="AG27" s="2">
        <f>IFERROR(INDEX('Leave-One-Out - Data'!$B:$BA,MATCH($P27,'Leave-One-Out - Data'!$A:$A,0),MATCH(AG$1,'Leave-One-Out - Data'!$B$1:$BA$1,0)),0)*1000000</f>
        <v>0</v>
      </c>
      <c r="AH27" s="2">
        <f>IFERROR(INDEX('Leave-One-Out - Data'!$B:$BA,MATCH($P27,'Leave-One-Out - Data'!$A:$A,0),MATCH(AH$1,'Leave-One-Out - Data'!$B$1:$BA$1,0)),0)*1000000</f>
        <v>0</v>
      </c>
      <c r="AI27" s="2">
        <f>IFERROR(INDEX('Leave-One-Out - Data'!$B:$BA,MATCH($P27,'Leave-One-Out - Data'!$A:$A,0),MATCH(AI$1,'Leave-One-Out - Data'!$B$1:$BA$1,0)),0)*1000000</f>
        <v>0</v>
      </c>
      <c r="AJ27" s="2">
        <f>IFERROR(INDEX('Leave-One-Out - Data'!$B:$BA,MATCH($P27,'Leave-One-Out - Data'!$A:$A,0),MATCH(AJ$1,'Leave-One-Out - Data'!$B$1:$BA$1,0)),0)*1000000</f>
        <v>44.615781294851331</v>
      </c>
      <c r="AK27" s="2">
        <f>IFERROR(INDEX('Leave-One-Out - Data'!$B:$BA,MATCH($P27,'Leave-One-Out - Data'!$A:$A,0),MATCH(AK$1,'Leave-One-Out - Data'!$B$1:$BA$1,0)),0)*1000000</f>
        <v>0</v>
      </c>
      <c r="AL27" s="2">
        <f>IFERROR(INDEX('Leave-One-Out - Data'!$B:$BA,MATCH($P27,'Leave-One-Out - Data'!$A:$A,0),MATCH(AL$1,'Leave-One-Out - Data'!$B$1:$BA$1,0)),0)*1000000</f>
        <v>49.155963009980042</v>
      </c>
      <c r="AM27" s="2">
        <f>IFERROR(INDEX('Leave-One-Out - Data'!$B:$BA,MATCH($P27,'Leave-One-Out - Data'!$A:$A,0),MATCH(AM$1,'Leave-One-Out - Data'!$B$1:$BA$1,0)),0)*1000000</f>
        <v>49.236602051678339</v>
      </c>
      <c r="AN27" s="2">
        <f>IFERROR(INDEX('Leave-One-Out - Data'!$B:$BA,MATCH($P27,'Leave-One-Out - Data'!$A:$A,0),MATCH(AN$1,'Leave-One-Out - Data'!$B$1:$BA$1,0)),0)*1000000</f>
        <v>0</v>
      </c>
      <c r="AO27" s="2">
        <f>IFERROR(INDEX('Leave-One-Out - Data'!$B:$BA,MATCH($P27,'Leave-One-Out - Data'!$A:$A,0),MATCH(AO$1,'Leave-One-Out - Data'!$B$1:$BA$1,0)),0)*1000000</f>
        <v>0</v>
      </c>
      <c r="AP27" s="2">
        <f>IFERROR(INDEX('Leave-One-Out - Data'!$B:$BA,MATCH($P27,'Leave-One-Out - Data'!$A:$A,0),MATCH(AP$1,'Leave-One-Out - Data'!$B$1:$BA$1,0)),0)*1000000</f>
        <v>0</v>
      </c>
      <c r="AQ27" s="2">
        <f>IFERROR(INDEX('Leave-One-Out - Data'!$B:$BA,MATCH($P27,'Leave-One-Out - Data'!$A:$A,0),MATCH(AQ$1,'Leave-One-Out - Data'!$B$1:$BA$1,0)),0)*1000000</f>
        <v>0</v>
      </c>
      <c r="AR27" s="2">
        <f>IFERROR(INDEX('Leave-One-Out - Data'!$B:$BA,MATCH($P27,'Leave-One-Out - Data'!$A:$A,0),MATCH(AR$1,'Leave-One-Out - Data'!$B$1:$BA$1,0)),0)*1000000</f>
        <v>0</v>
      </c>
      <c r="AS27" s="2">
        <f>IFERROR(INDEX('Leave-One-Out - Data'!$B:$BA,MATCH($P27,'Leave-One-Out - Data'!$A:$A,0),MATCH(AS$1,'Leave-One-Out - Data'!$B$1:$BA$1,0)),0)*1000000</f>
        <v>0</v>
      </c>
      <c r="AT27" s="2">
        <f>IFERROR(INDEX('Leave-One-Out - Data'!$B:$BA,MATCH($P27,'Leave-One-Out - Data'!$A:$A,0),MATCH(AT$1,'Leave-One-Out - Data'!$B$1:$BA$1,0)),0)*1000000</f>
        <v>49.427114292484468</v>
      </c>
      <c r="AU27" s="2">
        <f>IFERROR(INDEX('Leave-One-Out - Data'!$B:$BA,MATCH($P27,'Leave-One-Out - Data'!$A:$A,0),MATCH(AU$1,'Leave-One-Out - Data'!$B$1:$BA$1,0)),0)*1000000</f>
        <v>0</v>
      </c>
      <c r="AV27" s="2">
        <f>IFERROR(INDEX('Leave-One-Out - Data'!$B:$BA,MATCH($P27,'Leave-One-Out - Data'!$A:$A,0),MATCH(AV$1,'Leave-One-Out - Data'!$B$1:$BA$1,0)),0)*1000000</f>
        <v>44.376652298524277</v>
      </c>
      <c r="AW27" s="2">
        <f>IFERROR(INDEX('Leave-One-Out - Data'!$B:$BA,MATCH($P27,'Leave-One-Out - Data'!$A:$A,0),MATCH(AW$1,'Leave-One-Out - Data'!$B$1:$BA$1,0)),0)*1000000</f>
        <v>0</v>
      </c>
      <c r="AX27" s="2">
        <f>IFERROR(INDEX('Leave-One-Out - Data'!$B:$BA,MATCH($P27,'Leave-One-Out - Data'!$A:$A,0),MATCH(AX$1,'Leave-One-Out - Data'!$B$1:$BA$1,0)),0)*1000000</f>
        <v>0</v>
      </c>
      <c r="AY27" s="2">
        <f>IFERROR(INDEX('Leave-One-Out - Data'!$B:$BA,MATCH($P27,'Leave-One-Out - Data'!$A:$A,0),MATCH(AY$1,'Leave-One-Out - Data'!$B$1:$BA$1,0)),0)*1000000</f>
        <v>0</v>
      </c>
      <c r="AZ27" s="2">
        <f>IFERROR(INDEX('Leave-One-Out - Data'!$B:$BA,MATCH($P27,'Leave-One-Out - Data'!$A:$A,0),MATCH(AZ$1,'Leave-One-Out - Data'!$B$1:$BA$1,0)),0)*1000000</f>
        <v>0</v>
      </c>
      <c r="BA27" s="2">
        <f>IFERROR(INDEX('Leave-One-Out - Data'!$B:$BA,MATCH($P27,'Leave-One-Out - Data'!$A:$A,0),MATCH(BA$1,'Leave-One-Out - Data'!$B$1:$BA$1,0)),0)*1000000</f>
        <v>0</v>
      </c>
      <c r="BB27" s="2">
        <f>IFERROR(INDEX('Leave-One-Out - Data'!$B:$BA,MATCH($P27,'Leave-One-Out - Data'!$A:$A,0),MATCH(BB$1,'Leave-One-Out - Data'!$B$1:$BA$1,0)),0)*1000000</f>
        <v>0</v>
      </c>
      <c r="BC27" s="2">
        <f>IFERROR(INDEX('Leave-One-Out - Data'!$B:$BA,MATCH($P27,'Leave-One-Out - Data'!$A:$A,0),MATCH(BC$1,'Leave-One-Out - Data'!$B$1:$BA$1,0)),0)*1000000</f>
        <v>0</v>
      </c>
      <c r="BD27" s="2">
        <f>IFERROR(INDEX('Leave-One-Out - Data'!$B:$BA,MATCH($P27,'Leave-One-Out - Data'!$A:$A,0),MATCH(BD$1,'Leave-One-Out - Data'!$B$1:$BA$1,0)),0)*1000000</f>
        <v>0</v>
      </c>
      <c r="BE27" s="2">
        <f>IFERROR(INDEX('Leave-One-Out - Data'!$B:$BA,MATCH($P27,'Leave-One-Out - Data'!$A:$A,0),MATCH(BE$1,'Leave-One-Out - Data'!$B$1:$BA$1,0)),0)*1000000</f>
        <v>0</v>
      </c>
      <c r="BF27" s="2">
        <f>IFERROR(INDEX('Leave-One-Out - Data'!$B:$BA,MATCH($P27,'Leave-One-Out - Data'!$A:$A,0),MATCH(BF$1,'Leave-One-Out - Data'!$B$1:$BA$1,0)),0)*1000000</f>
        <v>0</v>
      </c>
      <c r="BG27" s="2">
        <f>IFERROR(INDEX('Leave-One-Out - Data'!$B:$BA,MATCH($P27,'Leave-One-Out - Data'!$A:$A,0),MATCH(BG$1,'Leave-One-Out - Data'!$B$1:$BA$1,0)),0)*1000000</f>
        <v>0</v>
      </c>
      <c r="BH27" s="2">
        <f>IFERROR(INDEX('Leave-One-Out - Data'!$B:$BA,MATCH($P27,'Leave-One-Out - Data'!$A:$A,0),MATCH(BH$1,'Leave-One-Out - Data'!$B$1:$BA$1,0)),0)*1000000</f>
        <v>0</v>
      </c>
      <c r="BI27" s="2">
        <f>IFERROR(INDEX('Leave-One-Out - Data'!$B:$BA,MATCH($P27,'Leave-One-Out - Data'!$A:$A,0),MATCH(BI$1,'Leave-One-Out - Data'!$B$1:$BA$1,0)),0)*1000000</f>
        <v>0</v>
      </c>
      <c r="BJ27" s="2">
        <f>IFERROR(INDEX('Leave-One-Out - Data'!$B:$BA,MATCH($P27,'Leave-One-Out - Data'!$A:$A,0),MATCH(BJ$1,'Leave-One-Out - Data'!$B$1:$BA$1,0)),0)*1000000</f>
        <v>0</v>
      </c>
      <c r="BK27" s="2">
        <f>IFERROR(INDEX('Leave-One-Out - Data'!$B:$BA,MATCH($P27,'Leave-One-Out - Data'!$A:$A,0),MATCH(BK$1,'Leave-One-Out - Data'!$B$1:$BA$1,0)),0)*1000000</f>
        <v>0</v>
      </c>
      <c r="BL27" s="2">
        <f>IFERROR(INDEX('Leave-One-Out - Data'!$B:$BA,MATCH($P27,'Leave-One-Out - Data'!$A:$A,0),MATCH(BL$1,'Leave-One-Out - Data'!$B$1:$BA$1,0)),0)*1000000</f>
        <v>0</v>
      </c>
      <c r="BM27" s="2">
        <f>IFERROR(INDEX('Leave-One-Out - Data'!$B:$BA,MATCH($P27,'Leave-One-Out - Data'!$A:$A,0),MATCH(BM$1,'Leave-One-Out - Data'!$B$1:$BA$1,0)),0)*1000000</f>
        <v>0</v>
      </c>
      <c r="BN27" s="2">
        <f>IFERROR(INDEX('Leave-One-Out - Data'!$B:$BA,MATCH($P27,'Leave-One-Out - Data'!$A:$A,0),MATCH(BN$1,'Leave-One-Out - Data'!$B$1:$BA$1,0)),0)*1000000</f>
        <v>0</v>
      </c>
      <c r="BO27" s="2">
        <f>IFERROR(INDEX('Leave-One-Out - Data'!$B:$BA,MATCH($P27,'Leave-One-Out - Data'!$A:$A,0),MATCH(BO$1,'Leave-One-Out - Data'!$B$1:$BA$1,0)),0)*1000000</f>
        <v>0</v>
      </c>
      <c r="BP27" s="2">
        <f>IFERROR(INDEX('Leave-One-Out - Data'!$B:$BA,MATCH($P27,'Leave-One-Out - Data'!$A:$A,0),MATCH(BP$1,'Leave-One-Out - Data'!$B$1:$BA$1,0)),0)*1000000</f>
        <v>0</v>
      </c>
      <c r="BQ27" s="2"/>
    </row>
    <row r="28" spans="16:69" x14ac:dyDescent="0.25">
      <c r="P28">
        <f>'Leave-One-Out - Data'!A27</f>
        <v>2007</v>
      </c>
      <c r="Q28" s="2">
        <f>IFERROR(INDEX('Leave-One-Out - Data'!$B:$BA,MATCH($P28,'Leave-One-Out - Data'!$A:$A,0),MATCH(Q$1,'Leave-One-Out - Data'!$B$1:$BA$1,0)),0)*1000000</f>
        <v>44.078020437154919</v>
      </c>
      <c r="R28" s="2">
        <f>IFERROR(INDEX('Leave-One-Out - Data'!$B:$BA,MATCH($P28,'Leave-One-Out - Data'!$A:$A,0),MATCH(R$1,'Leave-One-Out - Data'!$B$1:$BA$1,0)),0)*1000000</f>
        <v>47.953215100278612</v>
      </c>
      <c r="S28" s="2">
        <f>IFERROR(INDEX('Leave-One-Out - Data'!$B:$BA,MATCH($P28,'Leave-One-Out - Data'!$A:$A,0),MATCH(S$1,'Leave-One-Out - Data'!$B$1:$BA$1,0)),0)*1000000</f>
        <v>0</v>
      </c>
      <c r="T28" s="2">
        <f>IFERROR(INDEX('Leave-One-Out - Data'!$B:$BA,MATCH($P28,'Leave-One-Out - Data'!$A:$A,0),MATCH(T$1,'Leave-One-Out - Data'!$B$1:$BA$1,0)),0)*1000000</f>
        <v>0</v>
      </c>
      <c r="U28" s="2">
        <f>IFERROR(INDEX('Leave-One-Out - Data'!$B:$BA,MATCH($P28,'Leave-One-Out - Data'!$A:$A,0),MATCH(U$1,'Leave-One-Out - Data'!$B$1:$BA$1,0)),0)*1000000</f>
        <v>48.368877651228104</v>
      </c>
      <c r="V28" s="2">
        <f>IFERROR(INDEX('Leave-One-Out - Data'!$B:$BA,MATCH($P28,'Leave-One-Out - Data'!$A:$A,0),MATCH(V$1,'Leave-One-Out - Data'!$B$1:$BA$1,0)),0)*1000000</f>
        <v>0</v>
      </c>
      <c r="W28" s="2">
        <f>IFERROR(INDEX('Leave-One-Out - Data'!$B:$BA,MATCH($P28,'Leave-One-Out - Data'!$A:$A,0),MATCH(W$1,'Leave-One-Out - Data'!$B$1:$BA$1,0)),0)*1000000</f>
        <v>0</v>
      </c>
      <c r="X28" s="2">
        <f>IFERROR(INDEX('Leave-One-Out - Data'!$B:$BA,MATCH($P28,'Leave-One-Out - Data'!$A:$A,0),MATCH(X$1,'Leave-One-Out - Data'!$B$1:$BA$1,0)),0)*1000000</f>
        <v>48.114147259184392</v>
      </c>
      <c r="Y28" s="2">
        <f>IFERROR(INDEX('Leave-One-Out - Data'!$B:$BA,MATCH($P28,'Leave-One-Out - Data'!$A:$A,0),MATCH(Y$1,'Leave-One-Out - Data'!$B$1:$BA$1,0)),0)*1000000</f>
        <v>0</v>
      </c>
      <c r="Z28" s="2">
        <f>IFERROR(INDEX('Leave-One-Out - Data'!$B:$BA,MATCH($P28,'Leave-One-Out - Data'!$A:$A,0),MATCH(Z$1,'Leave-One-Out - Data'!$B$1:$BA$1,0)),0)*1000000</f>
        <v>0</v>
      </c>
      <c r="AA28" s="2">
        <f>IFERROR(INDEX('Leave-One-Out - Data'!$B:$BA,MATCH($P28,'Leave-One-Out - Data'!$A:$A,0),MATCH(AA$1,'Leave-One-Out - Data'!$B$1:$BA$1,0)),0)*1000000</f>
        <v>0</v>
      </c>
      <c r="AB28" s="2">
        <f>IFERROR(INDEX('Leave-One-Out - Data'!$B:$BA,MATCH($P28,'Leave-One-Out - Data'!$A:$A,0),MATCH(AB$1,'Leave-One-Out - Data'!$B$1:$BA$1,0)),0)*1000000</f>
        <v>0</v>
      </c>
      <c r="AC28" s="2">
        <f>IFERROR(INDEX('Leave-One-Out - Data'!$B:$BA,MATCH($P28,'Leave-One-Out - Data'!$A:$A,0),MATCH(AC$1,'Leave-One-Out - Data'!$B$1:$BA$1,0)),0)*1000000</f>
        <v>0</v>
      </c>
      <c r="AD28" s="2">
        <f>IFERROR(INDEX('Leave-One-Out - Data'!$B:$BA,MATCH($P28,'Leave-One-Out - Data'!$A:$A,0),MATCH(AD$1,'Leave-One-Out - Data'!$B$1:$BA$1,0)),0)*1000000</f>
        <v>0</v>
      </c>
      <c r="AE28" s="2">
        <f>IFERROR(INDEX('Leave-One-Out - Data'!$B:$BA,MATCH($P28,'Leave-One-Out - Data'!$A:$A,0),MATCH(AE$1,'Leave-One-Out - Data'!$B$1:$BA$1,0)),0)*1000000</f>
        <v>0</v>
      </c>
      <c r="AF28" s="2">
        <f>IFERROR(INDEX('Leave-One-Out - Data'!$B:$BA,MATCH($P28,'Leave-One-Out - Data'!$A:$A,0),MATCH(AF$1,'Leave-One-Out - Data'!$B$1:$BA$1,0)),0)*1000000</f>
        <v>49.222323454159778</v>
      </c>
      <c r="AG28" s="2">
        <f>IFERROR(INDEX('Leave-One-Out - Data'!$B:$BA,MATCH($P28,'Leave-One-Out - Data'!$A:$A,0),MATCH(AG$1,'Leave-One-Out - Data'!$B$1:$BA$1,0)),0)*1000000</f>
        <v>0</v>
      </c>
      <c r="AH28" s="2">
        <f>IFERROR(INDEX('Leave-One-Out - Data'!$B:$BA,MATCH($P28,'Leave-One-Out - Data'!$A:$A,0),MATCH(AH$1,'Leave-One-Out - Data'!$B$1:$BA$1,0)),0)*1000000</f>
        <v>0</v>
      </c>
      <c r="AI28" s="2">
        <f>IFERROR(INDEX('Leave-One-Out - Data'!$B:$BA,MATCH($P28,'Leave-One-Out - Data'!$A:$A,0),MATCH(AI$1,'Leave-One-Out - Data'!$B$1:$BA$1,0)),0)*1000000</f>
        <v>0</v>
      </c>
      <c r="AJ28" s="2">
        <f>IFERROR(INDEX('Leave-One-Out - Data'!$B:$BA,MATCH($P28,'Leave-One-Out - Data'!$A:$A,0),MATCH(AJ$1,'Leave-One-Out - Data'!$B$1:$BA$1,0)),0)*1000000</f>
        <v>42.807357465790119</v>
      </c>
      <c r="AK28" s="2">
        <f>IFERROR(INDEX('Leave-One-Out - Data'!$B:$BA,MATCH($P28,'Leave-One-Out - Data'!$A:$A,0),MATCH(AK$1,'Leave-One-Out - Data'!$B$1:$BA$1,0)),0)*1000000</f>
        <v>0</v>
      </c>
      <c r="AL28" s="2">
        <f>IFERROR(INDEX('Leave-One-Out - Data'!$B:$BA,MATCH($P28,'Leave-One-Out - Data'!$A:$A,0),MATCH(AL$1,'Leave-One-Out - Data'!$B$1:$BA$1,0)),0)*1000000</f>
        <v>47.96860936403391</v>
      </c>
      <c r="AM28" s="2">
        <f>IFERROR(INDEX('Leave-One-Out - Data'!$B:$BA,MATCH($P28,'Leave-One-Out - Data'!$A:$A,0),MATCH(AM$1,'Leave-One-Out - Data'!$B$1:$BA$1,0)),0)*1000000</f>
        <v>46.773340942309005</v>
      </c>
      <c r="AN28" s="2">
        <f>IFERROR(INDEX('Leave-One-Out - Data'!$B:$BA,MATCH($P28,'Leave-One-Out - Data'!$A:$A,0),MATCH(AN$1,'Leave-One-Out - Data'!$B$1:$BA$1,0)),0)*1000000</f>
        <v>0</v>
      </c>
      <c r="AO28" s="2">
        <f>IFERROR(INDEX('Leave-One-Out - Data'!$B:$BA,MATCH($P28,'Leave-One-Out - Data'!$A:$A,0),MATCH(AO$1,'Leave-One-Out - Data'!$B$1:$BA$1,0)),0)*1000000</f>
        <v>0</v>
      </c>
      <c r="AP28" s="2">
        <f>IFERROR(INDEX('Leave-One-Out - Data'!$B:$BA,MATCH($P28,'Leave-One-Out - Data'!$A:$A,0),MATCH(AP$1,'Leave-One-Out - Data'!$B$1:$BA$1,0)),0)*1000000</f>
        <v>0</v>
      </c>
      <c r="AQ28" s="2">
        <f>IFERROR(INDEX('Leave-One-Out - Data'!$B:$BA,MATCH($P28,'Leave-One-Out - Data'!$A:$A,0),MATCH(AQ$1,'Leave-One-Out - Data'!$B$1:$BA$1,0)),0)*1000000</f>
        <v>0</v>
      </c>
      <c r="AR28" s="2">
        <f>IFERROR(INDEX('Leave-One-Out - Data'!$B:$BA,MATCH($P28,'Leave-One-Out - Data'!$A:$A,0),MATCH(AR$1,'Leave-One-Out - Data'!$B$1:$BA$1,0)),0)*1000000</f>
        <v>0</v>
      </c>
      <c r="AS28" s="2">
        <f>IFERROR(INDEX('Leave-One-Out - Data'!$B:$BA,MATCH($P28,'Leave-One-Out - Data'!$A:$A,0),MATCH(AS$1,'Leave-One-Out - Data'!$B$1:$BA$1,0)),0)*1000000</f>
        <v>0</v>
      </c>
      <c r="AT28" s="2">
        <f>IFERROR(INDEX('Leave-One-Out - Data'!$B:$BA,MATCH($P28,'Leave-One-Out - Data'!$A:$A,0),MATCH(AT$1,'Leave-One-Out - Data'!$B$1:$BA$1,0)),0)*1000000</f>
        <v>48.234699963359162</v>
      </c>
      <c r="AU28" s="2">
        <f>IFERROR(INDEX('Leave-One-Out - Data'!$B:$BA,MATCH($P28,'Leave-One-Out - Data'!$A:$A,0),MATCH(AU$1,'Leave-One-Out - Data'!$B$1:$BA$1,0)),0)*1000000</f>
        <v>0</v>
      </c>
      <c r="AV28" s="2">
        <f>IFERROR(INDEX('Leave-One-Out - Data'!$B:$BA,MATCH($P28,'Leave-One-Out - Data'!$A:$A,0),MATCH(AV$1,'Leave-One-Out - Data'!$B$1:$BA$1,0)),0)*1000000</f>
        <v>44.380484705470735</v>
      </c>
      <c r="AW28" s="2">
        <f>IFERROR(INDEX('Leave-One-Out - Data'!$B:$BA,MATCH($P28,'Leave-One-Out - Data'!$A:$A,0),MATCH(AW$1,'Leave-One-Out - Data'!$B$1:$BA$1,0)),0)*1000000</f>
        <v>0</v>
      </c>
      <c r="AX28" s="2">
        <f>IFERROR(INDEX('Leave-One-Out - Data'!$B:$BA,MATCH($P28,'Leave-One-Out - Data'!$A:$A,0),MATCH(AX$1,'Leave-One-Out - Data'!$B$1:$BA$1,0)),0)*1000000</f>
        <v>0</v>
      </c>
      <c r="AY28" s="2">
        <f>IFERROR(INDEX('Leave-One-Out - Data'!$B:$BA,MATCH($P28,'Leave-One-Out - Data'!$A:$A,0),MATCH(AY$1,'Leave-One-Out - Data'!$B$1:$BA$1,0)),0)*1000000</f>
        <v>0</v>
      </c>
      <c r="AZ28" s="2">
        <f>IFERROR(INDEX('Leave-One-Out - Data'!$B:$BA,MATCH($P28,'Leave-One-Out - Data'!$A:$A,0),MATCH(AZ$1,'Leave-One-Out - Data'!$B$1:$BA$1,0)),0)*1000000</f>
        <v>0</v>
      </c>
      <c r="BA28" s="2">
        <f>IFERROR(INDEX('Leave-One-Out - Data'!$B:$BA,MATCH($P28,'Leave-One-Out - Data'!$A:$A,0),MATCH(BA$1,'Leave-One-Out - Data'!$B$1:$BA$1,0)),0)*1000000</f>
        <v>0</v>
      </c>
      <c r="BB28" s="2">
        <f>IFERROR(INDEX('Leave-One-Out - Data'!$B:$BA,MATCH($P28,'Leave-One-Out - Data'!$A:$A,0),MATCH(BB$1,'Leave-One-Out - Data'!$B$1:$BA$1,0)),0)*1000000</f>
        <v>0</v>
      </c>
      <c r="BC28" s="2">
        <f>IFERROR(INDEX('Leave-One-Out - Data'!$B:$BA,MATCH($P28,'Leave-One-Out - Data'!$A:$A,0),MATCH(BC$1,'Leave-One-Out - Data'!$B$1:$BA$1,0)),0)*1000000</f>
        <v>0</v>
      </c>
      <c r="BD28" s="2">
        <f>IFERROR(INDEX('Leave-One-Out - Data'!$B:$BA,MATCH($P28,'Leave-One-Out - Data'!$A:$A,0),MATCH(BD$1,'Leave-One-Out - Data'!$B$1:$BA$1,0)),0)*1000000</f>
        <v>0</v>
      </c>
      <c r="BE28" s="2">
        <f>IFERROR(INDEX('Leave-One-Out - Data'!$B:$BA,MATCH($P28,'Leave-One-Out - Data'!$A:$A,0),MATCH(BE$1,'Leave-One-Out - Data'!$B$1:$BA$1,0)),0)*1000000</f>
        <v>0</v>
      </c>
      <c r="BF28" s="2">
        <f>IFERROR(INDEX('Leave-One-Out - Data'!$B:$BA,MATCH($P28,'Leave-One-Out - Data'!$A:$A,0),MATCH(BF$1,'Leave-One-Out - Data'!$B$1:$BA$1,0)),0)*1000000</f>
        <v>0</v>
      </c>
      <c r="BG28" s="2">
        <f>IFERROR(INDEX('Leave-One-Out - Data'!$B:$BA,MATCH($P28,'Leave-One-Out - Data'!$A:$A,0),MATCH(BG$1,'Leave-One-Out - Data'!$B$1:$BA$1,0)),0)*1000000</f>
        <v>0</v>
      </c>
      <c r="BH28" s="2">
        <f>IFERROR(INDEX('Leave-One-Out - Data'!$B:$BA,MATCH($P28,'Leave-One-Out - Data'!$A:$A,0),MATCH(BH$1,'Leave-One-Out - Data'!$B$1:$BA$1,0)),0)*1000000</f>
        <v>0</v>
      </c>
      <c r="BI28" s="2">
        <f>IFERROR(INDEX('Leave-One-Out - Data'!$B:$BA,MATCH($P28,'Leave-One-Out - Data'!$A:$A,0),MATCH(BI$1,'Leave-One-Out - Data'!$B$1:$BA$1,0)),0)*1000000</f>
        <v>0</v>
      </c>
      <c r="BJ28" s="2">
        <f>IFERROR(INDEX('Leave-One-Out - Data'!$B:$BA,MATCH($P28,'Leave-One-Out - Data'!$A:$A,0),MATCH(BJ$1,'Leave-One-Out - Data'!$B$1:$BA$1,0)),0)*1000000</f>
        <v>0</v>
      </c>
      <c r="BK28" s="2">
        <f>IFERROR(INDEX('Leave-One-Out - Data'!$B:$BA,MATCH($P28,'Leave-One-Out - Data'!$A:$A,0),MATCH(BK$1,'Leave-One-Out - Data'!$B$1:$BA$1,0)),0)*1000000</f>
        <v>0</v>
      </c>
      <c r="BL28" s="2">
        <f>IFERROR(INDEX('Leave-One-Out - Data'!$B:$BA,MATCH($P28,'Leave-One-Out - Data'!$A:$A,0),MATCH(BL$1,'Leave-One-Out - Data'!$B$1:$BA$1,0)),0)*1000000</f>
        <v>0</v>
      </c>
      <c r="BM28" s="2">
        <f>IFERROR(INDEX('Leave-One-Out - Data'!$B:$BA,MATCH($P28,'Leave-One-Out - Data'!$A:$A,0),MATCH(BM$1,'Leave-One-Out - Data'!$B$1:$BA$1,0)),0)*1000000</f>
        <v>0</v>
      </c>
      <c r="BN28" s="2">
        <f>IFERROR(INDEX('Leave-One-Out - Data'!$B:$BA,MATCH($P28,'Leave-One-Out - Data'!$A:$A,0),MATCH(BN$1,'Leave-One-Out - Data'!$B$1:$BA$1,0)),0)*1000000</f>
        <v>0</v>
      </c>
      <c r="BO28" s="2">
        <f>IFERROR(INDEX('Leave-One-Out - Data'!$B:$BA,MATCH($P28,'Leave-One-Out - Data'!$A:$A,0),MATCH(BO$1,'Leave-One-Out - Data'!$B$1:$BA$1,0)),0)*1000000</f>
        <v>0</v>
      </c>
      <c r="BP28" s="2">
        <f>IFERROR(INDEX('Leave-One-Out - Data'!$B:$BA,MATCH($P28,'Leave-One-Out - Data'!$A:$A,0),MATCH(BP$1,'Leave-One-Out - Data'!$B$1:$BA$1,0)),0)*1000000</f>
        <v>0</v>
      </c>
      <c r="BQ28" s="2"/>
    </row>
    <row r="29" spans="16:69" x14ac:dyDescent="0.25">
      <c r="P29">
        <f>'Leave-One-Out - Data'!A28</f>
        <v>2008</v>
      </c>
      <c r="Q29" s="2">
        <f>IFERROR(INDEX('Leave-One-Out - Data'!$B:$BA,MATCH($P29,'Leave-One-Out - Data'!$A:$A,0),MATCH(Q$1,'Leave-One-Out - Data'!$B$1:$BA$1,0)),0)*1000000</f>
        <v>35.831271816277876</v>
      </c>
      <c r="R29" s="2">
        <f>IFERROR(INDEX('Leave-One-Out - Data'!$B:$BA,MATCH($P29,'Leave-One-Out - Data'!$A:$A,0),MATCH(R$1,'Leave-One-Out - Data'!$B$1:$BA$1,0)),0)*1000000</f>
        <v>43.118093115481315</v>
      </c>
      <c r="S29" s="2">
        <f>IFERROR(INDEX('Leave-One-Out - Data'!$B:$BA,MATCH($P29,'Leave-One-Out - Data'!$A:$A,0),MATCH(S$1,'Leave-One-Out - Data'!$B$1:$BA$1,0)),0)*1000000</f>
        <v>0</v>
      </c>
      <c r="T29" s="2">
        <f>IFERROR(INDEX('Leave-One-Out - Data'!$B:$BA,MATCH($P29,'Leave-One-Out - Data'!$A:$A,0),MATCH(T$1,'Leave-One-Out - Data'!$B$1:$BA$1,0)),0)*1000000</f>
        <v>0</v>
      </c>
      <c r="U29" s="2">
        <f>IFERROR(INDEX('Leave-One-Out - Data'!$B:$BA,MATCH($P29,'Leave-One-Out - Data'!$A:$A,0),MATCH(U$1,'Leave-One-Out - Data'!$B$1:$BA$1,0)),0)*1000000</f>
        <v>43.900137323362287</v>
      </c>
      <c r="V29" s="2">
        <f>IFERROR(INDEX('Leave-One-Out - Data'!$B:$BA,MATCH($P29,'Leave-One-Out - Data'!$A:$A,0),MATCH(V$1,'Leave-One-Out - Data'!$B$1:$BA$1,0)),0)*1000000</f>
        <v>0</v>
      </c>
      <c r="W29" s="2">
        <f>IFERROR(INDEX('Leave-One-Out - Data'!$B:$BA,MATCH($P29,'Leave-One-Out - Data'!$A:$A,0),MATCH(W$1,'Leave-One-Out - Data'!$B$1:$BA$1,0)),0)*1000000</f>
        <v>0</v>
      </c>
      <c r="X29" s="2">
        <f>IFERROR(INDEX('Leave-One-Out - Data'!$B:$BA,MATCH($P29,'Leave-One-Out - Data'!$A:$A,0),MATCH(X$1,'Leave-One-Out - Data'!$B$1:$BA$1,0)),0)*1000000</f>
        <v>43.285528550768504</v>
      </c>
      <c r="Y29" s="2">
        <f>IFERROR(INDEX('Leave-One-Out - Data'!$B:$BA,MATCH($P29,'Leave-One-Out - Data'!$A:$A,0),MATCH(Y$1,'Leave-One-Out - Data'!$B$1:$BA$1,0)),0)*1000000</f>
        <v>0</v>
      </c>
      <c r="Z29" s="2">
        <f>IFERROR(INDEX('Leave-One-Out - Data'!$B:$BA,MATCH($P29,'Leave-One-Out - Data'!$A:$A,0),MATCH(Z$1,'Leave-One-Out - Data'!$B$1:$BA$1,0)),0)*1000000</f>
        <v>0</v>
      </c>
      <c r="AA29" s="2">
        <f>IFERROR(INDEX('Leave-One-Out - Data'!$B:$BA,MATCH($P29,'Leave-One-Out - Data'!$A:$A,0),MATCH(AA$1,'Leave-One-Out - Data'!$B$1:$BA$1,0)),0)*1000000</f>
        <v>0</v>
      </c>
      <c r="AB29" s="2">
        <f>IFERROR(INDEX('Leave-One-Out - Data'!$B:$BA,MATCH($P29,'Leave-One-Out - Data'!$A:$A,0),MATCH(AB$1,'Leave-One-Out - Data'!$B$1:$BA$1,0)),0)*1000000</f>
        <v>0</v>
      </c>
      <c r="AC29" s="2">
        <f>IFERROR(INDEX('Leave-One-Out - Data'!$B:$BA,MATCH($P29,'Leave-One-Out - Data'!$A:$A,0),MATCH(AC$1,'Leave-One-Out - Data'!$B$1:$BA$1,0)),0)*1000000</f>
        <v>0</v>
      </c>
      <c r="AD29" s="2">
        <f>IFERROR(INDEX('Leave-One-Out - Data'!$B:$BA,MATCH($P29,'Leave-One-Out - Data'!$A:$A,0),MATCH(AD$1,'Leave-One-Out - Data'!$B$1:$BA$1,0)),0)*1000000</f>
        <v>0</v>
      </c>
      <c r="AE29" s="2">
        <f>IFERROR(INDEX('Leave-One-Out - Data'!$B:$BA,MATCH($P29,'Leave-One-Out - Data'!$A:$A,0),MATCH(AE$1,'Leave-One-Out - Data'!$B$1:$BA$1,0)),0)*1000000</f>
        <v>0</v>
      </c>
      <c r="AF29" s="2">
        <f>IFERROR(INDEX('Leave-One-Out - Data'!$B:$BA,MATCH($P29,'Leave-One-Out - Data'!$A:$A,0),MATCH(AF$1,'Leave-One-Out - Data'!$B$1:$BA$1,0)),0)*1000000</f>
        <v>44.949685310712091</v>
      </c>
      <c r="AG29" s="2">
        <f>IFERROR(INDEX('Leave-One-Out - Data'!$B:$BA,MATCH($P29,'Leave-One-Out - Data'!$A:$A,0),MATCH(AG$1,'Leave-One-Out - Data'!$B$1:$BA$1,0)),0)*1000000</f>
        <v>0</v>
      </c>
      <c r="AH29" s="2">
        <f>IFERROR(INDEX('Leave-One-Out - Data'!$B:$BA,MATCH($P29,'Leave-One-Out - Data'!$A:$A,0),MATCH(AH$1,'Leave-One-Out - Data'!$B$1:$BA$1,0)),0)*1000000</f>
        <v>0</v>
      </c>
      <c r="AI29" s="2">
        <f>IFERROR(INDEX('Leave-One-Out - Data'!$B:$BA,MATCH($P29,'Leave-One-Out - Data'!$A:$A,0),MATCH(AI$1,'Leave-One-Out - Data'!$B$1:$BA$1,0)),0)*1000000</f>
        <v>0</v>
      </c>
      <c r="AJ29" s="2">
        <f>IFERROR(INDEX('Leave-One-Out - Data'!$B:$BA,MATCH($P29,'Leave-One-Out - Data'!$A:$A,0),MATCH(AJ$1,'Leave-One-Out - Data'!$B$1:$BA$1,0)),0)*1000000</f>
        <v>33.317620502202764</v>
      </c>
      <c r="AK29" s="2">
        <f>IFERROR(INDEX('Leave-One-Out - Data'!$B:$BA,MATCH($P29,'Leave-One-Out - Data'!$A:$A,0),MATCH(AK$1,'Leave-One-Out - Data'!$B$1:$BA$1,0)),0)*1000000</f>
        <v>0</v>
      </c>
      <c r="AL29" s="2">
        <f>IFERROR(INDEX('Leave-One-Out - Data'!$B:$BA,MATCH($P29,'Leave-One-Out - Data'!$A:$A,0),MATCH(AL$1,'Leave-One-Out - Data'!$B$1:$BA$1,0)),0)*1000000</f>
        <v>43.276772932586027</v>
      </c>
      <c r="AM29" s="2">
        <f>IFERROR(INDEX('Leave-One-Out - Data'!$B:$BA,MATCH($P29,'Leave-One-Out - Data'!$A:$A,0),MATCH(AM$1,'Leave-One-Out - Data'!$B$1:$BA$1,0)),0)*1000000</f>
        <v>40.481808908225503</v>
      </c>
      <c r="AN29" s="2">
        <f>IFERROR(INDEX('Leave-One-Out - Data'!$B:$BA,MATCH($P29,'Leave-One-Out - Data'!$A:$A,0),MATCH(AN$1,'Leave-One-Out - Data'!$B$1:$BA$1,0)),0)*1000000</f>
        <v>0</v>
      </c>
      <c r="AO29" s="2">
        <f>IFERROR(INDEX('Leave-One-Out - Data'!$B:$BA,MATCH($P29,'Leave-One-Out - Data'!$A:$A,0),MATCH(AO$1,'Leave-One-Out - Data'!$B$1:$BA$1,0)),0)*1000000</f>
        <v>0</v>
      </c>
      <c r="AP29" s="2">
        <f>IFERROR(INDEX('Leave-One-Out - Data'!$B:$BA,MATCH($P29,'Leave-One-Out - Data'!$A:$A,0),MATCH(AP$1,'Leave-One-Out - Data'!$B$1:$BA$1,0)),0)*1000000</f>
        <v>0</v>
      </c>
      <c r="AQ29" s="2">
        <f>IFERROR(INDEX('Leave-One-Out - Data'!$B:$BA,MATCH($P29,'Leave-One-Out - Data'!$A:$A,0),MATCH(AQ$1,'Leave-One-Out - Data'!$B$1:$BA$1,0)),0)*1000000</f>
        <v>0</v>
      </c>
      <c r="AR29" s="2">
        <f>IFERROR(INDEX('Leave-One-Out - Data'!$B:$BA,MATCH($P29,'Leave-One-Out - Data'!$A:$A,0),MATCH(AR$1,'Leave-One-Out - Data'!$B$1:$BA$1,0)),0)*1000000</f>
        <v>0</v>
      </c>
      <c r="AS29" s="2">
        <f>IFERROR(INDEX('Leave-One-Out - Data'!$B:$BA,MATCH($P29,'Leave-One-Out - Data'!$A:$A,0),MATCH(AS$1,'Leave-One-Out - Data'!$B$1:$BA$1,0)),0)*1000000</f>
        <v>0</v>
      </c>
      <c r="AT29" s="2">
        <f>IFERROR(INDEX('Leave-One-Out - Data'!$B:$BA,MATCH($P29,'Leave-One-Out - Data'!$A:$A,0),MATCH(AT$1,'Leave-One-Out - Data'!$B$1:$BA$1,0)),0)*1000000</f>
        <v>43.438012577098569</v>
      </c>
      <c r="AU29" s="2">
        <f>IFERROR(INDEX('Leave-One-Out - Data'!$B:$BA,MATCH($P29,'Leave-One-Out - Data'!$A:$A,0),MATCH(AU$1,'Leave-One-Out - Data'!$B$1:$BA$1,0)),0)*1000000</f>
        <v>0</v>
      </c>
      <c r="AV29" s="2">
        <f>IFERROR(INDEX('Leave-One-Out - Data'!$B:$BA,MATCH($P29,'Leave-One-Out - Data'!$A:$A,0),MATCH(AV$1,'Leave-One-Out - Data'!$B$1:$BA$1,0)),0)*1000000</f>
        <v>37.84633146278793</v>
      </c>
      <c r="AW29" s="2">
        <f>IFERROR(INDEX('Leave-One-Out - Data'!$B:$BA,MATCH($P29,'Leave-One-Out - Data'!$A:$A,0),MATCH(AW$1,'Leave-One-Out - Data'!$B$1:$BA$1,0)),0)*1000000</f>
        <v>0</v>
      </c>
      <c r="AX29" s="2">
        <f>IFERROR(INDEX('Leave-One-Out - Data'!$B:$BA,MATCH($P29,'Leave-One-Out - Data'!$A:$A,0),MATCH(AX$1,'Leave-One-Out - Data'!$B$1:$BA$1,0)),0)*1000000</f>
        <v>0</v>
      </c>
      <c r="AY29" s="2">
        <f>IFERROR(INDEX('Leave-One-Out - Data'!$B:$BA,MATCH($P29,'Leave-One-Out - Data'!$A:$A,0),MATCH(AY$1,'Leave-One-Out - Data'!$B$1:$BA$1,0)),0)*1000000</f>
        <v>0</v>
      </c>
      <c r="AZ29" s="2">
        <f>IFERROR(INDEX('Leave-One-Out - Data'!$B:$BA,MATCH($P29,'Leave-One-Out - Data'!$A:$A,0),MATCH(AZ$1,'Leave-One-Out - Data'!$B$1:$BA$1,0)),0)*1000000</f>
        <v>0</v>
      </c>
      <c r="BA29" s="2">
        <f>IFERROR(INDEX('Leave-One-Out - Data'!$B:$BA,MATCH($P29,'Leave-One-Out - Data'!$A:$A,0),MATCH(BA$1,'Leave-One-Out - Data'!$B$1:$BA$1,0)),0)*1000000</f>
        <v>0</v>
      </c>
      <c r="BB29" s="2">
        <f>IFERROR(INDEX('Leave-One-Out - Data'!$B:$BA,MATCH($P29,'Leave-One-Out - Data'!$A:$A,0),MATCH(BB$1,'Leave-One-Out - Data'!$B$1:$BA$1,0)),0)*1000000</f>
        <v>0</v>
      </c>
      <c r="BC29" s="2">
        <f>IFERROR(INDEX('Leave-One-Out - Data'!$B:$BA,MATCH($P29,'Leave-One-Out - Data'!$A:$A,0),MATCH(BC$1,'Leave-One-Out - Data'!$B$1:$BA$1,0)),0)*1000000</f>
        <v>0</v>
      </c>
      <c r="BD29" s="2">
        <f>IFERROR(INDEX('Leave-One-Out - Data'!$B:$BA,MATCH($P29,'Leave-One-Out - Data'!$A:$A,0),MATCH(BD$1,'Leave-One-Out - Data'!$B$1:$BA$1,0)),0)*1000000</f>
        <v>0</v>
      </c>
      <c r="BE29" s="2">
        <f>IFERROR(INDEX('Leave-One-Out - Data'!$B:$BA,MATCH($P29,'Leave-One-Out - Data'!$A:$A,0),MATCH(BE$1,'Leave-One-Out - Data'!$B$1:$BA$1,0)),0)*1000000</f>
        <v>0</v>
      </c>
      <c r="BF29" s="2">
        <f>IFERROR(INDEX('Leave-One-Out - Data'!$B:$BA,MATCH($P29,'Leave-One-Out - Data'!$A:$A,0),MATCH(BF$1,'Leave-One-Out - Data'!$B$1:$BA$1,0)),0)*1000000</f>
        <v>0</v>
      </c>
      <c r="BG29" s="2">
        <f>IFERROR(INDEX('Leave-One-Out - Data'!$B:$BA,MATCH($P29,'Leave-One-Out - Data'!$A:$A,0),MATCH(BG$1,'Leave-One-Out - Data'!$B$1:$BA$1,0)),0)*1000000</f>
        <v>0</v>
      </c>
      <c r="BH29" s="2">
        <f>IFERROR(INDEX('Leave-One-Out - Data'!$B:$BA,MATCH($P29,'Leave-One-Out - Data'!$A:$A,0),MATCH(BH$1,'Leave-One-Out - Data'!$B$1:$BA$1,0)),0)*1000000</f>
        <v>0</v>
      </c>
      <c r="BI29" s="2">
        <f>IFERROR(INDEX('Leave-One-Out - Data'!$B:$BA,MATCH($P29,'Leave-One-Out - Data'!$A:$A,0),MATCH(BI$1,'Leave-One-Out - Data'!$B$1:$BA$1,0)),0)*1000000</f>
        <v>0</v>
      </c>
      <c r="BJ29" s="2">
        <f>IFERROR(INDEX('Leave-One-Out - Data'!$B:$BA,MATCH($P29,'Leave-One-Out - Data'!$A:$A,0),MATCH(BJ$1,'Leave-One-Out - Data'!$B$1:$BA$1,0)),0)*1000000</f>
        <v>0</v>
      </c>
      <c r="BK29" s="2">
        <f>IFERROR(INDEX('Leave-One-Out - Data'!$B:$BA,MATCH($P29,'Leave-One-Out - Data'!$A:$A,0),MATCH(BK$1,'Leave-One-Out - Data'!$B$1:$BA$1,0)),0)*1000000</f>
        <v>0</v>
      </c>
      <c r="BL29" s="2">
        <f>IFERROR(INDEX('Leave-One-Out - Data'!$B:$BA,MATCH($P29,'Leave-One-Out - Data'!$A:$A,0),MATCH(BL$1,'Leave-One-Out - Data'!$B$1:$BA$1,0)),0)*1000000</f>
        <v>0</v>
      </c>
      <c r="BM29" s="2">
        <f>IFERROR(INDEX('Leave-One-Out - Data'!$B:$BA,MATCH($P29,'Leave-One-Out - Data'!$A:$A,0),MATCH(BM$1,'Leave-One-Out - Data'!$B$1:$BA$1,0)),0)*1000000</f>
        <v>0</v>
      </c>
      <c r="BN29" s="2">
        <f>IFERROR(INDEX('Leave-One-Out - Data'!$B:$BA,MATCH($P29,'Leave-One-Out - Data'!$A:$A,0),MATCH(BN$1,'Leave-One-Out - Data'!$B$1:$BA$1,0)),0)*1000000</f>
        <v>0</v>
      </c>
      <c r="BO29" s="2">
        <f>IFERROR(INDEX('Leave-One-Out - Data'!$B:$BA,MATCH($P29,'Leave-One-Out - Data'!$A:$A,0),MATCH(BO$1,'Leave-One-Out - Data'!$B$1:$BA$1,0)),0)*1000000</f>
        <v>0</v>
      </c>
      <c r="BP29" s="2">
        <f>IFERROR(INDEX('Leave-One-Out - Data'!$B:$BA,MATCH($P29,'Leave-One-Out - Data'!$A:$A,0),MATCH(BP$1,'Leave-One-Out - Data'!$B$1:$BA$1,0)),0)*1000000</f>
        <v>0</v>
      </c>
      <c r="BQ29" s="2"/>
    </row>
    <row r="30" spans="16:69" x14ac:dyDescent="0.25">
      <c r="P30">
        <f>'Leave-One-Out - Data'!A29</f>
        <v>2009</v>
      </c>
      <c r="Q30" s="2">
        <f>IFERROR(INDEX('Leave-One-Out - Data'!$B:$BA,MATCH($P30,'Leave-One-Out - Data'!$A:$A,0),MATCH(Q$1,'Leave-One-Out - Data'!$B$1:$BA$1,0)),0)*1000000</f>
        <v>29.875493055442348</v>
      </c>
      <c r="R30" s="2">
        <f>IFERROR(INDEX('Leave-One-Out - Data'!$B:$BA,MATCH($P30,'Leave-One-Out - Data'!$A:$A,0),MATCH(R$1,'Leave-One-Out - Data'!$B$1:$BA$1,0)),0)*1000000</f>
        <v>35.326377401361242</v>
      </c>
      <c r="S30" s="2">
        <f>IFERROR(INDEX('Leave-One-Out - Data'!$B:$BA,MATCH($P30,'Leave-One-Out - Data'!$A:$A,0),MATCH(S$1,'Leave-One-Out - Data'!$B$1:$BA$1,0)),0)*1000000</f>
        <v>0</v>
      </c>
      <c r="T30" s="2">
        <f>IFERROR(INDEX('Leave-One-Out - Data'!$B:$BA,MATCH($P30,'Leave-One-Out - Data'!$A:$A,0),MATCH(T$1,'Leave-One-Out - Data'!$B$1:$BA$1,0)),0)*1000000</f>
        <v>0</v>
      </c>
      <c r="U30" s="2">
        <f>IFERROR(INDEX('Leave-One-Out - Data'!$B:$BA,MATCH($P30,'Leave-One-Out - Data'!$A:$A,0),MATCH(U$1,'Leave-One-Out - Data'!$B$1:$BA$1,0)),0)*1000000</f>
        <v>35.508519438735675</v>
      </c>
      <c r="V30" s="2">
        <f>IFERROR(INDEX('Leave-One-Out - Data'!$B:$BA,MATCH($P30,'Leave-One-Out - Data'!$A:$A,0),MATCH(V$1,'Leave-One-Out - Data'!$B$1:$BA$1,0)),0)*1000000</f>
        <v>0</v>
      </c>
      <c r="W30" s="2">
        <f>IFERROR(INDEX('Leave-One-Out - Data'!$B:$BA,MATCH($P30,'Leave-One-Out - Data'!$A:$A,0),MATCH(W$1,'Leave-One-Out - Data'!$B$1:$BA$1,0)),0)*1000000</f>
        <v>0</v>
      </c>
      <c r="X30" s="2">
        <f>IFERROR(INDEX('Leave-One-Out - Data'!$B:$BA,MATCH($P30,'Leave-One-Out - Data'!$A:$A,0),MATCH(X$1,'Leave-One-Out - Data'!$B$1:$BA$1,0)),0)*1000000</f>
        <v>35.291603238874814</v>
      </c>
      <c r="Y30" s="2">
        <f>IFERROR(INDEX('Leave-One-Out - Data'!$B:$BA,MATCH($P30,'Leave-One-Out - Data'!$A:$A,0),MATCH(Y$1,'Leave-One-Out - Data'!$B$1:$BA$1,0)),0)*1000000</f>
        <v>0</v>
      </c>
      <c r="Z30" s="2">
        <f>IFERROR(INDEX('Leave-One-Out - Data'!$B:$BA,MATCH($P30,'Leave-One-Out - Data'!$A:$A,0),MATCH(Z$1,'Leave-One-Out - Data'!$B$1:$BA$1,0)),0)*1000000</f>
        <v>0</v>
      </c>
      <c r="AA30" s="2">
        <f>IFERROR(INDEX('Leave-One-Out - Data'!$B:$BA,MATCH($P30,'Leave-One-Out - Data'!$A:$A,0),MATCH(AA$1,'Leave-One-Out - Data'!$B$1:$BA$1,0)),0)*1000000</f>
        <v>0</v>
      </c>
      <c r="AB30" s="2">
        <f>IFERROR(INDEX('Leave-One-Out - Data'!$B:$BA,MATCH($P30,'Leave-One-Out - Data'!$A:$A,0),MATCH(AB$1,'Leave-One-Out - Data'!$B$1:$BA$1,0)),0)*1000000</f>
        <v>0</v>
      </c>
      <c r="AC30" s="2">
        <f>IFERROR(INDEX('Leave-One-Out - Data'!$B:$BA,MATCH($P30,'Leave-One-Out - Data'!$A:$A,0),MATCH(AC$1,'Leave-One-Out - Data'!$B$1:$BA$1,0)),0)*1000000</f>
        <v>0</v>
      </c>
      <c r="AD30" s="2">
        <f>IFERROR(INDEX('Leave-One-Out - Data'!$B:$BA,MATCH($P30,'Leave-One-Out - Data'!$A:$A,0),MATCH(AD$1,'Leave-One-Out - Data'!$B$1:$BA$1,0)),0)*1000000</f>
        <v>0</v>
      </c>
      <c r="AE30" s="2">
        <f>IFERROR(INDEX('Leave-One-Out - Data'!$B:$BA,MATCH($P30,'Leave-One-Out - Data'!$A:$A,0),MATCH(AE$1,'Leave-One-Out - Data'!$B$1:$BA$1,0)),0)*1000000</f>
        <v>0</v>
      </c>
      <c r="AF30" s="2">
        <f>IFERROR(INDEX('Leave-One-Out - Data'!$B:$BA,MATCH($P30,'Leave-One-Out - Data'!$A:$A,0),MATCH(AF$1,'Leave-One-Out - Data'!$B$1:$BA$1,0)),0)*1000000</f>
        <v>36.574351439412567</v>
      </c>
      <c r="AG30" s="2">
        <f>IFERROR(INDEX('Leave-One-Out - Data'!$B:$BA,MATCH($P30,'Leave-One-Out - Data'!$A:$A,0),MATCH(AG$1,'Leave-One-Out - Data'!$B$1:$BA$1,0)),0)*1000000</f>
        <v>0</v>
      </c>
      <c r="AH30" s="2">
        <f>IFERROR(INDEX('Leave-One-Out - Data'!$B:$BA,MATCH($P30,'Leave-One-Out - Data'!$A:$A,0),MATCH(AH$1,'Leave-One-Out - Data'!$B$1:$BA$1,0)),0)*1000000</f>
        <v>0</v>
      </c>
      <c r="AI30" s="2">
        <f>IFERROR(INDEX('Leave-One-Out - Data'!$B:$BA,MATCH($P30,'Leave-One-Out - Data'!$A:$A,0),MATCH(AI$1,'Leave-One-Out - Data'!$B$1:$BA$1,0)),0)*1000000</f>
        <v>0</v>
      </c>
      <c r="AJ30" s="2">
        <f>IFERROR(INDEX('Leave-One-Out - Data'!$B:$BA,MATCH($P30,'Leave-One-Out - Data'!$A:$A,0),MATCH(AJ$1,'Leave-One-Out - Data'!$B$1:$BA$1,0)),0)*1000000</f>
        <v>32.570857032624183</v>
      </c>
      <c r="AK30" s="2">
        <f>IFERROR(INDEX('Leave-One-Out - Data'!$B:$BA,MATCH($P30,'Leave-One-Out - Data'!$A:$A,0),MATCH(AK$1,'Leave-One-Out - Data'!$B$1:$BA$1,0)),0)*1000000</f>
        <v>0</v>
      </c>
      <c r="AL30" s="2">
        <f>IFERROR(INDEX('Leave-One-Out - Data'!$B:$BA,MATCH($P30,'Leave-One-Out - Data'!$A:$A,0),MATCH(AL$1,'Leave-One-Out - Data'!$B$1:$BA$1,0)),0)*1000000</f>
        <v>35.299284789289231</v>
      </c>
      <c r="AM30" s="2">
        <f>IFERROR(INDEX('Leave-One-Out - Data'!$B:$BA,MATCH($P30,'Leave-One-Out - Data'!$A:$A,0),MATCH(AM$1,'Leave-One-Out - Data'!$B$1:$BA$1,0)),0)*1000000</f>
        <v>35.33254677131481</v>
      </c>
      <c r="AN30" s="2">
        <f>IFERROR(INDEX('Leave-One-Out - Data'!$B:$BA,MATCH($P30,'Leave-One-Out - Data'!$A:$A,0),MATCH(AN$1,'Leave-One-Out - Data'!$B$1:$BA$1,0)),0)*1000000</f>
        <v>0</v>
      </c>
      <c r="AO30" s="2">
        <f>IFERROR(INDEX('Leave-One-Out - Data'!$B:$BA,MATCH($P30,'Leave-One-Out - Data'!$A:$A,0),MATCH(AO$1,'Leave-One-Out - Data'!$B$1:$BA$1,0)),0)*1000000</f>
        <v>0</v>
      </c>
      <c r="AP30" s="2">
        <f>IFERROR(INDEX('Leave-One-Out - Data'!$B:$BA,MATCH($P30,'Leave-One-Out - Data'!$A:$A,0),MATCH(AP$1,'Leave-One-Out - Data'!$B$1:$BA$1,0)),0)*1000000</f>
        <v>0</v>
      </c>
      <c r="AQ30" s="2">
        <f>IFERROR(INDEX('Leave-One-Out - Data'!$B:$BA,MATCH($P30,'Leave-One-Out - Data'!$A:$A,0),MATCH(AQ$1,'Leave-One-Out - Data'!$B$1:$BA$1,0)),0)*1000000</f>
        <v>0</v>
      </c>
      <c r="AR30" s="2">
        <f>IFERROR(INDEX('Leave-One-Out - Data'!$B:$BA,MATCH($P30,'Leave-One-Out - Data'!$A:$A,0),MATCH(AR$1,'Leave-One-Out - Data'!$B$1:$BA$1,0)),0)*1000000</f>
        <v>0</v>
      </c>
      <c r="AS30" s="2">
        <f>IFERROR(INDEX('Leave-One-Out - Data'!$B:$BA,MATCH($P30,'Leave-One-Out - Data'!$A:$A,0),MATCH(AS$1,'Leave-One-Out - Data'!$B$1:$BA$1,0)),0)*1000000</f>
        <v>0</v>
      </c>
      <c r="AT30" s="2">
        <f>IFERROR(INDEX('Leave-One-Out - Data'!$B:$BA,MATCH($P30,'Leave-One-Out - Data'!$A:$A,0),MATCH(AT$1,'Leave-One-Out - Data'!$B$1:$BA$1,0)),0)*1000000</f>
        <v>35.635246045785614</v>
      </c>
      <c r="AU30" s="2">
        <f>IFERROR(INDEX('Leave-One-Out - Data'!$B:$BA,MATCH($P30,'Leave-One-Out - Data'!$A:$A,0),MATCH(AU$1,'Leave-One-Out - Data'!$B$1:$BA$1,0)),0)*1000000</f>
        <v>0</v>
      </c>
      <c r="AV30" s="2">
        <f>IFERROR(INDEX('Leave-One-Out - Data'!$B:$BA,MATCH($P30,'Leave-One-Out - Data'!$A:$A,0),MATCH(AV$1,'Leave-One-Out - Data'!$B$1:$BA$1,0)),0)*1000000</f>
        <v>35.72951036403537</v>
      </c>
      <c r="AW30" s="2">
        <f>IFERROR(INDEX('Leave-One-Out - Data'!$B:$BA,MATCH($P30,'Leave-One-Out - Data'!$A:$A,0),MATCH(AW$1,'Leave-One-Out - Data'!$B$1:$BA$1,0)),0)*1000000</f>
        <v>0</v>
      </c>
      <c r="AX30" s="2">
        <f>IFERROR(INDEX('Leave-One-Out - Data'!$B:$BA,MATCH($P30,'Leave-One-Out - Data'!$A:$A,0),MATCH(AX$1,'Leave-One-Out - Data'!$B$1:$BA$1,0)),0)*1000000</f>
        <v>0</v>
      </c>
      <c r="AY30" s="2">
        <f>IFERROR(INDEX('Leave-One-Out - Data'!$B:$BA,MATCH($P30,'Leave-One-Out - Data'!$A:$A,0),MATCH(AY$1,'Leave-One-Out - Data'!$B$1:$BA$1,0)),0)*1000000</f>
        <v>0</v>
      </c>
      <c r="AZ30" s="2">
        <f>IFERROR(INDEX('Leave-One-Out - Data'!$B:$BA,MATCH($P30,'Leave-One-Out - Data'!$A:$A,0),MATCH(AZ$1,'Leave-One-Out - Data'!$B$1:$BA$1,0)),0)*1000000</f>
        <v>0</v>
      </c>
      <c r="BA30" s="2">
        <f>IFERROR(INDEX('Leave-One-Out - Data'!$B:$BA,MATCH($P30,'Leave-One-Out - Data'!$A:$A,0),MATCH(BA$1,'Leave-One-Out - Data'!$B$1:$BA$1,0)),0)*1000000</f>
        <v>0</v>
      </c>
      <c r="BB30" s="2">
        <f>IFERROR(INDEX('Leave-One-Out - Data'!$B:$BA,MATCH($P30,'Leave-One-Out - Data'!$A:$A,0),MATCH(BB$1,'Leave-One-Out - Data'!$B$1:$BA$1,0)),0)*1000000</f>
        <v>0</v>
      </c>
      <c r="BC30" s="2">
        <f>IFERROR(INDEX('Leave-One-Out - Data'!$B:$BA,MATCH($P30,'Leave-One-Out - Data'!$A:$A,0),MATCH(BC$1,'Leave-One-Out - Data'!$B$1:$BA$1,0)),0)*1000000</f>
        <v>0</v>
      </c>
      <c r="BD30" s="2">
        <f>IFERROR(INDEX('Leave-One-Out - Data'!$B:$BA,MATCH($P30,'Leave-One-Out - Data'!$A:$A,0),MATCH(BD$1,'Leave-One-Out - Data'!$B$1:$BA$1,0)),0)*1000000</f>
        <v>0</v>
      </c>
      <c r="BE30" s="2">
        <f>IFERROR(INDEX('Leave-One-Out - Data'!$B:$BA,MATCH($P30,'Leave-One-Out - Data'!$A:$A,0),MATCH(BE$1,'Leave-One-Out - Data'!$B$1:$BA$1,0)),0)*1000000</f>
        <v>0</v>
      </c>
      <c r="BF30" s="2">
        <f>IFERROR(INDEX('Leave-One-Out - Data'!$B:$BA,MATCH($P30,'Leave-One-Out - Data'!$A:$A,0),MATCH(BF$1,'Leave-One-Out - Data'!$B$1:$BA$1,0)),0)*1000000</f>
        <v>0</v>
      </c>
      <c r="BG30" s="2">
        <f>IFERROR(INDEX('Leave-One-Out - Data'!$B:$BA,MATCH($P30,'Leave-One-Out - Data'!$A:$A,0),MATCH(BG$1,'Leave-One-Out - Data'!$B$1:$BA$1,0)),0)*1000000</f>
        <v>0</v>
      </c>
      <c r="BH30" s="2">
        <f>IFERROR(INDEX('Leave-One-Out - Data'!$B:$BA,MATCH($P30,'Leave-One-Out - Data'!$A:$A,0),MATCH(BH$1,'Leave-One-Out - Data'!$B$1:$BA$1,0)),0)*1000000</f>
        <v>0</v>
      </c>
      <c r="BI30" s="2">
        <f>IFERROR(INDEX('Leave-One-Out - Data'!$B:$BA,MATCH($P30,'Leave-One-Out - Data'!$A:$A,0),MATCH(BI$1,'Leave-One-Out - Data'!$B$1:$BA$1,0)),0)*1000000</f>
        <v>0</v>
      </c>
      <c r="BJ30" s="2">
        <f>IFERROR(INDEX('Leave-One-Out - Data'!$B:$BA,MATCH($P30,'Leave-One-Out - Data'!$A:$A,0),MATCH(BJ$1,'Leave-One-Out - Data'!$B$1:$BA$1,0)),0)*1000000</f>
        <v>0</v>
      </c>
      <c r="BK30" s="2">
        <f>IFERROR(INDEX('Leave-One-Out - Data'!$B:$BA,MATCH($P30,'Leave-One-Out - Data'!$A:$A,0),MATCH(BK$1,'Leave-One-Out - Data'!$B$1:$BA$1,0)),0)*1000000</f>
        <v>0</v>
      </c>
      <c r="BL30" s="2">
        <f>IFERROR(INDEX('Leave-One-Out - Data'!$B:$BA,MATCH($P30,'Leave-One-Out - Data'!$A:$A,0),MATCH(BL$1,'Leave-One-Out - Data'!$B$1:$BA$1,0)),0)*1000000</f>
        <v>0</v>
      </c>
      <c r="BM30" s="2">
        <f>IFERROR(INDEX('Leave-One-Out - Data'!$B:$BA,MATCH($P30,'Leave-One-Out - Data'!$A:$A,0),MATCH(BM$1,'Leave-One-Out - Data'!$B$1:$BA$1,0)),0)*1000000</f>
        <v>0</v>
      </c>
      <c r="BN30" s="2">
        <f>IFERROR(INDEX('Leave-One-Out - Data'!$B:$BA,MATCH($P30,'Leave-One-Out - Data'!$A:$A,0),MATCH(BN$1,'Leave-One-Out - Data'!$B$1:$BA$1,0)),0)*1000000</f>
        <v>0</v>
      </c>
      <c r="BO30" s="2">
        <f>IFERROR(INDEX('Leave-One-Out - Data'!$B:$BA,MATCH($P30,'Leave-One-Out - Data'!$A:$A,0),MATCH(BO$1,'Leave-One-Out - Data'!$B$1:$BA$1,0)),0)*1000000</f>
        <v>0</v>
      </c>
      <c r="BP30" s="2">
        <f>IFERROR(INDEX('Leave-One-Out - Data'!$B:$BA,MATCH($P30,'Leave-One-Out - Data'!$A:$A,0),MATCH(BP$1,'Leave-One-Out - Data'!$B$1:$BA$1,0)),0)*1000000</f>
        <v>0</v>
      </c>
      <c r="BQ30" s="2"/>
    </row>
    <row r="31" spans="16:69" x14ac:dyDescent="0.25">
      <c r="P31">
        <f>'Leave-One-Out - Data'!A30</f>
        <v>2010</v>
      </c>
      <c r="Q31" s="2">
        <f>IFERROR(INDEX('Leave-One-Out - Data'!$B:$BA,MATCH($P31,'Leave-One-Out - Data'!$A:$A,0),MATCH(Q$1,'Leave-One-Out - Data'!$B$1:$BA$1,0)),0)*1000000</f>
        <v>28.899079552502371</v>
      </c>
      <c r="R31" s="2">
        <f>IFERROR(INDEX('Leave-One-Out - Data'!$B:$BA,MATCH($P31,'Leave-One-Out - Data'!$A:$A,0),MATCH(R$1,'Leave-One-Out - Data'!$B$1:$BA$1,0)),0)*1000000</f>
        <v>31.808654370252047</v>
      </c>
      <c r="S31" s="2">
        <f>IFERROR(INDEX('Leave-One-Out - Data'!$B:$BA,MATCH($P31,'Leave-One-Out - Data'!$A:$A,0),MATCH(S$1,'Leave-One-Out - Data'!$B$1:$BA$1,0)),0)*1000000</f>
        <v>0</v>
      </c>
      <c r="T31" s="2">
        <f>IFERROR(INDEX('Leave-One-Out - Data'!$B:$BA,MATCH($P31,'Leave-One-Out - Data'!$A:$A,0),MATCH(T$1,'Leave-One-Out - Data'!$B$1:$BA$1,0)),0)*1000000</f>
        <v>0</v>
      </c>
      <c r="U31" s="2">
        <f>IFERROR(INDEX('Leave-One-Out - Data'!$B:$BA,MATCH($P31,'Leave-One-Out - Data'!$A:$A,0),MATCH(U$1,'Leave-One-Out - Data'!$B$1:$BA$1,0)),0)*1000000</f>
        <v>32.101124268592685</v>
      </c>
      <c r="V31" s="2">
        <f>IFERROR(INDEX('Leave-One-Out - Data'!$B:$BA,MATCH($P31,'Leave-One-Out - Data'!$A:$A,0),MATCH(V$1,'Leave-One-Out - Data'!$B$1:$BA$1,0)),0)*1000000</f>
        <v>0</v>
      </c>
      <c r="W31" s="2">
        <f>IFERROR(INDEX('Leave-One-Out - Data'!$B:$BA,MATCH($P31,'Leave-One-Out - Data'!$A:$A,0),MATCH(W$1,'Leave-One-Out - Data'!$B$1:$BA$1,0)),0)*1000000</f>
        <v>0</v>
      </c>
      <c r="X31" s="2">
        <f>IFERROR(INDEX('Leave-One-Out - Data'!$B:$BA,MATCH($P31,'Leave-One-Out - Data'!$A:$A,0),MATCH(X$1,'Leave-One-Out - Data'!$B$1:$BA$1,0)),0)*1000000</f>
        <v>31.879370209935587</v>
      </c>
      <c r="Y31" s="2">
        <f>IFERROR(INDEX('Leave-One-Out - Data'!$B:$BA,MATCH($P31,'Leave-One-Out - Data'!$A:$A,0),MATCH(Y$1,'Leave-One-Out - Data'!$B$1:$BA$1,0)),0)*1000000</f>
        <v>0</v>
      </c>
      <c r="Z31" s="2">
        <f>IFERROR(INDEX('Leave-One-Out - Data'!$B:$BA,MATCH($P31,'Leave-One-Out - Data'!$A:$A,0),MATCH(Z$1,'Leave-One-Out - Data'!$B$1:$BA$1,0)),0)*1000000</f>
        <v>0</v>
      </c>
      <c r="AA31" s="2">
        <f>IFERROR(INDEX('Leave-One-Out - Data'!$B:$BA,MATCH($P31,'Leave-One-Out - Data'!$A:$A,0),MATCH(AA$1,'Leave-One-Out - Data'!$B$1:$BA$1,0)),0)*1000000</f>
        <v>0</v>
      </c>
      <c r="AB31" s="2">
        <f>IFERROR(INDEX('Leave-One-Out - Data'!$B:$BA,MATCH($P31,'Leave-One-Out - Data'!$A:$A,0),MATCH(AB$1,'Leave-One-Out - Data'!$B$1:$BA$1,0)),0)*1000000</f>
        <v>0</v>
      </c>
      <c r="AC31" s="2">
        <f>IFERROR(INDEX('Leave-One-Out - Data'!$B:$BA,MATCH($P31,'Leave-One-Out - Data'!$A:$A,0),MATCH(AC$1,'Leave-One-Out - Data'!$B$1:$BA$1,0)),0)*1000000</f>
        <v>0</v>
      </c>
      <c r="AD31" s="2">
        <f>IFERROR(INDEX('Leave-One-Out - Data'!$B:$BA,MATCH($P31,'Leave-One-Out - Data'!$A:$A,0),MATCH(AD$1,'Leave-One-Out - Data'!$B$1:$BA$1,0)),0)*1000000</f>
        <v>0</v>
      </c>
      <c r="AE31" s="2">
        <f>IFERROR(INDEX('Leave-One-Out - Data'!$B:$BA,MATCH($P31,'Leave-One-Out - Data'!$A:$A,0),MATCH(AE$1,'Leave-One-Out - Data'!$B$1:$BA$1,0)),0)*1000000</f>
        <v>0</v>
      </c>
      <c r="AF31" s="2">
        <f>IFERROR(INDEX('Leave-One-Out - Data'!$B:$BA,MATCH($P31,'Leave-One-Out - Data'!$A:$A,0),MATCH(AF$1,'Leave-One-Out - Data'!$B$1:$BA$1,0)),0)*1000000</f>
        <v>33.270333085965831</v>
      </c>
      <c r="AG31" s="2">
        <f>IFERROR(INDEX('Leave-One-Out - Data'!$B:$BA,MATCH($P31,'Leave-One-Out - Data'!$A:$A,0),MATCH(AG$1,'Leave-One-Out - Data'!$B$1:$BA$1,0)),0)*1000000</f>
        <v>0</v>
      </c>
      <c r="AH31" s="2">
        <f>IFERROR(INDEX('Leave-One-Out - Data'!$B:$BA,MATCH($P31,'Leave-One-Out - Data'!$A:$A,0),MATCH(AH$1,'Leave-One-Out - Data'!$B$1:$BA$1,0)),0)*1000000</f>
        <v>0</v>
      </c>
      <c r="AI31" s="2">
        <f>IFERROR(INDEX('Leave-One-Out - Data'!$B:$BA,MATCH($P31,'Leave-One-Out - Data'!$A:$A,0),MATCH(AI$1,'Leave-One-Out - Data'!$B$1:$BA$1,0)),0)*1000000</f>
        <v>0</v>
      </c>
      <c r="AJ31" s="2">
        <f>IFERROR(INDEX('Leave-One-Out - Data'!$B:$BA,MATCH($P31,'Leave-One-Out - Data'!$A:$A,0),MATCH(AJ$1,'Leave-One-Out - Data'!$B$1:$BA$1,0)),0)*1000000</f>
        <v>31.54365745649557</v>
      </c>
      <c r="AK31" s="2">
        <f>IFERROR(INDEX('Leave-One-Out - Data'!$B:$BA,MATCH($P31,'Leave-One-Out - Data'!$A:$A,0),MATCH(AK$1,'Leave-One-Out - Data'!$B$1:$BA$1,0)),0)*1000000</f>
        <v>0</v>
      </c>
      <c r="AL31" s="2">
        <f>IFERROR(INDEX('Leave-One-Out - Data'!$B:$BA,MATCH($P31,'Leave-One-Out - Data'!$A:$A,0),MATCH(AL$1,'Leave-One-Out - Data'!$B$1:$BA$1,0)),0)*1000000</f>
        <v>31.704806522611765</v>
      </c>
      <c r="AM31" s="2">
        <f>IFERROR(INDEX('Leave-One-Out - Data'!$B:$BA,MATCH($P31,'Leave-One-Out - Data'!$A:$A,0),MATCH(AM$1,'Leave-One-Out - Data'!$B$1:$BA$1,0)),0)*1000000</f>
        <v>32.98846321376913</v>
      </c>
      <c r="AN31" s="2">
        <f>IFERROR(INDEX('Leave-One-Out - Data'!$B:$BA,MATCH($P31,'Leave-One-Out - Data'!$A:$A,0),MATCH(AN$1,'Leave-One-Out - Data'!$B$1:$BA$1,0)),0)*1000000</f>
        <v>0</v>
      </c>
      <c r="AO31" s="2">
        <f>IFERROR(INDEX('Leave-One-Out - Data'!$B:$BA,MATCH($P31,'Leave-One-Out - Data'!$A:$A,0),MATCH(AO$1,'Leave-One-Out - Data'!$B$1:$BA$1,0)),0)*1000000</f>
        <v>0</v>
      </c>
      <c r="AP31" s="2">
        <f>IFERROR(INDEX('Leave-One-Out - Data'!$B:$BA,MATCH($P31,'Leave-One-Out - Data'!$A:$A,0),MATCH(AP$1,'Leave-One-Out - Data'!$B$1:$BA$1,0)),0)*1000000</f>
        <v>0</v>
      </c>
      <c r="AQ31" s="2">
        <f>IFERROR(INDEX('Leave-One-Out - Data'!$B:$BA,MATCH($P31,'Leave-One-Out - Data'!$A:$A,0),MATCH(AQ$1,'Leave-One-Out - Data'!$B$1:$BA$1,0)),0)*1000000</f>
        <v>0</v>
      </c>
      <c r="AR31" s="2">
        <f>IFERROR(INDEX('Leave-One-Out - Data'!$B:$BA,MATCH($P31,'Leave-One-Out - Data'!$A:$A,0),MATCH(AR$1,'Leave-One-Out - Data'!$B$1:$BA$1,0)),0)*1000000</f>
        <v>0</v>
      </c>
      <c r="AS31" s="2">
        <f>IFERROR(INDEX('Leave-One-Out - Data'!$B:$BA,MATCH($P31,'Leave-One-Out - Data'!$A:$A,0),MATCH(AS$1,'Leave-One-Out - Data'!$B$1:$BA$1,0)),0)*1000000</f>
        <v>0</v>
      </c>
      <c r="AT31" s="2">
        <f>IFERROR(INDEX('Leave-One-Out - Data'!$B:$BA,MATCH($P31,'Leave-One-Out - Data'!$A:$A,0),MATCH(AT$1,'Leave-One-Out - Data'!$B$1:$BA$1,0)),0)*1000000</f>
        <v>32.004067381421919</v>
      </c>
      <c r="AU31" s="2">
        <f>IFERROR(INDEX('Leave-One-Out - Data'!$B:$BA,MATCH($P31,'Leave-One-Out - Data'!$A:$A,0),MATCH(AU$1,'Leave-One-Out - Data'!$B$1:$BA$1,0)),0)*1000000</f>
        <v>0</v>
      </c>
      <c r="AV31" s="2">
        <f>IFERROR(INDEX('Leave-One-Out - Data'!$B:$BA,MATCH($P31,'Leave-One-Out - Data'!$A:$A,0),MATCH(AV$1,'Leave-One-Out - Data'!$B$1:$BA$1,0)),0)*1000000</f>
        <v>30.684151437526452</v>
      </c>
      <c r="AW31" s="2">
        <f>IFERROR(INDEX('Leave-One-Out - Data'!$B:$BA,MATCH($P31,'Leave-One-Out - Data'!$A:$A,0),MATCH(AW$1,'Leave-One-Out - Data'!$B$1:$BA$1,0)),0)*1000000</f>
        <v>0</v>
      </c>
      <c r="AX31" s="2">
        <f>IFERROR(INDEX('Leave-One-Out - Data'!$B:$BA,MATCH($P31,'Leave-One-Out - Data'!$A:$A,0),MATCH(AX$1,'Leave-One-Out - Data'!$B$1:$BA$1,0)),0)*1000000</f>
        <v>0</v>
      </c>
      <c r="AY31" s="2">
        <f>IFERROR(INDEX('Leave-One-Out - Data'!$B:$BA,MATCH($P31,'Leave-One-Out - Data'!$A:$A,0),MATCH(AY$1,'Leave-One-Out - Data'!$B$1:$BA$1,0)),0)*1000000</f>
        <v>0</v>
      </c>
      <c r="AZ31" s="2">
        <f>IFERROR(INDEX('Leave-One-Out - Data'!$B:$BA,MATCH($P31,'Leave-One-Out - Data'!$A:$A,0),MATCH(AZ$1,'Leave-One-Out - Data'!$B$1:$BA$1,0)),0)*1000000</f>
        <v>0</v>
      </c>
      <c r="BA31" s="2">
        <f>IFERROR(INDEX('Leave-One-Out - Data'!$B:$BA,MATCH($P31,'Leave-One-Out - Data'!$A:$A,0),MATCH(BA$1,'Leave-One-Out - Data'!$B$1:$BA$1,0)),0)*1000000</f>
        <v>0</v>
      </c>
      <c r="BB31" s="2">
        <f>IFERROR(INDEX('Leave-One-Out - Data'!$B:$BA,MATCH($P31,'Leave-One-Out - Data'!$A:$A,0),MATCH(BB$1,'Leave-One-Out - Data'!$B$1:$BA$1,0)),0)*1000000</f>
        <v>0</v>
      </c>
      <c r="BC31" s="2">
        <f>IFERROR(INDEX('Leave-One-Out - Data'!$B:$BA,MATCH($P31,'Leave-One-Out - Data'!$A:$A,0),MATCH(BC$1,'Leave-One-Out - Data'!$B$1:$BA$1,0)),0)*1000000</f>
        <v>0</v>
      </c>
      <c r="BD31" s="2">
        <f>IFERROR(INDEX('Leave-One-Out - Data'!$B:$BA,MATCH($P31,'Leave-One-Out - Data'!$A:$A,0),MATCH(BD$1,'Leave-One-Out - Data'!$B$1:$BA$1,0)),0)*1000000</f>
        <v>0</v>
      </c>
      <c r="BE31" s="2">
        <f>IFERROR(INDEX('Leave-One-Out - Data'!$B:$BA,MATCH($P31,'Leave-One-Out - Data'!$A:$A,0),MATCH(BE$1,'Leave-One-Out - Data'!$B$1:$BA$1,0)),0)*1000000</f>
        <v>0</v>
      </c>
      <c r="BF31" s="2">
        <f>IFERROR(INDEX('Leave-One-Out - Data'!$B:$BA,MATCH($P31,'Leave-One-Out - Data'!$A:$A,0),MATCH(BF$1,'Leave-One-Out - Data'!$B$1:$BA$1,0)),0)*1000000</f>
        <v>0</v>
      </c>
      <c r="BG31" s="2">
        <f>IFERROR(INDEX('Leave-One-Out - Data'!$B:$BA,MATCH($P31,'Leave-One-Out - Data'!$A:$A,0),MATCH(BG$1,'Leave-One-Out - Data'!$B$1:$BA$1,0)),0)*1000000</f>
        <v>0</v>
      </c>
      <c r="BH31" s="2">
        <f>IFERROR(INDEX('Leave-One-Out - Data'!$B:$BA,MATCH($P31,'Leave-One-Out - Data'!$A:$A,0),MATCH(BH$1,'Leave-One-Out - Data'!$B$1:$BA$1,0)),0)*1000000</f>
        <v>0</v>
      </c>
      <c r="BI31" s="2">
        <f>IFERROR(INDEX('Leave-One-Out - Data'!$B:$BA,MATCH($P31,'Leave-One-Out - Data'!$A:$A,0),MATCH(BI$1,'Leave-One-Out - Data'!$B$1:$BA$1,0)),0)*1000000</f>
        <v>0</v>
      </c>
      <c r="BJ31" s="2">
        <f>IFERROR(INDEX('Leave-One-Out - Data'!$B:$BA,MATCH($P31,'Leave-One-Out - Data'!$A:$A,0),MATCH(BJ$1,'Leave-One-Out - Data'!$B$1:$BA$1,0)),0)*1000000</f>
        <v>0</v>
      </c>
      <c r="BK31" s="2">
        <f>IFERROR(INDEX('Leave-One-Out - Data'!$B:$BA,MATCH($P31,'Leave-One-Out - Data'!$A:$A,0),MATCH(BK$1,'Leave-One-Out - Data'!$B$1:$BA$1,0)),0)*1000000</f>
        <v>0</v>
      </c>
      <c r="BL31" s="2">
        <f>IFERROR(INDEX('Leave-One-Out - Data'!$B:$BA,MATCH($P31,'Leave-One-Out - Data'!$A:$A,0),MATCH(BL$1,'Leave-One-Out - Data'!$B$1:$BA$1,0)),0)*1000000</f>
        <v>0</v>
      </c>
      <c r="BM31" s="2">
        <f>IFERROR(INDEX('Leave-One-Out - Data'!$B:$BA,MATCH($P31,'Leave-One-Out - Data'!$A:$A,0),MATCH(BM$1,'Leave-One-Out - Data'!$B$1:$BA$1,0)),0)*1000000</f>
        <v>0</v>
      </c>
      <c r="BN31" s="2">
        <f>IFERROR(INDEX('Leave-One-Out - Data'!$B:$BA,MATCH($P31,'Leave-One-Out - Data'!$A:$A,0),MATCH(BN$1,'Leave-One-Out - Data'!$B$1:$BA$1,0)),0)*1000000</f>
        <v>0</v>
      </c>
      <c r="BO31" s="2">
        <f>IFERROR(INDEX('Leave-One-Out - Data'!$B:$BA,MATCH($P31,'Leave-One-Out - Data'!$A:$A,0),MATCH(BO$1,'Leave-One-Out - Data'!$B$1:$BA$1,0)),0)*1000000</f>
        <v>0</v>
      </c>
      <c r="BP31" s="2">
        <f>IFERROR(INDEX('Leave-One-Out - Data'!$B:$BA,MATCH($P31,'Leave-One-Out - Data'!$A:$A,0),MATCH(BP$1,'Leave-One-Out - Data'!$B$1:$BA$1,0)),0)*1000000</f>
        <v>0</v>
      </c>
      <c r="BQ31" s="2"/>
    </row>
    <row r="32" spans="16:69" x14ac:dyDescent="0.25">
      <c r="P32">
        <f>'Leave-One-Out - Data'!A31</f>
        <v>2011</v>
      </c>
      <c r="Q32" s="2">
        <f>IFERROR(INDEX('Leave-One-Out - Data'!$B:$BA,MATCH($P32,'Leave-One-Out - Data'!$A:$A,0),MATCH(Q$1,'Leave-One-Out - Data'!$B$1:$BA$1,0)),0)*1000000</f>
        <v>27.466066967463121</v>
      </c>
      <c r="R32" s="2">
        <f>IFERROR(INDEX('Leave-One-Out - Data'!$B:$BA,MATCH($P32,'Leave-One-Out - Data'!$A:$A,0),MATCH(R$1,'Leave-One-Out - Data'!$B$1:$BA$1,0)),0)*1000000</f>
        <v>33.312417257548077</v>
      </c>
      <c r="S32" s="2">
        <f>IFERROR(INDEX('Leave-One-Out - Data'!$B:$BA,MATCH($P32,'Leave-One-Out - Data'!$A:$A,0),MATCH(S$1,'Leave-One-Out - Data'!$B$1:$BA$1,0)),0)*1000000</f>
        <v>0</v>
      </c>
      <c r="T32" s="2">
        <f>IFERROR(INDEX('Leave-One-Out - Data'!$B:$BA,MATCH($P32,'Leave-One-Out - Data'!$A:$A,0),MATCH(T$1,'Leave-One-Out - Data'!$B$1:$BA$1,0)),0)*1000000</f>
        <v>0</v>
      </c>
      <c r="U32" s="2">
        <f>IFERROR(INDEX('Leave-One-Out - Data'!$B:$BA,MATCH($P32,'Leave-One-Out - Data'!$A:$A,0),MATCH(U$1,'Leave-One-Out - Data'!$B$1:$BA$1,0)),0)*1000000</f>
        <v>33.391372122423491</v>
      </c>
      <c r="V32" s="2">
        <f>IFERROR(INDEX('Leave-One-Out - Data'!$B:$BA,MATCH($P32,'Leave-One-Out - Data'!$A:$A,0),MATCH(V$1,'Leave-One-Out - Data'!$B$1:$BA$1,0)),0)*1000000</f>
        <v>0</v>
      </c>
      <c r="W32" s="2">
        <f>IFERROR(INDEX('Leave-One-Out - Data'!$B:$BA,MATCH($P32,'Leave-One-Out - Data'!$A:$A,0),MATCH(W$1,'Leave-One-Out - Data'!$B$1:$BA$1,0)),0)*1000000</f>
        <v>0</v>
      </c>
      <c r="X32" s="2">
        <f>IFERROR(INDEX('Leave-One-Out - Data'!$B:$BA,MATCH($P32,'Leave-One-Out - Data'!$A:$A,0),MATCH(X$1,'Leave-One-Out - Data'!$B$1:$BA$1,0)),0)*1000000</f>
        <v>33.191976988746319</v>
      </c>
      <c r="Y32" s="2">
        <f>IFERROR(INDEX('Leave-One-Out - Data'!$B:$BA,MATCH($P32,'Leave-One-Out - Data'!$A:$A,0),MATCH(Y$1,'Leave-One-Out - Data'!$B$1:$BA$1,0)),0)*1000000</f>
        <v>0</v>
      </c>
      <c r="Z32" s="2">
        <f>IFERROR(INDEX('Leave-One-Out - Data'!$B:$BA,MATCH($P32,'Leave-One-Out - Data'!$A:$A,0),MATCH(Z$1,'Leave-One-Out - Data'!$B$1:$BA$1,0)),0)*1000000</f>
        <v>0</v>
      </c>
      <c r="AA32" s="2">
        <f>IFERROR(INDEX('Leave-One-Out - Data'!$B:$BA,MATCH($P32,'Leave-One-Out - Data'!$A:$A,0),MATCH(AA$1,'Leave-One-Out - Data'!$B$1:$BA$1,0)),0)*1000000</f>
        <v>0</v>
      </c>
      <c r="AB32" s="2">
        <f>IFERROR(INDEX('Leave-One-Out - Data'!$B:$BA,MATCH($P32,'Leave-One-Out - Data'!$A:$A,0),MATCH(AB$1,'Leave-One-Out - Data'!$B$1:$BA$1,0)),0)*1000000</f>
        <v>0</v>
      </c>
      <c r="AC32" s="2">
        <f>IFERROR(INDEX('Leave-One-Out - Data'!$B:$BA,MATCH($P32,'Leave-One-Out - Data'!$A:$A,0),MATCH(AC$1,'Leave-One-Out - Data'!$B$1:$BA$1,0)),0)*1000000</f>
        <v>0</v>
      </c>
      <c r="AD32" s="2">
        <f>IFERROR(INDEX('Leave-One-Out - Data'!$B:$BA,MATCH($P32,'Leave-One-Out - Data'!$A:$A,0),MATCH(AD$1,'Leave-One-Out - Data'!$B$1:$BA$1,0)),0)*1000000</f>
        <v>0</v>
      </c>
      <c r="AE32" s="2">
        <f>IFERROR(INDEX('Leave-One-Out - Data'!$B:$BA,MATCH($P32,'Leave-One-Out - Data'!$A:$A,0),MATCH(AE$1,'Leave-One-Out - Data'!$B$1:$BA$1,0)),0)*1000000</f>
        <v>0</v>
      </c>
      <c r="AF32" s="2">
        <f>IFERROR(INDEX('Leave-One-Out - Data'!$B:$BA,MATCH($P32,'Leave-One-Out - Data'!$A:$A,0),MATCH(AF$1,'Leave-One-Out - Data'!$B$1:$BA$1,0)),0)*1000000</f>
        <v>34.942635871630038</v>
      </c>
      <c r="AG32" s="2">
        <f>IFERROR(INDEX('Leave-One-Out - Data'!$B:$BA,MATCH($P32,'Leave-One-Out - Data'!$A:$A,0),MATCH(AG$1,'Leave-One-Out - Data'!$B$1:$BA$1,0)),0)*1000000</f>
        <v>0</v>
      </c>
      <c r="AH32" s="2">
        <f>IFERROR(INDEX('Leave-One-Out - Data'!$B:$BA,MATCH($P32,'Leave-One-Out - Data'!$A:$A,0),MATCH(AH$1,'Leave-One-Out - Data'!$B$1:$BA$1,0)),0)*1000000</f>
        <v>0</v>
      </c>
      <c r="AI32" s="2">
        <f>IFERROR(INDEX('Leave-One-Out - Data'!$B:$BA,MATCH($P32,'Leave-One-Out - Data'!$A:$A,0),MATCH(AI$1,'Leave-One-Out - Data'!$B$1:$BA$1,0)),0)*1000000</f>
        <v>0</v>
      </c>
      <c r="AJ32" s="2">
        <f>IFERROR(INDEX('Leave-One-Out - Data'!$B:$BA,MATCH($P32,'Leave-One-Out - Data'!$A:$A,0),MATCH(AJ$1,'Leave-One-Out - Data'!$B$1:$BA$1,0)),0)*1000000</f>
        <v>32.188705174121424</v>
      </c>
      <c r="AK32" s="2">
        <f>IFERROR(INDEX('Leave-One-Out - Data'!$B:$BA,MATCH($P32,'Leave-One-Out - Data'!$A:$A,0),MATCH(AK$1,'Leave-One-Out - Data'!$B$1:$BA$1,0)),0)*1000000</f>
        <v>0</v>
      </c>
      <c r="AL32" s="2">
        <f>IFERROR(INDEX('Leave-One-Out - Data'!$B:$BA,MATCH($P32,'Leave-One-Out - Data'!$A:$A,0),MATCH(AL$1,'Leave-One-Out - Data'!$B$1:$BA$1,0)),0)*1000000</f>
        <v>33.382067793354508</v>
      </c>
      <c r="AM32" s="2">
        <f>IFERROR(INDEX('Leave-One-Out - Data'!$B:$BA,MATCH($P32,'Leave-One-Out - Data'!$A:$A,0),MATCH(AM$1,'Leave-One-Out - Data'!$B$1:$BA$1,0)),0)*1000000</f>
        <v>33.391345596101019</v>
      </c>
      <c r="AN32" s="2">
        <f>IFERROR(INDEX('Leave-One-Out - Data'!$B:$BA,MATCH($P32,'Leave-One-Out - Data'!$A:$A,0),MATCH(AN$1,'Leave-One-Out - Data'!$B$1:$BA$1,0)),0)*1000000</f>
        <v>0</v>
      </c>
      <c r="AO32" s="2">
        <f>IFERROR(INDEX('Leave-One-Out - Data'!$B:$BA,MATCH($P32,'Leave-One-Out - Data'!$A:$A,0),MATCH(AO$1,'Leave-One-Out - Data'!$B$1:$BA$1,0)),0)*1000000</f>
        <v>0</v>
      </c>
      <c r="AP32" s="2">
        <f>IFERROR(INDEX('Leave-One-Out - Data'!$B:$BA,MATCH($P32,'Leave-One-Out - Data'!$A:$A,0),MATCH(AP$1,'Leave-One-Out - Data'!$B$1:$BA$1,0)),0)*1000000</f>
        <v>0</v>
      </c>
      <c r="AQ32" s="2">
        <f>IFERROR(INDEX('Leave-One-Out - Data'!$B:$BA,MATCH($P32,'Leave-One-Out - Data'!$A:$A,0),MATCH(AQ$1,'Leave-One-Out - Data'!$B$1:$BA$1,0)),0)*1000000</f>
        <v>0</v>
      </c>
      <c r="AR32" s="2">
        <f>IFERROR(INDEX('Leave-One-Out - Data'!$B:$BA,MATCH($P32,'Leave-One-Out - Data'!$A:$A,0),MATCH(AR$1,'Leave-One-Out - Data'!$B$1:$BA$1,0)),0)*1000000</f>
        <v>0</v>
      </c>
      <c r="AS32" s="2">
        <f>IFERROR(INDEX('Leave-One-Out - Data'!$B:$BA,MATCH($P32,'Leave-One-Out - Data'!$A:$A,0),MATCH(AS$1,'Leave-One-Out - Data'!$B$1:$BA$1,0)),0)*1000000</f>
        <v>0</v>
      </c>
      <c r="AT32" s="2">
        <f>IFERROR(INDEX('Leave-One-Out - Data'!$B:$BA,MATCH($P32,'Leave-One-Out - Data'!$A:$A,0),MATCH(AT$1,'Leave-One-Out - Data'!$B$1:$BA$1,0)),0)*1000000</f>
        <v>33.581279718418955</v>
      </c>
      <c r="AU32" s="2">
        <f>IFERROR(INDEX('Leave-One-Out - Data'!$B:$BA,MATCH($P32,'Leave-One-Out - Data'!$A:$A,0),MATCH(AU$1,'Leave-One-Out - Data'!$B$1:$BA$1,0)),0)*1000000</f>
        <v>0</v>
      </c>
      <c r="AV32" s="2">
        <f>IFERROR(INDEX('Leave-One-Out - Data'!$B:$BA,MATCH($P32,'Leave-One-Out - Data'!$A:$A,0),MATCH(AV$1,'Leave-One-Out - Data'!$B$1:$BA$1,0)),0)*1000000</f>
        <v>30.611768659582594</v>
      </c>
      <c r="AW32" s="2">
        <f>IFERROR(INDEX('Leave-One-Out - Data'!$B:$BA,MATCH($P32,'Leave-One-Out - Data'!$A:$A,0),MATCH(AW$1,'Leave-One-Out - Data'!$B$1:$BA$1,0)),0)*1000000</f>
        <v>0</v>
      </c>
      <c r="AX32" s="2">
        <f>IFERROR(INDEX('Leave-One-Out - Data'!$B:$BA,MATCH($P32,'Leave-One-Out - Data'!$A:$A,0),MATCH(AX$1,'Leave-One-Out - Data'!$B$1:$BA$1,0)),0)*1000000</f>
        <v>0</v>
      </c>
      <c r="AY32" s="2">
        <f>IFERROR(INDEX('Leave-One-Out - Data'!$B:$BA,MATCH($P32,'Leave-One-Out - Data'!$A:$A,0),MATCH(AY$1,'Leave-One-Out - Data'!$B$1:$BA$1,0)),0)*1000000</f>
        <v>0</v>
      </c>
      <c r="AZ32" s="2">
        <f>IFERROR(INDEX('Leave-One-Out - Data'!$B:$BA,MATCH($P32,'Leave-One-Out - Data'!$A:$A,0),MATCH(AZ$1,'Leave-One-Out - Data'!$B$1:$BA$1,0)),0)*1000000</f>
        <v>0</v>
      </c>
      <c r="BA32" s="2">
        <f>IFERROR(INDEX('Leave-One-Out - Data'!$B:$BA,MATCH($P32,'Leave-One-Out - Data'!$A:$A,0),MATCH(BA$1,'Leave-One-Out - Data'!$B$1:$BA$1,0)),0)*1000000</f>
        <v>0</v>
      </c>
      <c r="BB32" s="2">
        <f>IFERROR(INDEX('Leave-One-Out - Data'!$B:$BA,MATCH($P32,'Leave-One-Out - Data'!$A:$A,0),MATCH(BB$1,'Leave-One-Out - Data'!$B$1:$BA$1,0)),0)*1000000</f>
        <v>0</v>
      </c>
      <c r="BC32" s="2">
        <f>IFERROR(INDEX('Leave-One-Out - Data'!$B:$BA,MATCH($P32,'Leave-One-Out - Data'!$A:$A,0),MATCH(BC$1,'Leave-One-Out - Data'!$B$1:$BA$1,0)),0)*1000000</f>
        <v>0</v>
      </c>
      <c r="BD32" s="2">
        <f>IFERROR(INDEX('Leave-One-Out - Data'!$B:$BA,MATCH($P32,'Leave-One-Out - Data'!$A:$A,0),MATCH(BD$1,'Leave-One-Out - Data'!$B$1:$BA$1,0)),0)*1000000</f>
        <v>0</v>
      </c>
      <c r="BE32" s="2">
        <f>IFERROR(INDEX('Leave-One-Out - Data'!$B:$BA,MATCH($P32,'Leave-One-Out - Data'!$A:$A,0),MATCH(BE$1,'Leave-One-Out - Data'!$B$1:$BA$1,0)),0)*1000000</f>
        <v>0</v>
      </c>
      <c r="BF32" s="2">
        <f>IFERROR(INDEX('Leave-One-Out - Data'!$B:$BA,MATCH($P32,'Leave-One-Out - Data'!$A:$A,0),MATCH(BF$1,'Leave-One-Out - Data'!$B$1:$BA$1,0)),0)*1000000</f>
        <v>0</v>
      </c>
      <c r="BG32" s="2">
        <f>IFERROR(INDEX('Leave-One-Out - Data'!$B:$BA,MATCH($P32,'Leave-One-Out - Data'!$A:$A,0),MATCH(BG$1,'Leave-One-Out - Data'!$B$1:$BA$1,0)),0)*1000000</f>
        <v>0</v>
      </c>
      <c r="BH32" s="2">
        <f>IFERROR(INDEX('Leave-One-Out - Data'!$B:$BA,MATCH($P32,'Leave-One-Out - Data'!$A:$A,0),MATCH(BH$1,'Leave-One-Out - Data'!$B$1:$BA$1,0)),0)*1000000</f>
        <v>0</v>
      </c>
      <c r="BI32" s="2">
        <f>IFERROR(INDEX('Leave-One-Out - Data'!$B:$BA,MATCH($P32,'Leave-One-Out - Data'!$A:$A,0),MATCH(BI$1,'Leave-One-Out - Data'!$B$1:$BA$1,0)),0)*1000000</f>
        <v>0</v>
      </c>
      <c r="BJ32" s="2">
        <f>IFERROR(INDEX('Leave-One-Out - Data'!$B:$BA,MATCH($P32,'Leave-One-Out - Data'!$A:$A,0),MATCH(BJ$1,'Leave-One-Out - Data'!$B$1:$BA$1,0)),0)*1000000</f>
        <v>0</v>
      </c>
      <c r="BK32" s="2">
        <f>IFERROR(INDEX('Leave-One-Out - Data'!$B:$BA,MATCH($P32,'Leave-One-Out - Data'!$A:$A,0),MATCH(BK$1,'Leave-One-Out - Data'!$B$1:$BA$1,0)),0)*1000000</f>
        <v>0</v>
      </c>
      <c r="BL32" s="2">
        <f>IFERROR(INDEX('Leave-One-Out - Data'!$B:$BA,MATCH($P32,'Leave-One-Out - Data'!$A:$A,0),MATCH(BL$1,'Leave-One-Out - Data'!$B$1:$BA$1,0)),0)*1000000</f>
        <v>0</v>
      </c>
      <c r="BM32" s="2">
        <f>IFERROR(INDEX('Leave-One-Out - Data'!$B:$BA,MATCH($P32,'Leave-One-Out - Data'!$A:$A,0),MATCH(BM$1,'Leave-One-Out - Data'!$B$1:$BA$1,0)),0)*1000000</f>
        <v>0</v>
      </c>
      <c r="BN32" s="2">
        <f>IFERROR(INDEX('Leave-One-Out - Data'!$B:$BA,MATCH($P32,'Leave-One-Out - Data'!$A:$A,0),MATCH(BN$1,'Leave-One-Out - Data'!$B$1:$BA$1,0)),0)*1000000</f>
        <v>0</v>
      </c>
      <c r="BO32" s="2">
        <f>IFERROR(INDEX('Leave-One-Out - Data'!$B:$BA,MATCH($P32,'Leave-One-Out - Data'!$A:$A,0),MATCH(BO$1,'Leave-One-Out - Data'!$B$1:$BA$1,0)),0)*1000000</f>
        <v>0</v>
      </c>
      <c r="BP32" s="2">
        <f>IFERROR(INDEX('Leave-One-Out - Data'!$B:$BA,MATCH($P32,'Leave-One-Out - Data'!$A:$A,0),MATCH(BP$1,'Leave-One-Out - Data'!$B$1:$BA$1,0)),0)*1000000</f>
        <v>0</v>
      </c>
      <c r="BQ32" s="2"/>
    </row>
    <row r="33" spans="16:69" x14ac:dyDescent="0.25">
      <c r="P33">
        <f>'Leave-One-Out - Data'!A32</f>
        <v>2012</v>
      </c>
      <c r="Q33" s="2">
        <f>IFERROR(INDEX('Leave-One-Out - Data'!$B:$BA,MATCH($P33,'Leave-One-Out - Data'!$A:$A,0),MATCH(Q$1,'Leave-One-Out - Data'!$B$1:$BA$1,0)),0)*1000000</f>
        <v>33.391028409823775</v>
      </c>
      <c r="R33" s="2">
        <f>IFERROR(INDEX('Leave-One-Out - Data'!$B:$BA,MATCH($P33,'Leave-One-Out - Data'!$A:$A,0),MATCH(R$1,'Leave-One-Out - Data'!$B$1:$BA$1,0)),0)*1000000</f>
        <v>32.499009586899774</v>
      </c>
      <c r="S33" s="2">
        <f>IFERROR(INDEX('Leave-One-Out - Data'!$B:$BA,MATCH($P33,'Leave-One-Out - Data'!$A:$A,0),MATCH(S$1,'Leave-One-Out - Data'!$B$1:$BA$1,0)),0)*1000000</f>
        <v>0</v>
      </c>
      <c r="T33" s="2">
        <f>IFERROR(INDEX('Leave-One-Out - Data'!$B:$BA,MATCH($P33,'Leave-One-Out - Data'!$A:$A,0),MATCH(T$1,'Leave-One-Out - Data'!$B$1:$BA$1,0)),0)*1000000</f>
        <v>0</v>
      </c>
      <c r="U33" s="2">
        <f>IFERROR(INDEX('Leave-One-Out - Data'!$B:$BA,MATCH($P33,'Leave-One-Out - Data'!$A:$A,0),MATCH(U$1,'Leave-One-Out - Data'!$B$1:$BA$1,0)),0)*1000000</f>
        <v>32.657148567523109</v>
      </c>
      <c r="V33" s="2">
        <f>IFERROR(INDEX('Leave-One-Out - Data'!$B:$BA,MATCH($P33,'Leave-One-Out - Data'!$A:$A,0),MATCH(V$1,'Leave-One-Out - Data'!$B$1:$BA$1,0)),0)*1000000</f>
        <v>0</v>
      </c>
      <c r="W33" s="2">
        <f>IFERROR(INDEX('Leave-One-Out - Data'!$B:$BA,MATCH($P33,'Leave-One-Out - Data'!$A:$A,0),MATCH(W$1,'Leave-One-Out - Data'!$B$1:$BA$1,0)),0)*1000000</f>
        <v>0</v>
      </c>
      <c r="X33" s="2">
        <f>IFERROR(INDEX('Leave-One-Out - Data'!$B:$BA,MATCH($P33,'Leave-One-Out - Data'!$A:$A,0),MATCH(X$1,'Leave-One-Out - Data'!$B$1:$BA$1,0)),0)*1000000</f>
        <v>32.610550540994154</v>
      </c>
      <c r="Y33" s="2">
        <f>IFERROR(INDEX('Leave-One-Out - Data'!$B:$BA,MATCH($P33,'Leave-One-Out - Data'!$A:$A,0),MATCH(Y$1,'Leave-One-Out - Data'!$B$1:$BA$1,0)),0)*1000000</f>
        <v>0</v>
      </c>
      <c r="Z33" s="2">
        <f>IFERROR(INDEX('Leave-One-Out - Data'!$B:$BA,MATCH($P33,'Leave-One-Out - Data'!$A:$A,0),MATCH(Z$1,'Leave-One-Out - Data'!$B$1:$BA$1,0)),0)*1000000</f>
        <v>0</v>
      </c>
      <c r="AA33" s="2">
        <f>IFERROR(INDEX('Leave-One-Out - Data'!$B:$BA,MATCH($P33,'Leave-One-Out - Data'!$A:$A,0),MATCH(AA$1,'Leave-One-Out - Data'!$B$1:$BA$1,0)),0)*1000000</f>
        <v>0</v>
      </c>
      <c r="AB33" s="2">
        <f>IFERROR(INDEX('Leave-One-Out - Data'!$B:$BA,MATCH($P33,'Leave-One-Out - Data'!$A:$A,0),MATCH(AB$1,'Leave-One-Out - Data'!$B$1:$BA$1,0)),0)*1000000</f>
        <v>0</v>
      </c>
      <c r="AC33" s="2">
        <f>IFERROR(INDEX('Leave-One-Out - Data'!$B:$BA,MATCH($P33,'Leave-One-Out - Data'!$A:$A,0),MATCH(AC$1,'Leave-One-Out - Data'!$B$1:$BA$1,0)),0)*1000000</f>
        <v>0</v>
      </c>
      <c r="AD33" s="2">
        <f>IFERROR(INDEX('Leave-One-Out - Data'!$B:$BA,MATCH($P33,'Leave-One-Out - Data'!$A:$A,0),MATCH(AD$1,'Leave-One-Out - Data'!$B$1:$BA$1,0)),0)*1000000</f>
        <v>0</v>
      </c>
      <c r="AE33" s="2">
        <f>IFERROR(INDEX('Leave-One-Out - Data'!$B:$BA,MATCH($P33,'Leave-One-Out - Data'!$A:$A,0),MATCH(AE$1,'Leave-One-Out - Data'!$B$1:$BA$1,0)),0)*1000000</f>
        <v>0</v>
      </c>
      <c r="AF33" s="2">
        <f>IFERROR(INDEX('Leave-One-Out - Data'!$B:$BA,MATCH($P33,'Leave-One-Out - Data'!$A:$A,0),MATCH(AF$1,'Leave-One-Out - Data'!$B$1:$BA$1,0)),0)*1000000</f>
        <v>33.002769965605694</v>
      </c>
      <c r="AG33" s="2">
        <f>IFERROR(INDEX('Leave-One-Out - Data'!$B:$BA,MATCH($P33,'Leave-One-Out - Data'!$A:$A,0),MATCH(AG$1,'Leave-One-Out - Data'!$B$1:$BA$1,0)),0)*1000000</f>
        <v>0</v>
      </c>
      <c r="AH33" s="2">
        <f>IFERROR(INDEX('Leave-One-Out - Data'!$B:$BA,MATCH($P33,'Leave-One-Out - Data'!$A:$A,0),MATCH(AH$1,'Leave-One-Out - Data'!$B$1:$BA$1,0)),0)*1000000</f>
        <v>0</v>
      </c>
      <c r="AI33" s="2">
        <f>IFERROR(INDEX('Leave-One-Out - Data'!$B:$BA,MATCH($P33,'Leave-One-Out - Data'!$A:$A,0),MATCH(AI$1,'Leave-One-Out - Data'!$B$1:$BA$1,0)),0)*1000000</f>
        <v>0</v>
      </c>
      <c r="AJ33" s="2">
        <f>IFERROR(INDEX('Leave-One-Out - Data'!$B:$BA,MATCH($P33,'Leave-One-Out - Data'!$A:$A,0),MATCH(AJ$1,'Leave-One-Out - Data'!$B$1:$BA$1,0)),0)*1000000</f>
        <v>32.774582568890757</v>
      </c>
      <c r="AK33" s="2">
        <f>IFERROR(INDEX('Leave-One-Out - Data'!$B:$BA,MATCH($P33,'Leave-One-Out - Data'!$A:$A,0),MATCH(AK$1,'Leave-One-Out - Data'!$B$1:$BA$1,0)),0)*1000000</f>
        <v>0</v>
      </c>
      <c r="AL33" s="2">
        <f>IFERROR(INDEX('Leave-One-Out - Data'!$B:$BA,MATCH($P33,'Leave-One-Out - Data'!$A:$A,0),MATCH(AL$1,'Leave-One-Out - Data'!$B$1:$BA$1,0)),0)*1000000</f>
        <v>32.367781972425291</v>
      </c>
      <c r="AM33" s="2">
        <f>IFERROR(INDEX('Leave-One-Out - Data'!$B:$BA,MATCH($P33,'Leave-One-Out - Data'!$A:$A,0),MATCH(AM$1,'Leave-One-Out - Data'!$B$1:$BA$1,0)),0)*1000000</f>
        <v>33.93247765598062</v>
      </c>
      <c r="AN33" s="2">
        <f>IFERROR(INDEX('Leave-One-Out - Data'!$B:$BA,MATCH($P33,'Leave-One-Out - Data'!$A:$A,0),MATCH(AN$1,'Leave-One-Out - Data'!$B$1:$BA$1,0)),0)*1000000</f>
        <v>0</v>
      </c>
      <c r="AO33" s="2">
        <f>IFERROR(INDEX('Leave-One-Out - Data'!$B:$BA,MATCH($P33,'Leave-One-Out - Data'!$A:$A,0),MATCH(AO$1,'Leave-One-Out - Data'!$B$1:$BA$1,0)),0)*1000000</f>
        <v>0</v>
      </c>
      <c r="AP33" s="2">
        <f>IFERROR(INDEX('Leave-One-Out - Data'!$B:$BA,MATCH($P33,'Leave-One-Out - Data'!$A:$A,0),MATCH(AP$1,'Leave-One-Out - Data'!$B$1:$BA$1,0)),0)*1000000</f>
        <v>0</v>
      </c>
      <c r="AQ33" s="2">
        <f>IFERROR(INDEX('Leave-One-Out - Data'!$B:$BA,MATCH($P33,'Leave-One-Out - Data'!$A:$A,0),MATCH(AQ$1,'Leave-One-Out - Data'!$B$1:$BA$1,0)),0)*1000000</f>
        <v>0</v>
      </c>
      <c r="AR33" s="2">
        <f>IFERROR(INDEX('Leave-One-Out - Data'!$B:$BA,MATCH($P33,'Leave-One-Out - Data'!$A:$A,0),MATCH(AR$1,'Leave-One-Out - Data'!$B$1:$BA$1,0)),0)*1000000</f>
        <v>0</v>
      </c>
      <c r="AS33" s="2">
        <f>IFERROR(INDEX('Leave-One-Out - Data'!$B:$BA,MATCH($P33,'Leave-One-Out - Data'!$A:$A,0),MATCH(AS$1,'Leave-One-Out - Data'!$B$1:$BA$1,0)),0)*1000000</f>
        <v>0</v>
      </c>
      <c r="AT33" s="2">
        <f>IFERROR(INDEX('Leave-One-Out - Data'!$B:$BA,MATCH($P33,'Leave-One-Out - Data'!$A:$A,0),MATCH(AT$1,'Leave-One-Out - Data'!$B$1:$BA$1,0)),0)*1000000</f>
        <v>32.647474432451418</v>
      </c>
      <c r="AU33" s="2">
        <f>IFERROR(INDEX('Leave-One-Out - Data'!$B:$BA,MATCH($P33,'Leave-One-Out - Data'!$A:$A,0),MATCH(AU$1,'Leave-One-Out - Data'!$B$1:$BA$1,0)),0)*1000000</f>
        <v>0</v>
      </c>
      <c r="AV33" s="2">
        <f>IFERROR(INDEX('Leave-One-Out - Data'!$B:$BA,MATCH($P33,'Leave-One-Out - Data'!$A:$A,0),MATCH(AV$1,'Leave-One-Out - Data'!$B$1:$BA$1,0)),0)*1000000</f>
        <v>34.831056207622169</v>
      </c>
      <c r="AW33" s="2">
        <f>IFERROR(INDEX('Leave-One-Out - Data'!$B:$BA,MATCH($P33,'Leave-One-Out - Data'!$A:$A,0),MATCH(AW$1,'Leave-One-Out - Data'!$B$1:$BA$1,0)),0)*1000000</f>
        <v>0</v>
      </c>
      <c r="AX33" s="2">
        <f>IFERROR(INDEX('Leave-One-Out - Data'!$B:$BA,MATCH($P33,'Leave-One-Out - Data'!$A:$A,0),MATCH(AX$1,'Leave-One-Out - Data'!$B$1:$BA$1,0)),0)*1000000</f>
        <v>0</v>
      </c>
      <c r="AY33" s="2">
        <f>IFERROR(INDEX('Leave-One-Out - Data'!$B:$BA,MATCH($P33,'Leave-One-Out - Data'!$A:$A,0),MATCH(AY$1,'Leave-One-Out - Data'!$B$1:$BA$1,0)),0)*1000000</f>
        <v>0</v>
      </c>
      <c r="AZ33" s="2">
        <f>IFERROR(INDEX('Leave-One-Out - Data'!$B:$BA,MATCH($P33,'Leave-One-Out - Data'!$A:$A,0),MATCH(AZ$1,'Leave-One-Out - Data'!$B$1:$BA$1,0)),0)*1000000</f>
        <v>0</v>
      </c>
      <c r="BA33" s="2">
        <f>IFERROR(INDEX('Leave-One-Out - Data'!$B:$BA,MATCH($P33,'Leave-One-Out - Data'!$A:$A,0),MATCH(BA$1,'Leave-One-Out - Data'!$B$1:$BA$1,0)),0)*1000000</f>
        <v>0</v>
      </c>
      <c r="BB33" s="2">
        <f>IFERROR(INDEX('Leave-One-Out - Data'!$B:$BA,MATCH($P33,'Leave-One-Out - Data'!$A:$A,0),MATCH(BB$1,'Leave-One-Out - Data'!$B$1:$BA$1,0)),0)*1000000</f>
        <v>0</v>
      </c>
      <c r="BC33" s="2">
        <f>IFERROR(INDEX('Leave-One-Out - Data'!$B:$BA,MATCH($P33,'Leave-One-Out - Data'!$A:$A,0),MATCH(BC$1,'Leave-One-Out - Data'!$B$1:$BA$1,0)),0)*1000000</f>
        <v>0</v>
      </c>
      <c r="BD33" s="2">
        <f>IFERROR(INDEX('Leave-One-Out - Data'!$B:$BA,MATCH($P33,'Leave-One-Out - Data'!$A:$A,0),MATCH(BD$1,'Leave-One-Out - Data'!$B$1:$BA$1,0)),0)*1000000</f>
        <v>0</v>
      </c>
      <c r="BE33" s="2">
        <f>IFERROR(INDEX('Leave-One-Out - Data'!$B:$BA,MATCH($P33,'Leave-One-Out - Data'!$A:$A,0),MATCH(BE$1,'Leave-One-Out - Data'!$B$1:$BA$1,0)),0)*1000000</f>
        <v>0</v>
      </c>
      <c r="BF33" s="2">
        <f>IFERROR(INDEX('Leave-One-Out - Data'!$B:$BA,MATCH($P33,'Leave-One-Out - Data'!$A:$A,0),MATCH(BF$1,'Leave-One-Out - Data'!$B$1:$BA$1,0)),0)*1000000</f>
        <v>0</v>
      </c>
      <c r="BG33" s="2">
        <f>IFERROR(INDEX('Leave-One-Out - Data'!$B:$BA,MATCH($P33,'Leave-One-Out - Data'!$A:$A,0),MATCH(BG$1,'Leave-One-Out - Data'!$B$1:$BA$1,0)),0)*1000000</f>
        <v>0</v>
      </c>
      <c r="BH33" s="2">
        <f>IFERROR(INDEX('Leave-One-Out - Data'!$B:$BA,MATCH($P33,'Leave-One-Out - Data'!$A:$A,0),MATCH(BH$1,'Leave-One-Out - Data'!$B$1:$BA$1,0)),0)*1000000</f>
        <v>0</v>
      </c>
      <c r="BI33" s="2">
        <f>IFERROR(INDEX('Leave-One-Out - Data'!$B:$BA,MATCH($P33,'Leave-One-Out - Data'!$A:$A,0),MATCH(BI$1,'Leave-One-Out - Data'!$B$1:$BA$1,0)),0)*1000000</f>
        <v>0</v>
      </c>
      <c r="BJ33" s="2">
        <f>IFERROR(INDEX('Leave-One-Out - Data'!$B:$BA,MATCH($P33,'Leave-One-Out - Data'!$A:$A,0),MATCH(BJ$1,'Leave-One-Out - Data'!$B$1:$BA$1,0)),0)*1000000</f>
        <v>0</v>
      </c>
      <c r="BK33" s="2">
        <f>IFERROR(INDEX('Leave-One-Out - Data'!$B:$BA,MATCH($P33,'Leave-One-Out - Data'!$A:$A,0),MATCH(BK$1,'Leave-One-Out - Data'!$B$1:$BA$1,0)),0)*1000000</f>
        <v>0</v>
      </c>
      <c r="BL33" s="2">
        <f>IFERROR(INDEX('Leave-One-Out - Data'!$B:$BA,MATCH($P33,'Leave-One-Out - Data'!$A:$A,0),MATCH(BL$1,'Leave-One-Out - Data'!$B$1:$BA$1,0)),0)*1000000</f>
        <v>0</v>
      </c>
      <c r="BM33" s="2">
        <f>IFERROR(INDEX('Leave-One-Out - Data'!$B:$BA,MATCH($P33,'Leave-One-Out - Data'!$A:$A,0),MATCH(BM$1,'Leave-One-Out - Data'!$B$1:$BA$1,0)),0)*1000000</f>
        <v>0</v>
      </c>
      <c r="BN33" s="2">
        <f>IFERROR(INDEX('Leave-One-Out - Data'!$B:$BA,MATCH($P33,'Leave-One-Out - Data'!$A:$A,0),MATCH(BN$1,'Leave-One-Out - Data'!$B$1:$BA$1,0)),0)*1000000</f>
        <v>0</v>
      </c>
      <c r="BO33" s="2">
        <f>IFERROR(INDEX('Leave-One-Out - Data'!$B:$BA,MATCH($P33,'Leave-One-Out - Data'!$A:$A,0),MATCH(BO$1,'Leave-One-Out - Data'!$B$1:$BA$1,0)),0)*1000000</f>
        <v>0</v>
      </c>
      <c r="BP33" s="2">
        <f>IFERROR(INDEX('Leave-One-Out - Data'!$B:$BA,MATCH($P33,'Leave-One-Out - Data'!$A:$A,0),MATCH(BP$1,'Leave-One-Out - Data'!$B$1:$BA$1,0)),0)*1000000</f>
        <v>0</v>
      </c>
      <c r="BQ33" s="2"/>
    </row>
    <row r="34" spans="16:69" x14ac:dyDescent="0.25">
      <c r="P34">
        <f>'Leave-One-Out - Data'!A33</f>
        <v>2013</v>
      </c>
      <c r="Q34" s="2">
        <f>IFERROR(INDEX('Leave-One-Out - Data'!$B:$BA,MATCH($P34,'Leave-One-Out - Data'!$A:$A,0),MATCH(Q$1,'Leave-One-Out - Data'!$B$1:$BA$1,0)),0)*1000000</f>
        <v>33.044518204405904</v>
      </c>
      <c r="R34" s="2">
        <f>IFERROR(INDEX('Leave-One-Out - Data'!$B:$BA,MATCH($P34,'Leave-One-Out - Data'!$A:$A,0),MATCH(R$1,'Leave-One-Out - Data'!$B$1:$BA$1,0)),0)*1000000</f>
        <v>31.521761029580375</v>
      </c>
      <c r="S34" s="2">
        <f>IFERROR(INDEX('Leave-One-Out - Data'!$B:$BA,MATCH($P34,'Leave-One-Out - Data'!$A:$A,0),MATCH(S$1,'Leave-One-Out - Data'!$B$1:$BA$1,0)),0)*1000000</f>
        <v>0</v>
      </c>
      <c r="T34" s="2">
        <f>IFERROR(INDEX('Leave-One-Out - Data'!$B:$BA,MATCH($P34,'Leave-One-Out - Data'!$A:$A,0),MATCH(T$1,'Leave-One-Out - Data'!$B$1:$BA$1,0)),0)*1000000</f>
        <v>0</v>
      </c>
      <c r="U34" s="2">
        <f>IFERROR(INDEX('Leave-One-Out - Data'!$B:$BA,MATCH($P34,'Leave-One-Out - Data'!$A:$A,0),MATCH(U$1,'Leave-One-Out - Data'!$B$1:$BA$1,0)),0)*1000000</f>
        <v>31.726593897474238</v>
      </c>
      <c r="V34" s="2">
        <f>IFERROR(INDEX('Leave-One-Out - Data'!$B:$BA,MATCH($P34,'Leave-One-Out - Data'!$A:$A,0),MATCH(V$1,'Leave-One-Out - Data'!$B$1:$BA$1,0)),0)*1000000</f>
        <v>0</v>
      </c>
      <c r="W34" s="2">
        <f>IFERROR(INDEX('Leave-One-Out - Data'!$B:$BA,MATCH($P34,'Leave-One-Out - Data'!$A:$A,0),MATCH(W$1,'Leave-One-Out - Data'!$B$1:$BA$1,0)),0)*1000000</f>
        <v>0</v>
      </c>
      <c r="X34" s="2">
        <f>IFERROR(INDEX('Leave-One-Out - Data'!$B:$BA,MATCH($P34,'Leave-One-Out - Data'!$A:$A,0),MATCH(X$1,'Leave-One-Out - Data'!$B$1:$BA$1,0)),0)*1000000</f>
        <v>31.653071950131565</v>
      </c>
      <c r="Y34" s="2">
        <f>IFERROR(INDEX('Leave-One-Out - Data'!$B:$BA,MATCH($P34,'Leave-One-Out - Data'!$A:$A,0),MATCH(Y$1,'Leave-One-Out - Data'!$B$1:$BA$1,0)),0)*1000000</f>
        <v>0</v>
      </c>
      <c r="Z34" s="2">
        <f>IFERROR(INDEX('Leave-One-Out - Data'!$B:$BA,MATCH($P34,'Leave-One-Out - Data'!$A:$A,0),MATCH(Z$1,'Leave-One-Out - Data'!$B$1:$BA$1,0)),0)*1000000</f>
        <v>0</v>
      </c>
      <c r="AA34" s="2">
        <f>IFERROR(INDEX('Leave-One-Out - Data'!$B:$BA,MATCH($P34,'Leave-One-Out - Data'!$A:$A,0),MATCH(AA$1,'Leave-One-Out - Data'!$B$1:$BA$1,0)),0)*1000000</f>
        <v>0</v>
      </c>
      <c r="AB34" s="2">
        <f>IFERROR(INDEX('Leave-One-Out - Data'!$B:$BA,MATCH($P34,'Leave-One-Out - Data'!$A:$A,0),MATCH(AB$1,'Leave-One-Out - Data'!$B$1:$BA$1,0)),0)*1000000</f>
        <v>0</v>
      </c>
      <c r="AC34" s="2">
        <f>IFERROR(INDEX('Leave-One-Out - Data'!$B:$BA,MATCH($P34,'Leave-One-Out - Data'!$A:$A,0),MATCH(AC$1,'Leave-One-Out - Data'!$B$1:$BA$1,0)),0)*1000000</f>
        <v>0</v>
      </c>
      <c r="AD34" s="2">
        <f>IFERROR(INDEX('Leave-One-Out - Data'!$B:$BA,MATCH($P34,'Leave-One-Out - Data'!$A:$A,0),MATCH(AD$1,'Leave-One-Out - Data'!$B$1:$BA$1,0)),0)*1000000</f>
        <v>0</v>
      </c>
      <c r="AE34" s="2">
        <f>IFERROR(INDEX('Leave-One-Out - Data'!$B:$BA,MATCH($P34,'Leave-One-Out - Data'!$A:$A,0),MATCH(AE$1,'Leave-One-Out - Data'!$B$1:$BA$1,0)),0)*1000000</f>
        <v>0</v>
      </c>
      <c r="AF34" s="2">
        <f>IFERROR(INDEX('Leave-One-Out - Data'!$B:$BA,MATCH($P34,'Leave-One-Out - Data'!$A:$A,0),MATCH(AF$1,'Leave-One-Out - Data'!$B$1:$BA$1,0)),0)*1000000</f>
        <v>31.695022988060376</v>
      </c>
      <c r="AG34" s="2">
        <f>IFERROR(INDEX('Leave-One-Out - Data'!$B:$BA,MATCH($P34,'Leave-One-Out - Data'!$A:$A,0),MATCH(AG$1,'Leave-One-Out - Data'!$B$1:$BA$1,0)),0)*1000000</f>
        <v>0</v>
      </c>
      <c r="AH34" s="2">
        <f>IFERROR(INDEX('Leave-One-Out - Data'!$B:$BA,MATCH($P34,'Leave-One-Out - Data'!$A:$A,0),MATCH(AH$1,'Leave-One-Out - Data'!$B$1:$BA$1,0)),0)*1000000</f>
        <v>0</v>
      </c>
      <c r="AI34" s="2">
        <f>IFERROR(INDEX('Leave-One-Out - Data'!$B:$BA,MATCH($P34,'Leave-One-Out - Data'!$A:$A,0),MATCH(AI$1,'Leave-One-Out - Data'!$B$1:$BA$1,0)),0)*1000000</f>
        <v>0</v>
      </c>
      <c r="AJ34" s="2">
        <f>IFERROR(INDEX('Leave-One-Out - Data'!$B:$BA,MATCH($P34,'Leave-One-Out - Data'!$A:$A,0),MATCH(AJ$1,'Leave-One-Out - Data'!$B$1:$BA$1,0)),0)*1000000</f>
        <v>31.126621734074433</v>
      </c>
      <c r="AK34" s="2">
        <f>IFERROR(INDEX('Leave-One-Out - Data'!$B:$BA,MATCH($P34,'Leave-One-Out - Data'!$A:$A,0),MATCH(AK$1,'Leave-One-Out - Data'!$B$1:$BA$1,0)),0)*1000000</f>
        <v>0</v>
      </c>
      <c r="AL34" s="2">
        <f>IFERROR(INDEX('Leave-One-Out - Data'!$B:$BA,MATCH($P34,'Leave-One-Out - Data'!$A:$A,0),MATCH(AL$1,'Leave-One-Out - Data'!$B$1:$BA$1,0)),0)*1000000</f>
        <v>31.456618578886264</v>
      </c>
      <c r="AM34" s="2">
        <f>IFERROR(INDEX('Leave-One-Out - Data'!$B:$BA,MATCH($P34,'Leave-One-Out - Data'!$A:$A,0),MATCH(AM$1,'Leave-One-Out - Data'!$B$1:$BA$1,0)),0)*1000000</f>
        <v>32.283497266689658</v>
      </c>
      <c r="AN34" s="2">
        <f>IFERROR(INDEX('Leave-One-Out - Data'!$B:$BA,MATCH($P34,'Leave-One-Out - Data'!$A:$A,0),MATCH(AN$1,'Leave-One-Out - Data'!$B$1:$BA$1,0)),0)*1000000</f>
        <v>0</v>
      </c>
      <c r="AO34" s="2">
        <f>IFERROR(INDEX('Leave-One-Out - Data'!$B:$BA,MATCH($P34,'Leave-One-Out - Data'!$A:$A,0),MATCH(AO$1,'Leave-One-Out - Data'!$B$1:$BA$1,0)),0)*1000000</f>
        <v>0</v>
      </c>
      <c r="AP34" s="2">
        <f>IFERROR(INDEX('Leave-One-Out - Data'!$B:$BA,MATCH($P34,'Leave-One-Out - Data'!$A:$A,0),MATCH(AP$1,'Leave-One-Out - Data'!$B$1:$BA$1,0)),0)*1000000</f>
        <v>0</v>
      </c>
      <c r="AQ34" s="2">
        <f>IFERROR(INDEX('Leave-One-Out - Data'!$B:$BA,MATCH($P34,'Leave-One-Out - Data'!$A:$A,0),MATCH(AQ$1,'Leave-One-Out - Data'!$B$1:$BA$1,0)),0)*1000000</f>
        <v>0</v>
      </c>
      <c r="AR34" s="2">
        <f>IFERROR(INDEX('Leave-One-Out - Data'!$B:$BA,MATCH($P34,'Leave-One-Out - Data'!$A:$A,0),MATCH(AR$1,'Leave-One-Out - Data'!$B$1:$BA$1,0)),0)*1000000</f>
        <v>0</v>
      </c>
      <c r="AS34" s="2">
        <f>IFERROR(INDEX('Leave-One-Out - Data'!$B:$BA,MATCH($P34,'Leave-One-Out - Data'!$A:$A,0),MATCH(AS$1,'Leave-One-Out - Data'!$B$1:$BA$1,0)),0)*1000000</f>
        <v>0</v>
      </c>
      <c r="AT34" s="2">
        <f>IFERROR(INDEX('Leave-One-Out - Data'!$B:$BA,MATCH($P34,'Leave-One-Out - Data'!$A:$A,0),MATCH(AT$1,'Leave-One-Out - Data'!$B$1:$BA$1,0)),0)*1000000</f>
        <v>31.603992172676953</v>
      </c>
      <c r="AU34" s="2">
        <f>IFERROR(INDEX('Leave-One-Out - Data'!$B:$BA,MATCH($P34,'Leave-One-Out - Data'!$A:$A,0),MATCH(AU$1,'Leave-One-Out - Data'!$B$1:$BA$1,0)),0)*1000000</f>
        <v>0</v>
      </c>
      <c r="AV34" s="2">
        <f>IFERROR(INDEX('Leave-One-Out - Data'!$B:$BA,MATCH($P34,'Leave-One-Out - Data'!$A:$A,0),MATCH(AV$1,'Leave-One-Out - Data'!$B$1:$BA$1,0)),0)*1000000</f>
        <v>32.853956705366727</v>
      </c>
      <c r="AW34" s="2">
        <f>IFERROR(INDEX('Leave-One-Out - Data'!$B:$BA,MATCH($P34,'Leave-One-Out - Data'!$A:$A,0),MATCH(AW$1,'Leave-One-Out - Data'!$B$1:$BA$1,0)),0)*1000000</f>
        <v>0</v>
      </c>
      <c r="AX34" s="2">
        <f>IFERROR(INDEX('Leave-One-Out - Data'!$B:$BA,MATCH($P34,'Leave-One-Out - Data'!$A:$A,0),MATCH(AX$1,'Leave-One-Out - Data'!$B$1:$BA$1,0)),0)*1000000</f>
        <v>0</v>
      </c>
      <c r="AY34" s="2">
        <f>IFERROR(INDEX('Leave-One-Out - Data'!$B:$BA,MATCH($P34,'Leave-One-Out - Data'!$A:$A,0),MATCH(AY$1,'Leave-One-Out - Data'!$B$1:$BA$1,0)),0)*1000000</f>
        <v>0</v>
      </c>
      <c r="AZ34" s="2">
        <f>IFERROR(INDEX('Leave-One-Out - Data'!$B:$BA,MATCH($P34,'Leave-One-Out - Data'!$A:$A,0),MATCH(AZ$1,'Leave-One-Out - Data'!$B$1:$BA$1,0)),0)*1000000</f>
        <v>0</v>
      </c>
      <c r="BA34" s="2">
        <f>IFERROR(INDEX('Leave-One-Out - Data'!$B:$BA,MATCH($P34,'Leave-One-Out - Data'!$A:$A,0),MATCH(BA$1,'Leave-One-Out - Data'!$B$1:$BA$1,0)),0)*1000000</f>
        <v>0</v>
      </c>
      <c r="BB34" s="2">
        <f>IFERROR(INDEX('Leave-One-Out - Data'!$B:$BA,MATCH($P34,'Leave-One-Out - Data'!$A:$A,0),MATCH(BB$1,'Leave-One-Out - Data'!$B$1:$BA$1,0)),0)*1000000</f>
        <v>0</v>
      </c>
      <c r="BC34" s="2">
        <f>IFERROR(INDEX('Leave-One-Out - Data'!$B:$BA,MATCH($P34,'Leave-One-Out - Data'!$A:$A,0),MATCH(BC$1,'Leave-One-Out - Data'!$B$1:$BA$1,0)),0)*1000000</f>
        <v>0</v>
      </c>
      <c r="BD34" s="2">
        <f>IFERROR(INDEX('Leave-One-Out - Data'!$B:$BA,MATCH($P34,'Leave-One-Out - Data'!$A:$A,0),MATCH(BD$1,'Leave-One-Out - Data'!$B$1:$BA$1,0)),0)*1000000</f>
        <v>0</v>
      </c>
      <c r="BE34" s="2">
        <f>IFERROR(INDEX('Leave-One-Out - Data'!$B:$BA,MATCH($P34,'Leave-One-Out - Data'!$A:$A,0),MATCH(BE$1,'Leave-One-Out - Data'!$B$1:$BA$1,0)),0)*1000000</f>
        <v>0</v>
      </c>
      <c r="BF34" s="2">
        <f>IFERROR(INDEX('Leave-One-Out - Data'!$B:$BA,MATCH($P34,'Leave-One-Out - Data'!$A:$A,0),MATCH(BF$1,'Leave-One-Out - Data'!$B$1:$BA$1,0)),0)*1000000</f>
        <v>0</v>
      </c>
      <c r="BG34" s="2">
        <f>IFERROR(INDEX('Leave-One-Out - Data'!$B:$BA,MATCH($P34,'Leave-One-Out - Data'!$A:$A,0),MATCH(BG$1,'Leave-One-Out - Data'!$B$1:$BA$1,0)),0)*1000000</f>
        <v>0</v>
      </c>
      <c r="BH34" s="2">
        <f>IFERROR(INDEX('Leave-One-Out - Data'!$B:$BA,MATCH($P34,'Leave-One-Out - Data'!$A:$A,0),MATCH(BH$1,'Leave-One-Out - Data'!$B$1:$BA$1,0)),0)*1000000</f>
        <v>0</v>
      </c>
      <c r="BI34" s="2">
        <f>IFERROR(INDEX('Leave-One-Out - Data'!$B:$BA,MATCH($P34,'Leave-One-Out - Data'!$A:$A,0),MATCH(BI$1,'Leave-One-Out - Data'!$B$1:$BA$1,0)),0)*1000000</f>
        <v>0</v>
      </c>
      <c r="BJ34" s="2">
        <f>IFERROR(INDEX('Leave-One-Out - Data'!$B:$BA,MATCH($P34,'Leave-One-Out - Data'!$A:$A,0),MATCH(BJ$1,'Leave-One-Out - Data'!$B$1:$BA$1,0)),0)*1000000</f>
        <v>0</v>
      </c>
      <c r="BK34" s="2">
        <f>IFERROR(INDEX('Leave-One-Out - Data'!$B:$BA,MATCH($P34,'Leave-One-Out - Data'!$A:$A,0),MATCH(BK$1,'Leave-One-Out - Data'!$B$1:$BA$1,0)),0)*1000000</f>
        <v>0</v>
      </c>
      <c r="BL34" s="2">
        <f>IFERROR(INDEX('Leave-One-Out - Data'!$B:$BA,MATCH($P34,'Leave-One-Out - Data'!$A:$A,0),MATCH(BL$1,'Leave-One-Out - Data'!$B$1:$BA$1,0)),0)*1000000</f>
        <v>0</v>
      </c>
      <c r="BM34" s="2">
        <f>IFERROR(INDEX('Leave-One-Out - Data'!$B:$BA,MATCH($P34,'Leave-One-Out - Data'!$A:$A,0),MATCH(BM$1,'Leave-One-Out - Data'!$B$1:$BA$1,0)),0)*1000000</f>
        <v>0</v>
      </c>
      <c r="BN34" s="2">
        <f>IFERROR(INDEX('Leave-One-Out - Data'!$B:$BA,MATCH($P34,'Leave-One-Out - Data'!$A:$A,0),MATCH(BN$1,'Leave-One-Out - Data'!$B$1:$BA$1,0)),0)*1000000</f>
        <v>0</v>
      </c>
      <c r="BO34" s="2">
        <f>IFERROR(INDEX('Leave-One-Out - Data'!$B:$BA,MATCH($P34,'Leave-One-Out - Data'!$A:$A,0),MATCH(BO$1,'Leave-One-Out - Data'!$B$1:$BA$1,0)),0)*1000000</f>
        <v>0</v>
      </c>
      <c r="BP34" s="2">
        <f>IFERROR(INDEX('Leave-One-Out - Data'!$B:$BA,MATCH($P34,'Leave-One-Out - Data'!$A:$A,0),MATCH(BP$1,'Leave-One-Out - Data'!$B$1:$BA$1,0)),0)*1000000</f>
        <v>0</v>
      </c>
      <c r="BQ34" s="2"/>
    </row>
    <row r="35" spans="16:69" x14ac:dyDescent="0.25">
      <c r="P35">
        <f>'Leave-One-Out - Data'!A34</f>
        <v>2014</v>
      </c>
      <c r="Q35" s="2">
        <f>IFERROR(INDEX('Leave-One-Out - Data'!$B:$BA,MATCH($P35,'Leave-One-Out - Data'!$A:$A,0),MATCH(Q$1,'Leave-One-Out - Data'!$B$1:$BA$1,0)),0)*1000000</f>
        <v>28.781050787074491</v>
      </c>
      <c r="R35" s="2">
        <f>IFERROR(INDEX('Leave-One-Out - Data'!$B:$BA,MATCH($P35,'Leave-One-Out - Data'!$A:$A,0),MATCH(R$1,'Leave-One-Out - Data'!$B$1:$BA$1,0)),0)*1000000</f>
        <v>33.129880572232643</v>
      </c>
      <c r="S35" s="2">
        <f>IFERROR(INDEX('Leave-One-Out - Data'!$B:$BA,MATCH($P35,'Leave-One-Out - Data'!$A:$A,0),MATCH(S$1,'Leave-One-Out - Data'!$B$1:$BA$1,0)),0)*1000000</f>
        <v>0</v>
      </c>
      <c r="T35" s="2">
        <f>IFERROR(INDEX('Leave-One-Out - Data'!$B:$BA,MATCH($P35,'Leave-One-Out - Data'!$A:$A,0),MATCH(T$1,'Leave-One-Out - Data'!$B$1:$BA$1,0)),0)*1000000</f>
        <v>0</v>
      </c>
      <c r="U35" s="2">
        <f>IFERROR(INDEX('Leave-One-Out - Data'!$B:$BA,MATCH($P35,'Leave-One-Out - Data'!$A:$A,0),MATCH(U$1,'Leave-One-Out - Data'!$B$1:$BA$1,0)),0)*1000000</f>
        <v>33.778378643546603</v>
      </c>
      <c r="V35" s="2">
        <f>IFERROR(INDEX('Leave-One-Out - Data'!$B:$BA,MATCH($P35,'Leave-One-Out - Data'!$A:$A,0),MATCH(V$1,'Leave-One-Out - Data'!$B$1:$BA$1,0)),0)*1000000</f>
        <v>0</v>
      </c>
      <c r="W35" s="2">
        <f>IFERROR(INDEX('Leave-One-Out - Data'!$B:$BA,MATCH($P35,'Leave-One-Out - Data'!$A:$A,0),MATCH(W$1,'Leave-One-Out - Data'!$B$1:$BA$1,0)),0)*1000000</f>
        <v>0</v>
      </c>
      <c r="X35" s="2">
        <f>IFERROR(INDEX('Leave-One-Out - Data'!$B:$BA,MATCH($P35,'Leave-One-Out - Data'!$A:$A,0),MATCH(X$1,'Leave-One-Out - Data'!$B$1:$BA$1,0)),0)*1000000</f>
        <v>33.293568052613409</v>
      </c>
      <c r="Y35" s="2">
        <f>IFERROR(INDEX('Leave-One-Out - Data'!$B:$BA,MATCH($P35,'Leave-One-Out - Data'!$A:$A,0),MATCH(Y$1,'Leave-One-Out - Data'!$B$1:$BA$1,0)),0)*1000000</f>
        <v>0</v>
      </c>
      <c r="Z35" s="2">
        <f>IFERROR(INDEX('Leave-One-Out - Data'!$B:$BA,MATCH($P35,'Leave-One-Out - Data'!$A:$A,0),MATCH(Z$1,'Leave-One-Out - Data'!$B$1:$BA$1,0)),0)*1000000</f>
        <v>0</v>
      </c>
      <c r="AA35" s="2">
        <f>IFERROR(INDEX('Leave-One-Out - Data'!$B:$BA,MATCH($P35,'Leave-One-Out - Data'!$A:$A,0),MATCH(AA$1,'Leave-One-Out - Data'!$B$1:$BA$1,0)),0)*1000000</f>
        <v>0</v>
      </c>
      <c r="AB35" s="2">
        <f>IFERROR(INDEX('Leave-One-Out - Data'!$B:$BA,MATCH($P35,'Leave-One-Out - Data'!$A:$A,0),MATCH(AB$1,'Leave-One-Out - Data'!$B$1:$BA$1,0)),0)*1000000</f>
        <v>0</v>
      </c>
      <c r="AC35" s="2">
        <f>IFERROR(INDEX('Leave-One-Out - Data'!$B:$BA,MATCH($P35,'Leave-One-Out - Data'!$A:$A,0),MATCH(AC$1,'Leave-One-Out - Data'!$B$1:$BA$1,0)),0)*1000000</f>
        <v>0</v>
      </c>
      <c r="AD35" s="2">
        <f>IFERROR(INDEX('Leave-One-Out - Data'!$B:$BA,MATCH($P35,'Leave-One-Out - Data'!$A:$A,0),MATCH(AD$1,'Leave-One-Out - Data'!$B$1:$BA$1,0)),0)*1000000</f>
        <v>0</v>
      </c>
      <c r="AE35" s="2">
        <f>IFERROR(INDEX('Leave-One-Out - Data'!$B:$BA,MATCH($P35,'Leave-One-Out - Data'!$A:$A,0),MATCH(AE$1,'Leave-One-Out - Data'!$B$1:$BA$1,0)),0)*1000000</f>
        <v>0</v>
      </c>
      <c r="AF35" s="2">
        <f>IFERROR(INDEX('Leave-One-Out - Data'!$B:$BA,MATCH($P35,'Leave-One-Out - Data'!$A:$A,0),MATCH(AF$1,'Leave-One-Out - Data'!$B$1:$BA$1,0)),0)*1000000</f>
        <v>34.354220026216353</v>
      </c>
      <c r="AG35" s="2">
        <f>IFERROR(INDEX('Leave-One-Out - Data'!$B:$BA,MATCH($P35,'Leave-One-Out - Data'!$A:$A,0),MATCH(AG$1,'Leave-One-Out - Data'!$B$1:$BA$1,0)),0)*1000000</f>
        <v>0</v>
      </c>
      <c r="AH35" s="2">
        <f>IFERROR(INDEX('Leave-One-Out - Data'!$B:$BA,MATCH($P35,'Leave-One-Out - Data'!$A:$A,0),MATCH(AH$1,'Leave-One-Out - Data'!$B$1:$BA$1,0)),0)*1000000</f>
        <v>0</v>
      </c>
      <c r="AI35" s="2">
        <f>IFERROR(INDEX('Leave-One-Out - Data'!$B:$BA,MATCH($P35,'Leave-One-Out - Data'!$A:$A,0),MATCH(AI$1,'Leave-One-Out - Data'!$B$1:$BA$1,0)),0)*1000000</f>
        <v>0</v>
      </c>
      <c r="AJ35" s="2">
        <f>IFERROR(INDEX('Leave-One-Out - Data'!$B:$BA,MATCH($P35,'Leave-One-Out - Data'!$A:$A,0),MATCH(AJ$1,'Leave-One-Out - Data'!$B$1:$BA$1,0)),0)*1000000</f>
        <v>29.178467199017181</v>
      </c>
      <c r="AK35" s="2">
        <f>IFERROR(INDEX('Leave-One-Out - Data'!$B:$BA,MATCH($P35,'Leave-One-Out - Data'!$A:$A,0),MATCH(AK$1,'Leave-One-Out - Data'!$B$1:$BA$1,0)),0)*1000000</f>
        <v>0</v>
      </c>
      <c r="AL35" s="2">
        <f>IFERROR(INDEX('Leave-One-Out - Data'!$B:$BA,MATCH($P35,'Leave-One-Out - Data'!$A:$A,0),MATCH(AL$1,'Leave-One-Out - Data'!$B$1:$BA$1,0)),0)*1000000</f>
        <v>33.247252815272077</v>
      </c>
      <c r="AM35" s="2">
        <f>IFERROR(INDEX('Leave-One-Out - Data'!$B:$BA,MATCH($P35,'Leave-One-Out - Data'!$A:$A,0),MATCH(AM$1,'Leave-One-Out - Data'!$B$1:$BA$1,0)),0)*1000000</f>
        <v>31.176510074146787</v>
      </c>
      <c r="AN35" s="2">
        <f>IFERROR(INDEX('Leave-One-Out - Data'!$B:$BA,MATCH($P35,'Leave-One-Out - Data'!$A:$A,0),MATCH(AN$1,'Leave-One-Out - Data'!$B$1:$BA$1,0)),0)*1000000</f>
        <v>0</v>
      </c>
      <c r="AO35" s="2">
        <f>IFERROR(INDEX('Leave-One-Out - Data'!$B:$BA,MATCH($P35,'Leave-One-Out - Data'!$A:$A,0),MATCH(AO$1,'Leave-One-Out - Data'!$B$1:$BA$1,0)),0)*1000000</f>
        <v>0</v>
      </c>
      <c r="AP35" s="2">
        <f>IFERROR(INDEX('Leave-One-Out - Data'!$B:$BA,MATCH($P35,'Leave-One-Out - Data'!$A:$A,0),MATCH(AP$1,'Leave-One-Out - Data'!$B$1:$BA$1,0)),0)*1000000</f>
        <v>0</v>
      </c>
      <c r="AQ35" s="2">
        <f>IFERROR(INDEX('Leave-One-Out - Data'!$B:$BA,MATCH($P35,'Leave-One-Out - Data'!$A:$A,0),MATCH(AQ$1,'Leave-One-Out - Data'!$B$1:$BA$1,0)),0)*1000000</f>
        <v>0</v>
      </c>
      <c r="AR35" s="2">
        <f>IFERROR(INDEX('Leave-One-Out - Data'!$B:$BA,MATCH($P35,'Leave-One-Out - Data'!$A:$A,0),MATCH(AR$1,'Leave-One-Out - Data'!$B$1:$BA$1,0)),0)*1000000</f>
        <v>0</v>
      </c>
      <c r="AS35" s="2">
        <f>IFERROR(INDEX('Leave-One-Out - Data'!$B:$BA,MATCH($P35,'Leave-One-Out - Data'!$A:$A,0),MATCH(AS$1,'Leave-One-Out - Data'!$B$1:$BA$1,0)),0)*1000000</f>
        <v>0</v>
      </c>
      <c r="AT35" s="2">
        <f>IFERROR(INDEX('Leave-One-Out - Data'!$B:$BA,MATCH($P35,'Leave-One-Out - Data'!$A:$A,0),MATCH(AT$1,'Leave-One-Out - Data'!$B$1:$BA$1,0)),0)*1000000</f>
        <v>33.239889165997738</v>
      </c>
      <c r="AU35" s="2">
        <f>IFERROR(INDEX('Leave-One-Out - Data'!$B:$BA,MATCH($P35,'Leave-One-Out - Data'!$A:$A,0),MATCH(AU$1,'Leave-One-Out - Data'!$B$1:$BA$1,0)),0)*1000000</f>
        <v>0</v>
      </c>
      <c r="AV35" s="2">
        <f>IFERROR(INDEX('Leave-One-Out - Data'!$B:$BA,MATCH($P35,'Leave-One-Out - Data'!$A:$A,0),MATCH(AV$1,'Leave-One-Out - Data'!$B$1:$BA$1,0)),0)*1000000</f>
        <v>33.979136887865025</v>
      </c>
      <c r="AW35" s="2">
        <f>IFERROR(INDEX('Leave-One-Out - Data'!$B:$BA,MATCH($P35,'Leave-One-Out - Data'!$A:$A,0),MATCH(AW$1,'Leave-One-Out - Data'!$B$1:$BA$1,0)),0)*1000000</f>
        <v>0</v>
      </c>
      <c r="AX35" s="2">
        <f>IFERROR(INDEX('Leave-One-Out - Data'!$B:$BA,MATCH($P35,'Leave-One-Out - Data'!$A:$A,0),MATCH(AX$1,'Leave-One-Out - Data'!$B$1:$BA$1,0)),0)*1000000</f>
        <v>0</v>
      </c>
      <c r="AY35" s="2">
        <f>IFERROR(INDEX('Leave-One-Out - Data'!$B:$BA,MATCH($P35,'Leave-One-Out - Data'!$A:$A,0),MATCH(AY$1,'Leave-One-Out - Data'!$B$1:$BA$1,0)),0)*1000000</f>
        <v>0</v>
      </c>
      <c r="AZ35" s="2">
        <f>IFERROR(INDEX('Leave-One-Out - Data'!$B:$BA,MATCH($P35,'Leave-One-Out - Data'!$A:$A,0),MATCH(AZ$1,'Leave-One-Out - Data'!$B$1:$BA$1,0)),0)*1000000</f>
        <v>0</v>
      </c>
      <c r="BA35" s="2">
        <f>IFERROR(INDEX('Leave-One-Out - Data'!$B:$BA,MATCH($P35,'Leave-One-Out - Data'!$A:$A,0),MATCH(BA$1,'Leave-One-Out - Data'!$B$1:$BA$1,0)),0)*1000000</f>
        <v>0</v>
      </c>
      <c r="BB35" s="2">
        <f>IFERROR(INDEX('Leave-One-Out - Data'!$B:$BA,MATCH($P35,'Leave-One-Out - Data'!$A:$A,0),MATCH(BB$1,'Leave-One-Out - Data'!$B$1:$BA$1,0)),0)*1000000</f>
        <v>0</v>
      </c>
      <c r="BC35" s="2">
        <f>IFERROR(INDEX('Leave-One-Out - Data'!$B:$BA,MATCH($P35,'Leave-One-Out - Data'!$A:$A,0),MATCH(BC$1,'Leave-One-Out - Data'!$B$1:$BA$1,0)),0)*1000000</f>
        <v>0</v>
      </c>
      <c r="BD35" s="2">
        <f>IFERROR(INDEX('Leave-One-Out - Data'!$B:$BA,MATCH($P35,'Leave-One-Out - Data'!$A:$A,0),MATCH(BD$1,'Leave-One-Out - Data'!$B$1:$BA$1,0)),0)*1000000</f>
        <v>0</v>
      </c>
      <c r="BE35" s="2">
        <f>IFERROR(INDEX('Leave-One-Out - Data'!$B:$BA,MATCH($P35,'Leave-One-Out - Data'!$A:$A,0),MATCH(BE$1,'Leave-One-Out - Data'!$B$1:$BA$1,0)),0)*1000000</f>
        <v>0</v>
      </c>
      <c r="BF35" s="2">
        <f>IFERROR(INDEX('Leave-One-Out - Data'!$B:$BA,MATCH($P35,'Leave-One-Out - Data'!$A:$A,0),MATCH(BF$1,'Leave-One-Out - Data'!$B$1:$BA$1,0)),0)*1000000</f>
        <v>0</v>
      </c>
      <c r="BG35" s="2">
        <f>IFERROR(INDEX('Leave-One-Out - Data'!$B:$BA,MATCH($P35,'Leave-One-Out - Data'!$A:$A,0),MATCH(BG$1,'Leave-One-Out - Data'!$B$1:$BA$1,0)),0)*1000000</f>
        <v>0</v>
      </c>
      <c r="BH35" s="2">
        <f>IFERROR(INDEX('Leave-One-Out - Data'!$B:$BA,MATCH($P35,'Leave-One-Out - Data'!$A:$A,0),MATCH(BH$1,'Leave-One-Out - Data'!$B$1:$BA$1,0)),0)*1000000</f>
        <v>0</v>
      </c>
      <c r="BI35" s="2">
        <f>IFERROR(INDEX('Leave-One-Out - Data'!$B:$BA,MATCH($P35,'Leave-One-Out - Data'!$A:$A,0),MATCH(BI$1,'Leave-One-Out - Data'!$B$1:$BA$1,0)),0)*1000000</f>
        <v>0</v>
      </c>
      <c r="BJ35" s="2">
        <f>IFERROR(INDEX('Leave-One-Out - Data'!$B:$BA,MATCH($P35,'Leave-One-Out - Data'!$A:$A,0),MATCH(BJ$1,'Leave-One-Out - Data'!$B$1:$BA$1,0)),0)*1000000</f>
        <v>0</v>
      </c>
      <c r="BK35" s="2">
        <f>IFERROR(INDEX('Leave-One-Out - Data'!$B:$BA,MATCH($P35,'Leave-One-Out - Data'!$A:$A,0),MATCH(BK$1,'Leave-One-Out - Data'!$B$1:$BA$1,0)),0)*1000000</f>
        <v>0</v>
      </c>
      <c r="BL35" s="2">
        <f>IFERROR(INDEX('Leave-One-Out - Data'!$B:$BA,MATCH($P35,'Leave-One-Out - Data'!$A:$A,0),MATCH(BL$1,'Leave-One-Out - Data'!$B$1:$BA$1,0)),0)*1000000</f>
        <v>0</v>
      </c>
      <c r="BM35" s="2">
        <f>IFERROR(INDEX('Leave-One-Out - Data'!$B:$BA,MATCH($P35,'Leave-One-Out - Data'!$A:$A,0),MATCH(BM$1,'Leave-One-Out - Data'!$B$1:$BA$1,0)),0)*1000000</f>
        <v>0</v>
      </c>
      <c r="BN35" s="2">
        <f>IFERROR(INDEX('Leave-One-Out - Data'!$B:$BA,MATCH($P35,'Leave-One-Out - Data'!$A:$A,0),MATCH(BN$1,'Leave-One-Out - Data'!$B$1:$BA$1,0)),0)*1000000</f>
        <v>0</v>
      </c>
      <c r="BO35" s="2">
        <f>IFERROR(INDEX('Leave-One-Out - Data'!$B:$BA,MATCH($P35,'Leave-One-Out - Data'!$A:$A,0),MATCH(BO$1,'Leave-One-Out - Data'!$B$1:$BA$1,0)),0)*1000000</f>
        <v>0</v>
      </c>
      <c r="BP35" s="2">
        <f>IFERROR(INDEX('Leave-One-Out - Data'!$B:$BA,MATCH($P35,'Leave-One-Out - Data'!$A:$A,0),MATCH(BP$1,'Leave-One-Out - Data'!$B$1:$BA$1,0)),0)*1000000</f>
        <v>0</v>
      </c>
      <c r="BQ35" s="2"/>
    </row>
    <row r="36" spans="16:69" x14ac:dyDescent="0.25">
      <c r="P36">
        <f>'Leave-One-Out - Data'!A35</f>
        <v>2015</v>
      </c>
      <c r="Q36" s="2">
        <f>IFERROR(INDEX('Leave-One-Out - Data'!$B:$BA,MATCH($P36,'Leave-One-Out - Data'!$A:$A,0),MATCH(Q$1,'Leave-One-Out - Data'!$B$1:$BA$1,0)),0)*1000000</f>
        <v>29.661341613973491</v>
      </c>
      <c r="R36" s="2">
        <f>IFERROR(INDEX('Leave-One-Out - Data'!$B:$BA,MATCH($P36,'Leave-One-Out - Data'!$A:$A,0),MATCH(R$1,'Leave-One-Out - Data'!$B$1:$BA$1,0)),0)*1000000</f>
        <v>28.443732437153812</v>
      </c>
      <c r="S36" s="2">
        <f>IFERROR(INDEX('Leave-One-Out - Data'!$B:$BA,MATCH($P36,'Leave-One-Out - Data'!$A:$A,0),MATCH(S$1,'Leave-One-Out - Data'!$B$1:$BA$1,0)),0)*1000000</f>
        <v>0</v>
      </c>
      <c r="T36" s="2">
        <f>IFERROR(INDEX('Leave-One-Out - Data'!$B:$BA,MATCH($P36,'Leave-One-Out - Data'!$A:$A,0),MATCH(T$1,'Leave-One-Out - Data'!$B$1:$BA$1,0)),0)*1000000</f>
        <v>0</v>
      </c>
      <c r="U36" s="2">
        <f>IFERROR(INDEX('Leave-One-Out - Data'!$B:$BA,MATCH($P36,'Leave-One-Out - Data'!$A:$A,0),MATCH(U$1,'Leave-One-Out - Data'!$B$1:$BA$1,0)),0)*1000000</f>
        <v>28.488073772678039</v>
      </c>
      <c r="V36" s="2">
        <f>IFERROR(INDEX('Leave-One-Out - Data'!$B:$BA,MATCH($P36,'Leave-One-Out - Data'!$A:$A,0),MATCH(V$1,'Leave-One-Out - Data'!$B$1:$BA$1,0)),0)*1000000</f>
        <v>0</v>
      </c>
      <c r="W36" s="2">
        <f>IFERROR(INDEX('Leave-One-Out - Data'!$B:$BA,MATCH($P36,'Leave-One-Out - Data'!$A:$A,0),MATCH(W$1,'Leave-One-Out - Data'!$B$1:$BA$1,0)),0)*1000000</f>
        <v>0</v>
      </c>
      <c r="X36" s="2">
        <f>IFERROR(INDEX('Leave-One-Out - Data'!$B:$BA,MATCH($P36,'Leave-One-Out - Data'!$A:$A,0),MATCH(X$1,'Leave-One-Out - Data'!$B$1:$BA$1,0)),0)*1000000</f>
        <v>28.503672907390865</v>
      </c>
      <c r="Y36" s="2">
        <f>IFERROR(INDEX('Leave-One-Out - Data'!$B:$BA,MATCH($P36,'Leave-One-Out - Data'!$A:$A,0),MATCH(Y$1,'Leave-One-Out - Data'!$B$1:$BA$1,0)),0)*1000000</f>
        <v>0</v>
      </c>
      <c r="Z36" s="2">
        <f>IFERROR(INDEX('Leave-One-Out - Data'!$B:$BA,MATCH($P36,'Leave-One-Out - Data'!$A:$A,0),MATCH(Z$1,'Leave-One-Out - Data'!$B$1:$BA$1,0)),0)*1000000</f>
        <v>0</v>
      </c>
      <c r="AA36" s="2">
        <f>IFERROR(INDEX('Leave-One-Out - Data'!$B:$BA,MATCH($P36,'Leave-One-Out - Data'!$A:$A,0),MATCH(AA$1,'Leave-One-Out - Data'!$B$1:$BA$1,0)),0)*1000000</f>
        <v>0</v>
      </c>
      <c r="AB36" s="2">
        <f>IFERROR(INDEX('Leave-One-Out - Data'!$B:$BA,MATCH($P36,'Leave-One-Out - Data'!$A:$A,0),MATCH(AB$1,'Leave-One-Out - Data'!$B$1:$BA$1,0)),0)*1000000</f>
        <v>0</v>
      </c>
      <c r="AC36" s="2">
        <f>IFERROR(INDEX('Leave-One-Out - Data'!$B:$BA,MATCH($P36,'Leave-One-Out - Data'!$A:$A,0),MATCH(AC$1,'Leave-One-Out - Data'!$B$1:$BA$1,0)),0)*1000000</f>
        <v>0</v>
      </c>
      <c r="AD36" s="2">
        <f>IFERROR(INDEX('Leave-One-Out - Data'!$B:$BA,MATCH($P36,'Leave-One-Out - Data'!$A:$A,0),MATCH(AD$1,'Leave-One-Out - Data'!$B$1:$BA$1,0)),0)*1000000</f>
        <v>0</v>
      </c>
      <c r="AE36" s="2">
        <f>IFERROR(INDEX('Leave-One-Out - Data'!$B:$BA,MATCH($P36,'Leave-One-Out - Data'!$A:$A,0),MATCH(AE$1,'Leave-One-Out - Data'!$B$1:$BA$1,0)),0)*1000000</f>
        <v>0</v>
      </c>
      <c r="AF36" s="2">
        <f>IFERROR(INDEX('Leave-One-Out - Data'!$B:$BA,MATCH($P36,'Leave-One-Out - Data'!$A:$A,0),MATCH(AF$1,'Leave-One-Out - Data'!$B$1:$BA$1,0)),0)*1000000</f>
        <v>28.943478822839097</v>
      </c>
      <c r="AG36" s="2">
        <f>IFERROR(INDEX('Leave-One-Out - Data'!$B:$BA,MATCH($P36,'Leave-One-Out - Data'!$A:$A,0),MATCH(AG$1,'Leave-One-Out - Data'!$B$1:$BA$1,0)),0)*1000000</f>
        <v>0</v>
      </c>
      <c r="AH36" s="2">
        <f>IFERROR(INDEX('Leave-One-Out - Data'!$B:$BA,MATCH($P36,'Leave-One-Out - Data'!$A:$A,0),MATCH(AH$1,'Leave-One-Out - Data'!$B$1:$BA$1,0)),0)*1000000</f>
        <v>0</v>
      </c>
      <c r="AI36" s="2">
        <f>IFERROR(INDEX('Leave-One-Out - Data'!$B:$BA,MATCH($P36,'Leave-One-Out - Data'!$A:$A,0),MATCH(AI$1,'Leave-One-Out - Data'!$B$1:$BA$1,0)),0)*1000000</f>
        <v>0</v>
      </c>
      <c r="AJ36" s="2">
        <f>IFERROR(INDEX('Leave-One-Out - Data'!$B:$BA,MATCH($P36,'Leave-One-Out - Data'!$A:$A,0),MATCH(AJ$1,'Leave-One-Out - Data'!$B$1:$BA$1,0)),0)*1000000</f>
        <v>29.302193639523463</v>
      </c>
      <c r="AK36" s="2">
        <f>IFERROR(INDEX('Leave-One-Out - Data'!$B:$BA,MATCH($P36,'Leave-One-Out - Data'!$A:$A,0),MATCH(AK$1,'Leave-One-Out - Data'!$B$1:$BA$1,0)),0)*1000000</f>
        <v>0</v>
      </c>
      <c r="AL36" s="2">
        <f>IFERROR(INDEX('Leave-One-Out - Data'!$B:$BA,MATCH($P36,'Leave-One-Out - Data'!$A:$A,0),MATCH(AL$1,'Leave-One-Out - Data'!$B$1:$BA$1,0)),0)*1000000</f>
        <v>28.350132501145708</v>
      </c>
      <c r="AM36" s="2">
        <f>IFERROR(INDEX('Leave-One-Out - Data'!$B:$BA,MATCH($P36,'Leave-One-Out - Data'!$A:$A,0),MATCH(AM$1,'Leave-One-Out - Data'!$B$1:$BA$1,0)),0)*1000000</f>
        <v>29.903591028414663</v>
      </c>
      <c r="AN36" s="2">
        <f>IFERROR(INDEX('Leave-One-Out - Data'!$B:$BA,MATCH($P36,'Leave-One-Out - Data'!$A:$A,0),MATCH(AN$1,'Leave-One-Out - Data'!$B$1:$BA$1,0)),0)*1000000</f>
        <v>0</v>
      </c>
      <c r="AO36" s="2">
        <f>IFERROR(INDEX('Leave-One-Out - Data'!$B:$BA,MATCH($P36,'Leave-One-Out - Data'!$A:$A,0),MATCH(AO$1,'Leave-One-Out - Data'!$B$1:$BA$1,0)),0)*1000000</f>
        <v>0</v>
      </c>
      <c r="AP36" s="2">
        <f>IFERROR(INDEX('Leave-One-Out - Data'!$B:$BA,MATCH($P36,'Leave-One-Out - Data'!$A:$A,0),MATCH(AP$1,'Leave-One-Out - Data'!$B$1:$BA$1,0)),0)*1000000</f>
        <v>0</v>
      </c>
      <c r="AQ36" s="2">
        <f>IFERROR(INDEX('Leave-One-Out - Data'!$B:$BA,MATCH($P36,'Leave-One-Out - Data'!$A:$A,0),MATCH(AQ$1,'Leave-One-Out - Data'!$B$1:$BA$1,0)),0)*1000000</f>
        <v>0</v>
      </c>
      <c r="AR36" s="2">
        <f>IFERROR(INDEX('Leave-One-Out - Data'!$B:$BA,MATCH($P36,'Leave-One-Out - Data'!$A:$A,0),MATCH(AR$1,'Leave-One-Out - Data'!$B$1:$BA$1,0)),0)*1000000</f>
        <v>0</v>
      </c>
      <c r="AS36" s="2">
        <f>IFERROR(INDEX('Leave-One-Out - Data'!$B:$BA,MATCH($P36,'Leave-One-Out - Data'!$A:$A,0),MATCH(AS$1,'Leave-One-Out - Data'!$B$1:$BA$1,0)),0)*1000000</f>
        <v>0</v>
      </c>
      <c r="AT36" s="2">
        <f>IFERROR(INDEX('Leave-One-Out - Data'!$B:$BA,MATCH($P36,'Leave-One-Out - Data'!$A:$A,0),MATCH(AT$1,'Leave-One-Out - Data'!$B$1:$BA$1,0)),0)*1000000</f>
        <v>28.621168778045103</v>
      </c>
      <c r="AU36" s="2">
        <f>IFERROR(INDEX('Leave-One-Out - Data'!$B:$BA,MATCH($P36,'Leave-One-Out - Data'!$A:$A,0),MATCH(AU$1,'Leave-One-Out - Data'!$B$1:$BA$1,0)),0)*1000000</f>
        <v>0</v>
      </c>
      <c r="AV36" s="2">
        <f>IFERROR(INDEX('Leave-One-Out - Data'!$B:$BA,MATCH($P36,'Leave-One-Out - Data'!$A:$A,0),MATCH(AV$1,'Leave-One-Out - Data'!$B$1:$BA$1,0)),0)*1000000</f>
        <v>28.725414189466392</v>
      </c>
      <c r="AW36" s="2">
        <f>IFERROR(INDEX('Leave-One-Out - Data'!$B:$BA,MATCH($P36,'Leave-One-Out - Data'!$A:$A,0),MATCH(AW$1,'Leave-One-Out - Data'!$B$1:$BA$1,0)),0)*1000000</f>
        <v>0</v>
      </c>
      <c r="AX36" s="2">
        <f>IFERROR(INDEX('Leave-One-Out - Data'!$B:$BA,MATCH($P36,'Leave-One-Out - Data'!$A:$A,0),MATCH(AX$1,'Leave-One-Out - Data'!$B$1:$BA$1,0)),0)*1000000</f>
        <v>0</v>
      </c>
      <c r="AY36" s="2">
        <f>IFERROR(INDEX('Leave-One-Out - Data'!$B:$BA,MATCH($P36,'Leave-One-Out - Data'!$A:$A,0),MATCH(AY$1,'Leave-One-Out - Data'!$B$1:$BA$1,0)),0)*1000000</f>
        <v>0</v>
      </c>
      <c r="AZ36" s="2">
        <f>IFERROR(INDEX('Leave-One-Out - Data'!$B:$BA,MATCH($P36,'Leave-One-Out - Data'!$A:$A,0),MATCH(AZ$1,'Leave-One-Out - Data'!$B$1:$BA$1,0)),0)*1000000</f>
        <v>0</v>
      </c>
      <c r="BA36" s="2">
        <f>IFERROR(INDEX('Leave-One-Out - Data'!$B:$BA,MATCH($P36,'Leave-One-Out - Data'!$A:$A,0),MATCH(BA$1,'Leave-One-Out - Data'!$B$1:$BA$1,0)),0)*1000000</f>
        <v>0</v>
      </c>
      <c r="BB36" s="2">
        <f>IFERROR(INDEX('Leave-One-Out - Data'!$B:$BA,MATCH($P36,'Leave-One-Out - Data'!$A:$A,0),MATCH(BB$1,'Leave-One-Out - Data'!$B$1:$BA$1,0)),0)*1000000</f>
        <v>0</v>
      </c>
      <c r="BC36" s="2">
        <f>IFERROR(INDEX('Leave-One-Out - Data'!$B:$BA,MATCH($P36,'Leave-One-Out - Data'!$A:$A,0),MATCH(BC$1,'Leave-One-Out - Data'!$B$1:$BA$1,0)),0)*1000000</f>
        <v>0</v>
      </c>
      <c r="BD36" s="2">
        <f>IFERROR(INDEX('Leave-One-Out - Data'!$B:$BA,MATCH($P36,'Leave-One-Out - Data'!$A:$A,0),MATCH(BD$1,'Leave-One-Out - Data'!$B$1:$BA$1,0)),0)*1000000</f>
        <v>0</v>
      </c>
      <c r="BE36" s="2">
        <f>IFERROR(INDEX('Leave-One-Out - Data'!$B:$BA,MATCH($P36,'Leave-One-Out - Data'!$A:$A,0),MATCH(BE$1,'Leave-One-Out - Data'!$B$1:$BA$1,0)),0)*1000000</f>
        <v>0</v>
      </c>
      <c r="BF36" s="2">
        <f>IFERROR(INDEX('Leave-One-Out - Data'!$B:$BA,MATCH($P36,'Leave-One-Out - Data'!$A:$A,0),MATCH(BF$1,'Leave-One-Out - Data'!$B$1:$BA$1,0)),0)*1000000</f>
        <v>0</v>
      </c>
      <c r="BG36" s="2">
        <f>IFERROR(INDEX('Leave-One-Out - Data'!$B:$BA,MATCH($P36,'Leave-One-Out - Data'!$A:$A,0),MATCH(BG$1,'Leave-One-Out - Data'!$B$1:$BA$1,0)),0)*1000000</f>
        <v>0</v>
      </c>
      <c r="BH36" s="2">
        <f>IFERROR(INDEX('Leave-One-Out - Data'!$B:$BA,MATCH($P36,'Leave-One-Out - Data'!$A:$A,0),MATCH(BH$1,'Leave-One-Out - Data'!$B$1:$BA$1,0)),0)*1000000</f>
        <v>0</v>
      </c>
      <c r="BI36" s="2">
        <f>IFERROR(INDEX('Leave-One-Out - Data'!$B:$BA,MATCH($P36,'Leave-One-Out - Data'!$A:$A,0),MATCH(BI$1,'Leave-One-Out - Data'!$B$1:$BA$1,0)),0)*1000000</f>
        <v>0</v>
      </c>
      <c r="BJ36" s="2">
        <f>IFERROR(INDEX('Leave-One-Out - Data'!$B:$BA,MATCH($P36,'Leave-One-Out - Data'!$A:$A,0),MATCH(BJ$1,'Leave-One-Out - Data'!$B$1:$BA$1,0)),0)*1000000</f>
        <v>0</v>
      </c>
      <c r="BK36" s="2">
        <f>IFERROR(INDEX('Leave-One-Out - Data'!$B:$BA,MATCH($P36,'Leave-One-Out - Data'!$A:$A,0),MATCH(BK$1,'Leave-One-Out - Data'!$B$1:$BA$1,0)),0)*1000000</f>
        <v>0</v>
      </c>
      <c r="BL36" s="2">
        <f>IFERROR(INDEX('Leave-One-Out - Data'!$B:$BA,MATCH($P36,'Leave-One-Out - Data'!$A:$A,0),MATCH(BL$1,'Leave-One-Out - Data'!$B$1:$BA$1,0)),0)*1000000</f>
        <v>0</v>
      </c>
      <c r="BM36" s="2">
        <f>IFERROR(INDEX('Leave-One-Out - Data'!$B:$BA,MATCH($P36,'Leave-One-Out - Data'!$A:$A,0),MATCH(BM$1,'Leave-One-Out - Data'!$B$1:$BA$1,0)),0)*1000000</f>
        <v>0</v>
      </c>
      <c r="BN36" s="2">
        <f>IFERROR(INDEX('Leave-One-Out - Data'!$B:$BA,MATCH($P36,'Leave-One-Out - Data'!$A:$A,0),MATCH(BN$1,'Leave-One-Out - Data'!$B$1:$BA$1,0)),0)*1000000</f>
        <v>0</v>
      </c>
      <c r="BO36" s="2">
        <f>IFERROR(INDEX('Leave-One-Out - Data'!$B:$BA,MATCH($P36,'Leave-One-Out - Data'!$A:$A,0),MATCH(BO$1,'Leave-One-Out - Data'!$B$1:$BA$1,0)),0)*1000000</f>
        <v>0</v>
      </c>
      <c r="BP36" s="2">
        <f>IFERROR(INDEX('Leave-One-Out - Data'!$B:$BA,MATCH($P36,'Leave-One-Out - Data'!$A:$A,0),MATCH(BP$1,'Leave-One-Out - Data'!$B$1:$BA$1,0)),0)*1000000</f>
        <v>0</v>
      </c>
      <c r="BQ36" s="2"/>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topLeftCell="A17" workbookViewId="0">
      <selection activeCell="M33" sqref="M33"/>
    </sheetView>
  </sheetViews>
  <sheetFormatPr defaultColWidth="8.85546875" defaultRowHeight="15" x14ac:dyDescent="0.25"/>
  <sheetData>
    <row r="1" spans="1:3" x14ac:dyDescent="0.25">
      <c r="A1" t="s">
        <v>29</v>
      </c>
      <c r="B1" t="s">
        <v>30</v>
      </c>
      <c r="C1" t="s">
        <v>28</v>
      </c>
    </row>
    <row r="2" spans="1:3" x14ac:dyDescent="0.25">
      <c r="A2" t="s">
        <v>58</v>
      </c>
      <c r="B2" t="s">
        <v>59</v>
      </c>
      <c r="C2">
        <v>1</v>
      </c>
    </row>
    <row r="3" spans="1:3" x14ac:dyDescent="0.25">
      <c r="A3" t="s">
        <v>60</v>
      </c>
      <c r="B3" t="s">
        <v>61</v>
      </c>
      <c r="C3">
        <v>2</v>
      </c>
    </row>
    <row r="4" spans="1:3" x14ac:dyDescent="0.25">
      <c r="A4" t="s">
        <v>62</v>
      </c>
      <c r="B4" t="s">
        <v>31</v>
      </c>
      <c r="C4">
        <v>4</v>
      </c>
    </row>
    <row r="5" spans="1:3" x14ac:dyDescent="0.25">
      <c r="A5" t="s">
        <v>63</v>
      </c>
      <c r="B5" t="s">
        <v>32</v>
      </c>
      <c r="C5">
        <v>5</v>
      </c>
    </row>
    <row r="6" spans="1:3" x14ac:dyDescent="0.25">
      <c r="A6" t="s">
        <v>64</v>
      </c>
      <c r="B6" t="s">
        <v>65</v>
      </c>
      <c r="C6">
        <v>6</v>
      </c>
    </row>
    <row r="7" spans="1:3" x14ac:dyDescent="0.25">
      <c r="A7" t="s">
        <v>66</v>
      </c>
      <c r="B7" t="s">
        <v>33</v>
      </c>
      <c r="C7">
        <v>8</v>
      </c>
    </row>
    <row r="8" spans="1:3" x14ac:dyDescent="0.25">
      <c r="A8" t="s">
        <v>67</v>
      </c>
      <c r="B8" t="s">
        <v>34</v>
      </c>
      <c r="C8">
        <v>9</v>
      </c>
    </row>
    <row r="9" spans="1:3" x14ac:dyDescent="0.25">
      <c r="A9" t="s">
        <v>68</v>
      </c>
      <c r="B9" t="s">
        <v>69</v>
      </c>
      <c r="C9">
        <v>10</v>
      </c>
    </row>
    <row r="10" spans="1:3" x14ac:dyDescent="0.25">
      <c r="A10" t="s">
        <v>70</v>
      </c>
      <c r="B10" t="s">
        <v>35</v>
      </c>
      <c r="C10">
        <v>11</v>
      </c>
    </row>
    <row r="11" spans="1:3" x14ac:dyDescent="0.25">
      <c r="A11" t="s">
        <v>71</v>
      </c>
      <c r="B11" t="s">
        <v>36</v>
      </c>
      <c r="C11">
        <v>12</v>
      </c>
    </row>
    <row r="12" spans="1:3" x14ac:dyDescent="0.25">
      <c r="A12" t="s">
        <v>72</v>
      </c>
      <c r="B12" t="s">
        <v>37</v>
      </c>
      <c r="C12">
        <v>13</v>
      </c>
    </row>
    <row r="13" spans="1:3" x14ac:dyDescent="0.25">
      <c r="A13" t="s">
        <v>73</v>
      </c>
      <c r="B13" t="s">
        <v>74</v>
      </c>
      <c r="C13">
        <v>15</v>
      </c>
    </row>
    <row r="14" spans="1:3" x14ac:dyDescent="0.25">
      <c r="A14" t="s">
        <v>75</v>
      </c>
      <c r="B14" t="s">
        <v>38</v>
      </c>
      <c r="C14">
        <v>16</v>
      </c>
    </row>
    <row r="15" spans="1:3" x14ac:dyDescent="0.25">
      <c r="A15" t="s">
        <v>76</v>
      </c>
      <c r="B15" t="s">
        <v>39</v>
      </c>
      <c r="C15">
        <v>17</v>
      </c>
    </row>
    <row r="16" spans="1:3" x14ac:dyDescent="0.25">
      <c r="A16" t="s">
        <v>77</v>
      </c>
      <c r="B16" t="s">
        <v>40</v>
      </c>
      <c r="C16">
        <v>18</v>
      </c>
    </row>
    <row r="17" spans="1:3" x14ac:dyDescent="0.25">
      <c r="A17" t="s">
        <v>78</v>
      </c>
      <c r="B17" t="s">
        <v>79</v>
      </c>
      <c r="C17">
        <v>19</v>
      </c>
    </row>
    <row r="18" spans="1:3" x14ac:dyDescent="0.25">
      <c r="A18" t="s">
        <v>80</v>
      </c>
      <c r="B18" t="s">
        <v>41</v>
      </c>
      <c r="C18">
        <v>20</v>
      </c>
    </row>
    <row r="19" spans="1:3" x14ac:dyDescent="0.25">
      <c r="A19" t="s">
        <v>81</v>
      </c>
      <c r="B19" t="s">
        <v>42</v>
      </c>
      <c r="C19">
        <v>21</v>
      </c>
    </row>
    <row r="20" spans="1:3" x14ac:dyDescent="0.25">
      <c r="A20" t="s">
        <v>82</v>
      </c>
      <c r="B20" t="s">
        <v>43</v>
      </c>
      <c r="C20">
        <v>22</v>
      </c>
    </row>
    <row r="21" spans="1:3" x14ac:dyDescent="0.25">
      <c r="A21" t="s">
        <v>83</v>
      </c>
      <c r="B21" t="s">
        <v>84</v>
      </c>
      <c r="C21">
        <v>23</v>
      </c>
    </row>
    <row r="22" spans="1:3" x14ac:dyDescent="0.25">
      <c r="A22" t="s">
        <v>85</v>
      </c>
      <c r="B22" t="s">
        <v>44</v>
      </c>
      <c r="C22">
        <v>24</v>
      </c>
    </row>
    <row r="23" spans="1:3" x14ac:dyDescent="0.25">
      <c r="A23" t="s">
        <v>86</v>
      </c>
      <c r="B23" t="s">
        <v>45</v>
      </c>
      <c r="C23">
        <v>25</v>
      </c>
    </row>
    <row r="24" spans="1:3" x14ac:dyDescent="0.25">
      <c r="A24" t="s">
        <v>87</v>
      </c>
      <c r="B24" t="s">
        <v>88</v>
      </c>
      <c r="C24">
        <v>26</v>
      </c>
    </row>
    <row r="25" spans="1:3" x14ac:dyDescent="0.25">
      <c r="A25" t="s">
        <v>89</v>
      </c>
      <c r="B25" t="s">
        <v>46</v>
      </c>
      <c r="C25">
        <v>27</v>
      </c>
    </row>
    <row r="26" spans="1:3" x14ac:dyDescent="0.25">
      <c r="A26" t="s">
        <v>90</v>
      </c>
      <c r="B26" t="s">
        <v>91</v>
      </c>
      <c r="C26">
        <v>28</v>
      </c>
    </row>
    <row r="27" spans="1:3" x14ac:dyDescent="0.25">
      <c r="A27" t="s">
        <v>92</v>
      </c>
      <c r="B27" t="s">
        <v>47</v>
      </c>
      <c r="C27">
        <v>29</v>
      </c>
    </row>
    <row r="28" spans="1:3" x14ac:dyDescent="0.25">
      <c r="A28" t="s">
        <v>93</v>
      </c>
      <c r="B28" t="s">
        <v>94</v>
      </c>
      <c r="C28">
        <v>30</v>
      </c>
    </row>
    <row r="29" spans="1:3" x14ac:dyDescent="0.25">
      <c r="A29" t="s">
        <v>95</v>
      </c>
      <c r="B29" t="s">
        <v>48</v>
      </c>
      <c r="C29">
        <v>31</v>
      </c>
    </row>
    <row r="30" spans="1:3" x14ac:dyDescent="0.25">
      <c r="A30" t="s">
        <v>96</v>
      </c>
      <c r="B30" t="s">
        <v>49</v>
      </c>
      <c r="C30">
        <v>32</v>
      </c>
    </row>
    <row r="31" spans="1:3" x14ac:dyDescent="0.25">
      <c r="A31" t="s">
        <v>97</v>
      </c>
      <c r="B31" t="s">
        <v>98</v>
      </c>
      <c r="C31">
        <v>33</v>
      </c>
    </row>
    <row r="32" spans="1:3" x14ac:dyDescent="0.25">
      <c r="A32" t="s">
        <v>99</v>
      </c>
      <c r="B32" t="s">
        <v>50</v>
      </c>
      <c r="C32">
        <v>34</v>
      </c>
    </row>
    <row r="33" spans="1:3" x14ac:dyDescent="0.25">
      <c r="A33" t="s">
        <v>100</v>
      </c>
      <c r="B33" t="s">
        <v>101</v>
      </c>
      <c r="C33">
        <v>35</v>
      </c>
    </row>
    <row r="34" spans="1:3" x14ac:dyDescent="0.25">
      <c r="A34" t="s">
        <v>102</v>
      </c>
      <c r="B34" t="s">
        <v>103</v>
      </c>
      <c r="C34">
        <v>36</v>
      </c>
    </row>
    <row r="35" spans="1:3" x14ac:dyDescent="0.25">
      <c r="A35" t="s">
        <v>104</v>
      </c>
      <c r="B35" t="s">
        <v>105</v>
      </c>
      <c r="C35">
        <v>37</v>
      </c>
    </row>
    <row r="36" spans="1:3" x14ac:dyDescent="0.25">
      <c r="A36" t="s">
        <v>106</v>
      </c>
      <c r="B36" t="s">
        <v>51</v>
      </c>
      <c r="C36">
        <v>38</v>
      </c>
    </row>
    <row r="37" spans="1:3" x14ac:dyDescent="0.25">
      <c r="A37" t="s">
        <v>107</v>
      </c>
      <c r="B37" t="s">
        <v>108</v>
      </c>
      <c r="C37">
        <v>39</v>
      </c>
    </row>
    <row r="38" spans="1:3" x14ac:dyDescent="0.25">
      <c r="A38" t="s">
        <v>109</v>
      </c>
      <c r="B38" t="s">
        <v>52</v>
      </c>
      <c r="C38">
        <v>40</v>
      </c>
    </row>
    <row r="39" spans="1:3" x14ac:dyDescent="0.25">
      <c r="A39" t="s">
        <v>110</v>
      </c>
      <c r="B39" t="s">
        <v>111</v>
      </c>
      <c r="C39">
        <v>41</v>
      </c>
    </row>
    <row r="40" spans="1:3" x14ac:dyDescent="0.25">
      <c r="A40" t="s">
        <v>112</v>
      </c>
      <c r="B40" t="s">
        <v>113</v>
      </c>
      <c r="C40">
        <v>42</v>
      </c>
    </row>
    <row r="41" spans="1:3" x14ac:dyDescent="0.25">
      <c r="A41" t="s">
        <v>114</v>
      </c>
      <c r="B41" t="s">
        <v>115</v>
      </c>
      <c r="C41">
        <v>44</v>
      </c>
    </row>
    <row r="42" spans="1:3" x14ac:dyDescent="0.25">
      <c r="A42" t="s">
        <v>116</v>
      </c>
      <c r="B42" t="s">
        <v>53</v>
      </c>
      <c r="C42">
        <v>45</v>
      </c>
    </row>
    <row r="43" spans="1:3" x14ac:dyDescent="0.25">
      <c r="A43" t="s">
        <v>117</v>
      </c>
      <c r="B43" t="s">
        <v>54</v>
      </c>
      <c r="C43">
        <v>46</v>
      </c>
    </row>
    <row r="44" spans="1:3" x14ac:dyDescent="0.25">
      <c r="A44" t="s">
        <v>118</v>
      </c>
      <c r="B44" t="s">
        <v>55</v>
      </c>
      <c r="C44">
        <v>47</v>
      </c>
    </row>
    <row r="45" spans="1:3" x14ac:dyDescent="0.25">
      <c r="A45" t="s">
        <v>119</v>
      </c>
      <c r="B45" t="s">
        <v>56</v>
      </c>
      <c r="C45">
        <v>48</v>
      </c>
    </row>
    <row r="46" spans="1:3" x14ac:dyDescent="0.25">
      <c r="A46" t="s">
        <v>120</v>
      </c>
      <c r="B46" t="s">
        <v>121</v>
      </c>
      <c r="C46">
        <v>49</v>
      </c>
    </row>
    <row r="47" spans="1:3" x14ac:dyDescent="0.25">
      <c r="A47" t="s">
        <v>122</v>
      </c>
      <c r="B47" t="s">
        <v>123</v>
      </c>
      <c r="C47">
        <v>50</v>
      </c>
    </row>
    <row r="48" spans="1:3" x14ac:dyDescent="0.25">
      <c r="A48" t="s">
        <v>124</v>
      </c>
      <c r="B48" t="s">
        <v>125</v>
      </c>
      <c r="C48">
        <v>51</v>
      </c>
    </row>
    <row r="49" spans="1:3" x14ac:dyDescent="0.25">
      <c r="A49" t="s">
        <v>126</v>
      </c>
      <c r="B49" t="s">
        <v>127</v>
      </c>
      <c r="C49">
        <v>53</v>
      </c>
    </row>
    <row r="50" spans="1:3" x14ac:dyDescent="0.25">
      <c r="A50" t="s">
        <v>128</v>
      </c>
      <c r="B50" t="s">
        <v>129</v>
      </c>
      <c r="C50">
        <v>54</v>
      </c>
    </row>
    <row r="51" spans="1:3" x14ac:dyDescent="0.25">
      <c r="A51" t="s">
        <v>130</v>
      </c>
      <c r="B51" t="s">
        <v>57</v>
      </c>
      <c r="C51">
        <v>55</v>
      </c>
    </row>
    <row r="52" spans="1:3" x14ac:dyDescent="0.25">
      <c r="A52" t="s">
        <v>131</v>
      </c>
      <c r="B52" t="s">
        <v>132</v>
      </c>
      <c r="C52">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sqref="A1:E35"/>
    </sheetView>
  </sheetViews>
  <sheetFormatPr defaultRowHeight="15" x14ac:dyDescent="0.25"/>
  <sheetData>
    <row r="1" spans="1:5" x14ac:dyDescent="0.25">
      <c r="A1" t="s">
        <v>162</v>
      </c>
      <c r="B1" t="s">
        <v>163</v>
      </c>
      <c r="C1" t="s">
        <v>134</v>
      </c>
      <c r="D1" t="s">
        <v>164</v>
      </c>
      <c r="E1" t="s">
        <v>0</v>
      </c>
    </row>
    <row r="2" spans="1:5" x14ac:dyDescent="0.25">
      <c r="A2">
        <v>4</v>
      </c>
      <c r="B2">
        <v>0</v>
      </c>
      <c r="C2">
        <v>9.6200674306601286E-5</v>
      </c>
      <c r="D2">
        <v>9.7708965535275627E-5</v>
      </c>
      <c r="E2">
        <v>1982</v>
      </c>
    </row>
    <row r="3" spans="1:5" x14ac:dyDescent="0.25">
      <c r="A3">
        <v>5</v>
      </c>
      <c r="B3">
        <v>6.5999999642372131E-2</v>
      </c>
      <c r="C3">
        <v>8.9767214376479387E-5</v>
      </c>
      <c r="D3">
        <v>9.1918563342915159E-5</v>
      </c>
      <c r="E3">
        <v>1983</v>
      </c>
    </row>
    <row r="4" spans="1:5" x14ac:dyDescent="0.25">
      <c r="A4">
        <v>8</v>
      </c>
      <c r="B4">
        <v>0</v>
      </c>
      <c r="C4">
        <v>8.7953194451984018E-5</v>
      </c>
      <c r="D4">
        <v>8.4223903071688254E-5</v>
      </c>
      <c r="E4">
        <v>1984</v>
      </c>
    </row>
    <row r="5" spans="1:5" x14ac:dyDescent="0.25">
      <c r="A5">
        <v>9</v>
      </c>
      <c r="B5">
        <v>0</v>
      </c>
      <c r="C5">
        <v>7.4536430474836379E-5</v>
      </c>
      <c r="D5">
        <v>7.5606255293678268E-5</v>
      </c>
      <c r="E5">
        <v>1985</v>
      </c>
    </row>
    <row r="6" spans="1:5" x14ac:dyDescent="0.25">
      <c r="A6">
        <v>12</v>
      </c>
      <c r="B6">
        <v>0</v>
      </c>
      <c r="C6">
        <v>7.8524019045289606E-5</v>
      </c>
      <c r="D6">
        <v>8.2378530772984961E-5</v>
      </c>
      <c r="E6">
        <v>1986</v>
      </c>
    </row>
    <row r="7" spans="1:5" x14ac:dyDescent="0.25">
      <c r="A7">
        <v>13</v>
      </c>
      <c r="B7">
        <v>0</v>
      </c>
      <c r="C7">
        <v>7.6536969572771341E-5</v>
      </c>
      <c r="D7">
        <v>7.6883436639036521E-5</v>
      </c>
      <c r="E7">
        <v>1987</v>
      </c>
    </row>
    <row r="8" spans="1:5" x14ac:dyDescent="0.25">
      <c r="A8">
        <v>16</v>
      </c>
      <c r="B8">
        <v>0</v>
      </c>
      <c r="C8">
        <v>8.6746891611255705E-5</v>
      </c>
      <c r="D8">
        <v>8.2528887840453534E-5</v>
      </c>
      <c r="E8">
        <v>1988</v>
      </c>
    </row>
    <row r="9" spans="1:5" x14ac:dyDescent="0.25">
      <c r="A9">
        <v>18</v>
      </c>
      <c r="B9">
        <v>0</v>
      </c>
      <c r="C9">
        <v>7.966517296154052E-5</v>
      </c>
      <c r="D9">
        <v>7.8837783748895161E-5</v>
      </c>
      <c r="E9">
        <v>1989</v>
      </c>
    </row>
    <row r="10" spans="1:5" x14ac:dyDescent="0.25">
      <c r="A10">
        <v>20</v>
      </c>
      <c r="B10">
        <v>9.3999996781349182E-2</v>
      </c>
      <c r="C10">
        <v>7.4437281000427902E-5</v>
      </c>
      <c r="D10">
        <v>7.2843341156840334E-5</v>
      </c>
      <c r="E10">
        <v>1990</v>
      </c>
    </row>
    <row r="11" spans="1:5" x14ac:dyDescent="0.25">
      <c r="A11">
        <v>21</v>
      </c>
      <c r="B11">
        <v>0</v>
      </c>
      <c r="C11">
        <v>6.5900887420866638E-5</v>
      </c>
      <c r="D11">
        <v>6.7269096925883792E-5</v>
      </c>
      <c r="E11">
        <v>1991</v>
      </c>
    </row>
    <row r="12" spans="1:5" x14ac:dyDescent="0.25">
      <c r="A12">
        <v>22</v>
      </c>
      <c r="B12">
        <v>2.3000000044703484E-2</v>
      </c>
      <c r="C12">
        <v>5.9373665862949565E-5</v>
      </c>
      <c r="D12">
        <v>6.1437021262463525E-5</v>
      </c>
      <c r="E12">
        <v>1992</v>
      </c>
    </row>
    <row r="13" spans="1:5" x14ac:dyDescent="0.25">
      <c r="A13">
        <v>24</v>
      </c>
      <c r="B13">
        <v>0</v>
      </c>
      <c r="C13">
        <v>5.4541862482437864E-5</v>
      </c>
      <c r="D13">
        <v>5.5606319896469363E-5</v>
      </c>
      <c r="E13">
        <v>1993</v>
      </c>
    </row>
    <row r="14" spans="1:5" x14ac:dyDescent="0.25">
      <c r="A14">
        <v>25</v>
      </c>
      <c r="B14">
        <v>0</v>
      </c>
      <c r="C14">
        <v>6.1182043282315135E-5</v>
      </c>
      <c r="D14">
        <v>6.1992700091650476E-5</v>
      </c>
      <c r="E14">
        <v>1994</v>
      </c>
    </row>
    <row r="15" spans="1:5" x14ac:dyDescent="0.25">
      <c r="A15">
        <v>27</v>
      </c>
      <c r="B15">
        <v>0.28700000047683716</v>
      </c>
      <c r="C15">
        <v>6.393035437213257E-5</v>
      </c>
      <c r="D15">
        <v>6.1078052662196558E-5</v>
      </c>
      <c r="E15">
        <v>1995</v>
      </c>
    </row>
    <row r="16" spans="1:5" x14ac:dyDescent="0.25">
      <c r="A16">
        <v>29</v>
      </c>
      <c r="B16">
        <v>0.13699999451637268</v>
      </c>
      <c r="C16">
        <v>5.6638848036527634E-5</v>
      </c>
      <c r="D16">
        <v>5.6156026905227912E-5</v>
      </c>
      <c r="E16">
        <v>1996</v>
      </c>
    </row>
    <row r="17" spans="1:5" x14ac:dyDescent="0.25">
      <c r="A17">
        <v>31</v>
      </c>
      <c r="B17">
        <v>0</v>
      </c>
      <c r="C17">
        <v>4.8883543058764189E-5</v>
      </c>
      <c r="D17">
        <v>4.9405147969082468E-5</v>
      </c>
      <c r="E17">
        <v>1997</v>
      </c>
    </row>
    <row r="18" spans="1:5" x14ac:dyDescent="0.25">
      <c r="A18">
        <v>32</v>
      </c>
      <c r="B18">
        <v>8.999999612569809E-3</v>
      </c>
      <c r="C18">
        <v>5.1552549848565832E-5</v>
      </c>
      <c r="D18">
        <v>5.3002406531959421E-5</v>
      </c>
      <c r="E18">
        <v>1998</v>
      </c>
    </row>
    <row r="19" spans="1:5" x14ac:dyDescent="0.25">
      <c r="A19">
        <v>34</v>
      </c>
      <c r="B19">
        <v>0.32100000977516174</v>
      </c>
      <c r="C19">
        <v>5.0093349273083732E-5</v>
      </c>
      <c r="D19">
        <v>5.0149199432780732E-5</v>
      </c>
      <c r="E19">
        <v>1999</v>
      </c>
    </row>
    <row r="20" spans="1:5" x14ac:dyDescent="0.25">
      <c r="A20">
        <v>38</v>
      </c>
      <c r="B20">
        <v>0</v>
      </c>
      <c r="C20">
        <v>5.0370264943921939E-5</v>
      </c>
      <c r="D20">
        <v>5.5311009675278908E-5</v>
      </c>
      <c r="E20">
        <v>2000</v>
      </c>
    </row>
    <row r="21" spans="1:5" x14ac:dyDescent="0.25">
      <c r="A21">
        <v>40</v>
      </c>
      <c r="B21">
        <v>0</v>
      </c>
      <c r="C21">
        <v>4.9426980694988742E-5</v>
      </c>
      <c r="D21">
        <v>5.1737504729317148E-5</v>
      </c>
      <c r="E21">
        <v>2001</v>
      </c>
    </row>
    <row r="22" spans="1:5" x14ac:dyDescent="0.25">
      <c r="A22">
        <v>45</v>
      </c>
      <c r="B22">
        <v>0</v>
      </c>
      <c r="C22">
        <v>5.0041086069541052E-5</v>
      </c>
      <c r="D22">
        <v>5.6744725829048541E-5</v>
      </c>
      <c r="E22">
        <v>2002</v>
      </c>
    </row>
    <row r="23" spans="1:5" x14ac:dyDescent="0.25">
      <c r="A23">
        <v>46</v>
      </c>
      <c r="B23">
        <v>0</v>
      </c>
      <c r="C23">
        <v>4.9663332902127877E-5</v>
      </c>
      <c r="D23">
        <v>5.5437297854950886E-5</v>
      </c>
      <c r="E23">
        <v>2003</v>
      </c>
    </row>
    <row r="24" spans="1:5" x14ac:dyDescent="0.25">
      <c r="A24">
        <v>47</v>
      </c>
      <c r="B24">
        <v>0</v>
      </c>
      <c r="C24">
        <v>4.7159959649434313E-5</v>
      </c>
      <c r="D24">
        <v>4.7056251501999217E-5</v>
      </c>
      <c r="E24">
        <v>2004</v>
      </c>
    </row>
    <row r="25" spans="1:5" x14ac:dyDescent="0.25">
      <c r="A25">
        <v>48</v>
      </c>
      <c r="B25">
        <v>0</v>
      </c>
      <c r="C25">
        <v>4.8025172873167321E-5</v>
      </c>
      <c r="D25">
        <v>4.8635616547471725E-5</v>
      </c>
      <c r="E25">
        <v>2005</v>
      </c>
    </row>
    <row r="26" spans="1:5" x14ac:dyDescent="0.25">
      <c r="A26">
        <v>55</v>
      </c>
      <c r="B26">
        <v>6.4000003039836884E-2</v>
      </c>
      <c r="C26">
        <v>4.6089498937362805E-5</v>
      </c>
      <c r="D26">
        <v>4.8574928219750302E-5</v>
      </c>
      <c r="E26">
        <v>2006</v>
      </c>
    </row>
    <row r="27" spans="1:5" x14ac:dyDescent="0.25">
      <c r="C27">
        <v>4.4078020437154919E-5</v>
      </c>
      <c r="D27">
        <v>4.6828955222736114E-5</v>
      </c>
      <c r="E27">
        <v>2007</v>
      </c>
    </row>
    <row r="28" spans="1:5" x14ac:dyDescent="0.25">
      <c r="C28">
        <v>3.5831271816277876E-5</v>
      </c>
      <c r="D28">
        <v>4.1239074322220412E-5</v>
      </c>
      <c r="E28">
        <v>2008</v>
      </c>
    </row>
    <row r="29" spans="1:5" x14ac:dyDescent="0.25">
      <c r="C29">
        <v>2.9875493055442348E-5</v>
      </c>
      <c r="D29">
        <v>3.5687047597093624E-5</v>
      </c>
      <c r="E29">
        <v>2009</v>
      </c>
    </row>
    <row r="30" spans="1:5" x14ac:dyDescent="0.25">
      <c r="C30">
        <v>2.8899079552502371E-5</v>
      </c>
      <c r="D30">
        <v>3.7343574978876859E-5</v>
      </c>
      <c r="E30">
        <v>2010</v>
      </c>
    </row>
    <row r="31" spans="1:5" x14ac:dyDescent="0.25">
      <c r="C31">
        <v>2.7466066967463121E-5</v>
      </c>
      <c r="D31">
        <v>3.6105493225477402E-5</v>
      </c>
      <c r="E31">
        <v>2011</v>
      </c>
    </row>
    <row r="32" spans="1:5" x14ac:dyDescent="0.25">
      <c r="C32">
        <v>3.3391028409823775E-5</v>
      </c>
      <c r="D32">
        <v>3.5354858473510826E-5</v>
      </c>
      <c r="E32">
        <v>2012</v>
      </c>
    </row>
    <row r="33" spans="3:5" x14ac:dyDescent="0.25">
      <c r="C33">
        <v>3.3044518204405904E-5</v>
      </c>
      <c r="D33">
        <v>3.0708893698829342E-5</v>
      </c>
      <c r="E33">
        <v>2013</v>
      </c>
    </row>
    <row r="34" spans="3:5" x14ac:dyDescent="0.25">
      <c r="C34">
        <v>2.8781050787074491E-5</v>
      </c>
      <c r="D34">
        <v>3.0569797701900823E-5</v>
      </c>
      <c r="E34">
        <v>2014</v>
      </c>
    </row>
    <row r="35" spans="3:5" x14ac:dyDescent="0.25">
      <c r="C35">
        <v>2.9661341613973491E-5</v>
      </c>
      <c r="D35">
        <v>2.8993344591071943E-5</v>
      </c>
      <c r="E35">
        <v>2015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G34" sqref="G34"/>
    </sheetView>
  </sheetViews>
  <sheetFormatPr defaultRowHeight="15" x14ac:dyDescent="0.25"/>
  <sheetData>
    <row r="1" spans="1:5" x14ac:dyDescent="0.25">
      <c r="A1" t="s">
        <v>162</v>
      </c>
      <c r="B1" t="s">
        <v>163</v>
      </c>
      <c r="C1" t="s">
        <v>134</v>
      </c>
      <c r="D1" t="s">
        <v>164</v>
      </c>
      <c r="E1" t="s">
        <v>0</v>
      </c>
    </row>
    <row r="2" spans="1:5" x14ac:dyDescent="0.25">
      <c r="A2">
        <v>4</v>
      </c>
      <c r="B2">
        <v>2.0999999716877937E-2</v>
      </c>
      <c r="C2">
        <v>9.6200674306601286E-5</v>
      </c>
      <c r="D2">
        <v>1.0303478310379434E-4</v>
      </c>
      <c r="E2">
        <v>1982</v>
      </c>
    </row>
    <row r="3" spans="1:5" x14ac:dyDescent="0.25">
      <c r="A3">
        <v>5</v>
      </c>
      <c r="B3">
        <v>0</v>
      </c>
      <c r="C3">
        <v>8.9767214376479387E-5</v>
      </c>
      <c r="D3">
        <v>9.0449494680797221E-5</v>
      </c>
      <c r="E3">
        <v>1983</v>
      </c>
    </row>
    <row r="4" spans="1:5" x14ac:dyDescent="0.25">
      <c r="A4">
        <v>8</v>
      </c>
      <c r="B4">
        <v>1.4000000432133675E-2</v>
      </c>
      <c r="C4">
        <v>8.7953194451984018E-5</v>
      </c>
      <c r="D4">
        <v>8.300848817452789E-5</v>
      </c>
      <c r="E4">
        <v>1984</v>
      </c>
    </row>
    <row r="5" spans="1:5" x14ac:dyDescent="0.25">
      <c r="A5">
        <v>9</v>
      </c>
      <c r="B5">
        <v>0</v>
      </c>
      <c r="C5">
        <v>7.4536430474836379E-5</v>
      </c>
      <c r="D5">
        <v>7.455286665936E-5</v>
      </c>
      <c r="E5">
        <v>1985</v>
      </c>
    </row>
    <row r="6" spans="1:5" x14ac:dyDescent="0.25">
      <c r="A6">
        <v>12</v>
      </c>
      <c r="B6">
        <v>0</v>
      </c>
      <c r="C6">
        <v>7.8524019045289606E-5</v>
      </c>
      <c r="D6">
        <v>7.5193658551143017E-5</v>
      </c>
      <c r="E6">
        <v>1986</v>
      </c>
    </row>
    <row r="7" spans="1:5" x14ac:dyDescent="0.25">
      <c r="A7">
        <v>13</v>
      </c>
      <c r="B7">
        <v>0</v>
      </c>
      <c r="C7">
        <v>7.6536969572771341E-5</v>
      </c>
      <c r="D7">
        <v>7.1698315427056521E-5</v>
      </c>
      <c r="E7">
        <v>1987</v>
      </c>
    </row>
    <row r="8" spans="1:5" x14ac:dyDescent="0.25">
      <c r="A8">
        <v>16</v>
      </c>
      <c r="B8">
        <v>0</v>
      </c>
      <c r="C8">
        <v>8.6746891611255705E-5</v>
      </c>
      <c r="D8">
        <v>7.6977253396762535E-5</v>
      </c>
      <c r="E8">
        <v>1988</v>
      </c>
    </row>
    <row r="9" spans="1:5" x14ac:dyDescent="0.25">
      <c r="A9">
        <v>18</v>
      </c>
      <c r="B9">
        <v>6.4000003039836884E-2</v>
      </c>
      <c r="C9">
        <v>7.966517296154052E-5</v>
      </c>
      <c r="D9">
        <v>6.7036767726676773E-5</v>
      </c>
      <c r="E9">
        <v>1989</v>
      </c>
    </row>
    <row r="10" spans="1:5" x14ac:dyDescent="0.25">
      <c r="A10">
        <v>20</v>
      </c>
      <c r="B10">
        <v>0</v>
      </c>
      <c r="C10">
        <v>7.4437281000427902E-5</v>
      </c>
      <c r="D10">
        <v>7.4212777319189634E-5</v>
      </c>
      <c r="E10">
        <v>1990</v>
      </c>
    </row>
    <row r="11" spans="1:5" x14ac:dyDescent="0.25">
      <c r="A11">
        <v>21</v>
      </c>
      <c r="B11">
        <v>0</v>
      </c>
      <c r="C11">
        <v>6.5900887420866638E-5</v>
      </c>
      <c r="D11">
        <v>6.5311070738971469E-5</v>
      </c>
      <c r="E11">
        <v>1991</v>
      </c>
    </row>
    <row r="12" spans="1:5" x14ac:dyDescent="0.25">
      <c r="A12">
        <v>22</v>
      </c>
      <c r="B12">
        <v>0.25499999523162842</v>
      </c>
      <c r="C12">
        <v>5.9373665862949565E-5</v>
      </c>
      <c r="D12">
        <v>5.8900911873934091E-5</v>
      </c>
      <c r="E12">
        <v>1992</v>
      </c>
    </row>
    <row r="13" spans="1:5" x14ac:dyDescent="0.25">
      <c r="A13">
        <v>24</v>
      </c>
      <c r="B13">
        <v>1.8999999389052391E-2</v>
      </c>
      <c r="C13">
        <v>5.4541862482437864E-5</v>
      </c>
      <c r="D13">
        <v>5.4193674641282998E-5</v>
      </c>
      <c r="E13">
        <v>1993</v>
      </c>
    </row>
    <row r="14" spans="1:5" x14ac:dyDescent="0.25">
      <c r="A14">
        <v>25</v>
      </c>
      <c r="B14">
        <v>0.24400000274181366</v>
      </c>
      <c r="C14">
        <v>6.1182043282315135E-5</v>
      </c>
      <c r="D14">
        <v>5.4721943895856394E-5</v>
      </c>
      <c r="E14">
        <v>1994</v>
      </c>
    </row>
    <row r="15" spans="1:5" x14ac:dyDescent="0.25">
      <c r="A15">
        <v>27</v>
      </c>
      <c r="B15">
        <v>0</v>
      </c>
      <c r="C15">
        <v>6.393035437213257E-5</v>
      </c>
      <c r="D15">
        <v>5.5568218274856916E-5</v>
      </c>
      <c r="E15">
        <v>1995</v>
      </c>
    </row>
    <row r="16" spans="1:5" x14ac:dyDescent="0.25">
      <c r="A16">
        <v>29</v>
      </c>
      <c r="B16">
        <v>0</v>
      </c>
      <c r="C16">
        <v>5.6638848036527634E-5</v>
      </c>
      <c r="D16">
        <v>5.0094458911189586E-5</v>
      </c>
      <c r="E16">
        <v>1996</v>
      </c>
    </row>
    <row r="17" spans="1:5" x14ac:dyDescent="0.25">
      <c r="A17">
        <v>31</v>
      </c>
      <c r="B17">
        <v>0</v>
      </c>
      <c r="C17">
        <v>4.8883543058764189E-5</v>
      </c>
      <c r="D17">
        <v>4.9350761313689872E-5</v>
      </c>
      <c r="E17">
        <v>1997</v>
      </c>
    </row>
    <row r="18" spans="1:5" x14ac:dyDescent="0.25">
      <c r="A18">
        <v>32</v>
      </c>
      <c r="B18">
        <v>4.999999888241291E-3</v>
      </c>
      <c r="C18">
        <v>5.1552549848565832E-5</v>
      </c>
      <c r="D18">
        <v>4.7094253040995682E-5</v>
      </c>
      <c r="E18">
        <v>1998</v>
      </c>
    </row>
    <row r="19" spans="1:5" x14ac:dyDescent="0.25">
      <c r="A19">
        <v>34</v>
      </c>
      <c r="B19">
        <v>0.37799999117851257</v>
      </c>
      <c r="C19">
        <v>5.0093349273083732E-5</v>
      </c>
      <c r="D19">
        <v>5.0712879277853061E-5</v>
      </c>
      <c r="E19">
        <v>1999</v>
      </c>
    </row>
    <row r="20" spans="1:5" x14ac:dyDescent="0.25">
      <c r="A20">
        <v>38</v>
      </c>
      <c r="B20">
        <v>0</v>
      </c>
      <c r="C20">
        <v>5.0370264943921939E-5</v>
      </c>
      <c r="D20">
        <v>5.3133470824832322E-5</v>
      </c>
      <c r="E20">
        <v>2000</v>
      </c>
    </row>
    <row r="21" spans="1:5" x14ac:dyDescent="0.25">
      <c r="A21">
        <v>40</v>
      </c>
      <c r="B21">
        <v>0</v>
      </c>
      <c r="C21">
        <v>4.9426980694988742E-5</v>
      </c>
      <c r="D21">
        <v>5.1176947719795856E-5</v>
      </c>
      <c r="E21">
        <v>2001</v>
      </c>
    </row>
    <row r="22" spans="1:5" x14ac:dyDescent="0.25">
      <c r="A22">
        <v>45</v>
      </c>
      <c r="B22">
        <v>0</v>
      </c>
      <c r="C22">
        <v>5.0041086069541052E-5</v>
      </c>
      <c r="D22">
        <v>4.6773464822763343E-5</v>
      </c>
      <c r="E22">
        <v>2002</v>
      </c>
    </row>
    <row r="23" spans="1:5" x14ac:dyDescent="0.25">
      <c r="A23">
        <v>46</v>
      </c>
      <c r="B23">
        <v>0</v>
      </c>
      <c r="C23">
        <v>4.9663332902127877E-5</v>
      </c>
      <c r="D23">
        <v>4.7031331549078459E-5</v>
      </c>
      <c r="E23">
        <v>2003</v>
      </c>
    </row>
    <row r="24" spans="1:5" x14ac:dyDescent="0.25">
      <c r="A24">
        <v>47</v>
      </c>
      <c r="B24">
        <v>0</v>
      </c>
      <c r="C24">
        <v>4.7159959649434313E-5</v>
      </c>
      <c r="D24">
        <v>4.4842645700555295E-5</v>
      </c>
      <c r="E24">
        <v>2004</v>
      </c>
    </row>
    <row r="25" spans="1:5" x14ac:dyDescent="0.25">
      <c r="A25">
        <v>48</v>
      </c>
      <c r="B25">
        <v>0</v>
      </c>
      <c r="C25">
        <v>4.8025172873167321E-5</v>
      </c>
      <c r="D25">
        <v>4.7351104072731689E-5</v>
      </c>
      <c r="E25">
        <v>2005</v>
      </c>
    </row>
    <row r="26" spans="1:5" x14ac:dyDescent="0.25">
      <c r="A26">
        <v>55</v>
      </c>
      <c r="B26">
        <v>0</v>
      </c>
      <c r="C26">
        <v>4.6089498937362805E-5</v>
      </c>
      <c r="D26">
        <v>4.9194161783816524E-5</v>
      </c>
      <c r="E26">
        <v>2006</v>
      </c>
    </row>
    <row r="27" spans="1:5" x14ac:dyDescent="0.25">
      <c r="C27">
        <v>4.4078020437154919E-5</v>
      </c>
      <c r="D27">
        <v>4.7953215100278612E-5</v>
      </c>
      <c r="E27">
        <v>2007</v>
      </c>
    </row>
    <row r="28" spans="1:5" x14ac:dyDescent="0.25">
      <c r="C28">
        <v>3.5831271816277876E-5</v>
      </c>
      <c r="D28">
        <v>4.3118093115481318E-5</v>
      </c>
      <c r="E28">
        <v>2008</v>
      </c>
    </row>
    <row r="29" spans="1:5" x14ac:dyDescent="0.25">
      <c r="C29">
        <v>2.9875493055442348E-5</v>
      </c>
      <c r="D29">
        <v>3.5326377401361241E-5</v>
      </c>
      <c r="E29">
        <v>2009</v>
      </c>
    </row>
    <row r="30" spans="1:5" x14ac:dyDescent="0.25">
      <c r="C30">
        <v>2.8899079552502371E-5</v>
      </c>
      <c r="D30">
        <v>3.1808654370252047E-5</v>
      </c>
      <c r="E30">
        <v>2010</v>
      </c>
    </row>
    <row r="31" spans="1:5" x14ac:dyDescent="0.25">
      <c r="C31">
        <v>2.7466066967463121E-5</v>
      </c>
      <c r="D31">
        <v>3.3312417257548075E-5</v>
      </c>
      <c r="E31">
        <v>2011</v>
      </c>
    </row>
    <row r="32" spans="1:5" x14ac:dyDescent="0.25">
      <c r="C32">
        <v>3.3391028409823775E-5</v>
      </c>
      <c r="D32">
        <v>3.2499009586899778E-5</v>
      </c>
      <c r="E32">
        <v>2012</v>
      </c>
    </row>
    <row r="33" spans="3:5" x14ac:dyDescent="0.25">
      <c r="C33">
        <v>3.3044518204405904E-5</v>
      </c>
      <c r="D33">
        <v>3.1521761029580376E-5</v>
      </c>
      <c r="E33">
        <v>2013</v>
      </c>
    </row>
    <row r="34" spans="3:5" x14ac:dyDescent="0.25">
      <c r="C34">
        <v>2.8781050787074491E-5</v>
      </c>
      <c r="D34">
        <v>3.3129880572232645E-5</v>
      </c>
      <c r="E34">
        <v>2014</v>
      </c>
    </row>
    <row r="35" spans="3:5" x14ac:dyDescent="0.25">
      <c r="C35">
        <v>2.9661341613973491E-5</v>
      </c>
      <c r="D35">
        <v>2.8443732437153813E-5</v>
      </c>
      <c r="E35">
        <v>2015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sqref="A1:K1"/>
    </sheetView>
  </sheetViews>
  <sheetFormatPr defaultRowHeight="15" x14ac:dyDescent="0.25"/>
  <sheetData>
    <row r="1" spans="1:11" x14ac:dyDescent="0.25">
      <c r="A1" t="s">
        <v>244</v>
      </c>
      <c r="B1" t="s">
        <v>245</v>
      </c>
      <c r="C1" t="s">
        <v>246</v>
      </c>
      <c r="D1" t="s">
        <v>166</v>
      </c>
      <c r="E1" t="s">
        <v>167</v>
      </c>
      <c r="F1" t="s">
        <v>168</v>
      </c>
      <c r="G1" t="s">
        <v>247</v>
      </c>
      <c r="H1" t="s">
        <v>248</v>
      </c>
      <c r="I1" t="s">
        <v>249</v>
      </c>
      <c r="J1" t="s">
        <v>250</v>
      </c>
      <c r="K1" t="s">
        <v>251</v>
      </c>
    </row>
    <row r="2" spans="1:11" x14ac:dyDescent="0.25">
      <c r="A2">
        <v>2.7599146589636803E-2</v>
      </c>
      <c r="B2">
        <v>4.3093631975352764E-3</v>
      </c>
      <c r="C2">
        <v>4.8136301338672638E-3</v>
      </c>
      <c r="D2">
        <v>2.2537654265761375E-2</v>
      </c>
      <c r="E2">
        <v>1.2582075782120228E-2</v>
      </c>
      <c r="F2">
        <v>8.5204103961586952E-3</v>
      </c>
      <c r="G2">
        <v>0.21194739639759064</v>
      </c>
      <c r="H2">
        <v>0.28477746248245239</v>
      </c>
      <c r="I2">
        <v>0.15355312824249268</v>
      </c>
      <c r="J2">
        <v>0.11756060272455215</v>
      </c>
      <c r="K2">
        <v>0.15179912745952606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5"/>
  <sheetViews>
    <sheetView workbookViewId="0">
      <selection activeCell="H21" sqref="H21"/>
    </sheetView>
  </sheetViews>
  <sheetFormatPr defaultColWidth="8.85546875" defaultRowHeight="15" x14ac:dyDescent="0.25"/>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25">
      <c r="A2">
        <v>1982</v>
      </c>
      <c r="B2">
        <v>1.343841813650215E-5</v>
      </c>
      <c r="C2">
        <v>-1.4275534340413287E-5</v>
      </c>
      <c r="D2">
        <v>-5.3148842198424973E-6</v>
      </c>
      <c r="E2">
        <v>-2.0717581719509326E-5</v>
      </c>
      <c r="F2">
        <v>4.5966400648467243E-5</v>
      </c>
      <c r="G2">
        <v>-9.564233778291964E-7</v>
      </c>
      <c r="H2">
        <v>4.4362652261042967E-5</v>
      </c>
      <c r="I2">
        <v>6.5783960963017307E-6</v>
      </c>
      <c r="J2">
        <v>-8.3349386841291562E-6</v>
      </c>
      <c r="K2">
        <v>1.3463268260238692E-6</v>
      </c>
      <c r="L2">
        <v>-8.3093809735146351E-6</v>
      </c>
      <c r="M2">
        <v>6.6037632677762304E-6</v>
      </c>
      <c r="N2">
        <v>2.4506737190677086E-6</v>
      </c>
      <c r="O2">
        <v>5.8908854043693282E-6</v>
      </c>
      <c r="P2">
        <v>2.305784983036574E-5</v>
      </c>
      <c r="Q2">
        <v>2.6454281396581791E-5</v>
      </c>
      <c r="R2">
        <v>-4.2797877540579066E-5</v>
      </c>
      <c r="S2">
        <v>1.5195219020824879E-5</v>
      </c>
      <c r="T2">
        <v>-1.0417918019811623E-5</v>
      </c>
      <c r="U2">
        <v>-4.2357169149909168E-5</v>
      </c>
      <c r="V2">
        <v>4.175111826043576E-5</v>
      </c>
      <c r="W2">
        <v>6.2093836277199443E-6</v>
      </c>
      <c r="X2">
        <v>1.609035098226741E-5</v>
      </c>
      <c r="Y2">
        <v>-5.3547835705103353E-5</v>
      </c>
      <c r="Z2">
        <v>1.1730264304787852E-5</v>
      </c>
      <c r="AA2">
        <v>6.8341087171575055E-6</v>
      </c>
    </row>
    <row r="3" spans="1:27" x14ac:dyDescent="0.25">
      <c r="A3">
        <v>1983</v>
      </c>
      <c r="B3">
        <v>1.5908435671008192E-5</v>
      </c>
      <c r="C3">
        <v>-4.1758216866583098E-6</v>
      </c>
      <c r="D3">
        <v>-8.5412129919859581E-6</v>
      </c>
      <c r="E3">
        <v>-2.3542943949905748E-7</v>
      </c>
      <c r="F3">
        <v>-8.5055817180546001E-6</v>
      </c>
      <c r="G3">
        <v>1.8249789945912198E-6</v>
      </c>
      <c r="H3">
        <v>-1.1870204161823494E-6</v>
      </c>
      <c r="I3">
        <v>-2.397129037490231E-7</v>
      </c>
      <c r="J3">
        <v>3.3960066048166482E-6</v>
      </c>
      <c r="K3">
        <v>-3.3748499390640063E-6</v>
      </c>
      <c r="L3">
        <v>1.1449350495240651E-5</v>
      </c>
      <c r="M3">
        <v>-8.4332401684150682E-7</v>
      </c>
      <c r="N3">
        <v>-1.1144462632728391E-6</v>
      </c>
      <c r="O3">
        <v>-7.8783369872326148E-7</v>
      </c>
      <c r="P3">
        <v>3.2685022688383469E-6</v>
      </c>
      <c r="Q3">
        <v>1.2938474355905782E-5</v>
      </c>
      <c r="R3">
        <v>2.8829388156736968E-6</v>
      </c>
      <c r="S3">
        <v>2.0824878447456285E-5</v>
      </c>
      <c r="T3">
        <v>-1.2566731129481923E-5</v>
      </c>
      <c r="U3">
        <v>-2.5434317763028957E-7</v>
      </c>
      <c r="V3">
        <v>-3.5937409847974777E-6</v>
      </c>
      <c r="W3">
        <v>1.0999342521245126E-6</v>
      </c>
      <c r="X3">
        <v>-4.0581230678071734E-6</v>
      </c>
      <c r="Y3">
        <v>-8.0578811321174726E-6</v>
      </c>
      <c r="Z3">
        <v>6.1748175994580379E-7</v>
      </c>
      <c r="AA3">
        <v>6.8228030158934416E-7</v>
      </c>
    </row>
    <row r="4" spans="1:27" x14ac:dyDescent="0.25">
      <c r="A4">
        <v>1984</v>
      </c>
      <c r="B4">
        <v>-6.5502244979143143E-6</v>
      </c>
      <c r="C4">
        <v>-4.215809894958511E-6</v>
      </c>
      <c r="D4">
        <v>-6.5539347815501969E-7</v>
      </c>
      <c r="E4">
        <v>-8.4693192548002116E-6</v>
      </c>
      <c r="F4">
        <v>-5.6383896662737243E-6</v>
      </c>
      <c r="G4">
        <v>-5.5435348258470185E-6</v>
      </c>
      <c r="H4">
        <v>2.8078324248781428E-5</v>
      </c>
      <c r="I4">
        <v>-1.2947443792654667E-6</v>
      </c>
      <c r="J4">
        <v>-8.7055295807658695E-6</v>
      </c>
      <c r="K4">
        <v>-2.0348475118225906E-6</v>
      </c>
      <c r="L4">
        <v>-3.0599669571529375E-6</v>
      </c>
      <c r="M4">
        <v>7.7814802352804691E-6</v>
      </c>
      <c r="N4">
        <v>-6.8484100665955339E-6</v>
      </c>
      <c r="O4">
        <v>-1.4806651051912922E-5</v>
      </c>
      <c r="P4">
        <v>1.4880439266562462E-5</v>
      </c>
      <c r="Q4">
        <v>8.2869973994093016E-6</v>
      </c>
      <c r="R4">
        <v>2.9954840385926218E-8</v>
      </c>
      <c r="S4">
        <v>2.6686702767619863E-5</v>
      </c>
      <c r="T4">
        <v>1.6163168766070157E-5</v>
      </c>
      <c r="U4">
        <v>4.1635459524513863E-7</v>
      </c>
      <c r="V4">
        <v>5.3572002798318863E-6</v>
      </c>
      <c r="W4">
        <v>-1.1091665328422096E-6</v>
      </c>
      <c r="X4">
        <v>-2.3047412014420843E-6</v>
      </c>
      <c r="Y4">
        <v>-2.8157024644315243E-5</v>
      </c>
      <c r="Z4">
        <v>-4.0239801819552667E-6</v>
      </c>
      <c r="AA4">
        <v>-4.9447062338003889E-6</v>
      </c>
    </row>
    <row r="5" spans="1:27" x14ac:dyDescent="0.25">
      <c r="A5">
        <v>1985</v>
      </c>
      <c r="B5">
        <v>-9.4098040790413506E-6</v>
      </c>
      <c r="C5">
        <v>3.1891493108560098E-6</v>
      </c>
      <c r="D5">
        <v>6.5977515077975113E-6</v>
      </c>
      <c r="E5">
        <v>1.057648205460282E-6</v>
      </c>
      <c r="F5">
        <v>-4.1285447878181003E-6</v>
      </c>
      <c r="G5">
        <v>-1.0242808912153123E-6</v>
      </c>
      <c r="H5">
        <v>1.5626599747520231E-7</v>
      </c>
      <c r="I5">
        <v>5.5991590670600999E-6</v>
      </c>
      <c r="J5">
        <v>-2.5244373773603002E-6</v>
      </c>
      <c r="K5">
        <v>3.6569633721228456E-6</v>
      </c>
      <c r="L5">
        <v>8.6073814600240439E-6</v>
      </c>
      <c r="M5">
        <v>-1.7298314105573809E-6</v>
      </c>
      <c r="N5">
        <v>-1.733803287606861E-6</v>
      </c>
      <c r="O5">
        <v>2.069820311589865E-6</v>
      </c>
      <c r="P5">
        <v>4.9760533329390455E-6</v>
      </c>
      <c r="Q5">
        <v>7.4041504376509693E-6</v>
      </c>
      <c r="R5">
        <v>-6.8704530349350534E-6</v>
      </c>
      <c r="S5">
        <v>2.2680866095470265E-5</v>
      </c>
      <c r="T5">
        <v>1.314942983299261E-5</v>
      </c>
      <c r="U5">
        <v>-3.9904594473227917E-7</v>
      </c>
      <c r="V5">
        <v>-3.0348048312589526E-5</v>
      </c>
      <c r="W5">
        <v>-4.1751175672288809E-7</v>
      </c>
      <c r="X5">
        <v>-2.6351958126724639E-7</v>
      </c>
      <c r="Y5">
        <v>2.3061963361215021E-7</v>
      </c>
      <c r="Z5">
        <v>-5.3716655656899093E-7</v>
      </c>
      <c r="AA5">
        <v>1.6436183969403828E-8</v>
      </c>
    </row>
    <row r="6" spans="1:27" x14ac:dyDescent="0.25">
      <c r="A6">
        <v>1986</v>
      </c>
      <c r="B6">
        <v>-2.2489444745588116E-5</v>
      </c>
      <c r="C6">
        <v>-5.4643373914586846E-6</v>
      </c>
      <c r="D6">
        <v>4.2846259020734578E-6</v>
      </c>
      <c r="E6">
        <v>4.0042868931777775E-6</v>
      </c>
      <c r="F6">
        <v>-1.0657371603883803E-5</v>
      </c>
      <c r="G6">
        <v>-1.8563458070275374E-5</v>
      </c>
      <c r="H6">
        <v>-1.5914490631985245E-6</v>
      </c>
      <c r="I6">
        <v>4.6744394239794929E-6</v>
      </c>
      <c r="J6">
        <v>2.6442426133144181E-6</v>
      </c>
      <c r="K6">
        <v>-5.0539586027298355E-7</v>
      </c>
      <c r="L6">
        <v>2.0545830921037123E-5</v>
      </c>
      <c r="M6">
        <v>-1.105048977478873E-5</v>
      </c>
      <c r="N6">
        <v>5.7057491176237818E-6</v>
      </c>
      <c r="O6">
        <v>5.5188666010508314E-6</v>
      </c>
      <c r="P6">
        <v>-1.1425546290411148E-5</v>
      </c>
      <c r="Q6">
        <v>-9.3941544037079439E-6</v>
      </c>
      <c r="R6">
        <v>1.5039861864352133E-5</v>
      </c>
      <c r="S6">
        <v>2.3266104108188301E-5</v>
      </c>
      <c r="T6">
        <v>1.0363875844632275E-5</v>
      </c>
      <c r="U6">
        <v>9.1469446488190442E-6</v>
      </c>
      <c r="V6">
        <v>-6.5071246353909373E-5</v>
      </c>
      <c r="W6">
        <v>3.9183825720101595E-5</v>
      </c>
      <c r="X6">
        <v>-1.8055614418699406E-5</v>
      </c>
      <c r="Y6">
        <v>2.6106363293365575E-5</v>
      </c>
      <c r="Z6">
        <v>4.7090215957723558E-6</v>
      </c>
      <c r="AA6">
        <v>-3.3303604141110554E-6</v>
      </c>
    </row>
    <row r="7" spans="1:27" x14ac:dyDescent="0.25">
      <c r="A7">
        <v>1987</v>
      </c>
      <c r="B7">
        <v>-9.505089110461995E-6</v>
      </c>
      <c r="C7">
        <v>-9.4372317107627168E-6</v>
      </c>
      <c r="D7">
        <v>3.2339929020963609E-5</v>
      </c>
      <c r="E7">
        <v>-1.9260514818597585E-6</v>
      </c>
      <c r="F7">
        <v>-9.759723070601467E-6</v>
      </c>
      <c r="G7">
        <v>-2.1443260266096331E-5</v>
      </c>
      <c r="H7">
        <v>-2.6569145120447502E-5</v>
      </c>
      <c r="I7">
        <v>6.5261751842626836E-6</v>
      </c>
      <c r="J7">
        <v>-2.5113030233114841E-7</v>
      </c>
      <c r="K7">
        <v>3.1082886380318087E-6</v>
      </c>
      <c r="L7">
        <v>1.68064289027825E-5</v>
      </c>
      <c r="M7">
        <v>4.2067171079906984E-8</v>
      </c>
      <c r="N7">
        <v>-5.2696775831861942E-9</v>
      </c>
      <c r="O7">
        <v>1.2374257494229823E-5</v>
      </c>
      <c r="P7">
        <v>-9.4910301413619891E-6</v>
      </c>
      <c r="Q7">
        <v>1.3601699038190418E-6</v>
      </c>
      <c r="R7">
        <v>-1.5114657799131237E-5</v>
      </c>
      <c r="S7">
        <v>2.2561158402822912E-5</v>
      </c>
      <c r="T7">
        <v>-1.1297412129351869E-5</v>
      </c>
      <c r="U7">
        <v>2.1472802472999319E-5</v>
      </c>
      <c r="V7">
        <v>-6.4395659137517214E-5</v>
      </c>
      <c r="W7">
        <v>3.6711629945784807E-5</v>
      </c>
      <c r="X7">
        <v>-1.3982913515064865E-5</v>
      </c>
      <c r="Y7">
        <v>3.9162325265351683E-5</v>
      </c>
      <c r="Z7">
        <v>-8.0990921560442075E-6</v>
      </c>
      <c r="AA7">
        <v>-4.8386541493528057E-6</v>
      </c>
    </row>
    <row r="8" spans="1:27" x14ac:dyDescent="0.25">
      <c r="A8">
        <v>1988</v>
      </c>
      <c r="B8">
        <v>-2.8490605927800061E-6</v>
      </c>
      <c r="C8">
        <v>-2.9961473046569154E-5</v>
      </c>
      <c r="D8">
        <v>2.8337210096651688E-5</v>
      </c>
      <c r="E8">
        <v>5.1871592177121784E-7</v>
      </c>
      <c r="F8">
        <v>-7.2635621108929627E-6</v>
      </c>
      <c r="G8">
        <v>-1.6187816072488204E-5</v>
      </c>
      <c r="H8">
        <v>9.1464844444999471E-6</v>
      </c>
      <c r="I8">
        <v>1.2017355402349494E-5</v>
      </c>
      <c r="J8">
        <v>8.6418503997265361E-6</v>
      </c>
      <c r="K8">
        <v>-2.8404865588527173E-6</v>
      </c>
      <c r="L8">
        <v>3.618869413912762E-6</v>
      </c>
      <c r="M8">
        <v>3.8965235944488086E-6</v>
      </c>
      <c r="N8">
        <v>5.5330684745058534E-7</v>
      </c>
      <c r="O8">
        <v>4.8555825742369052E-6</v>
      </c>
      <c r="P8">
        <v>-9.4107890618033707E-6</v>
      </c>
      <c r="Q8">
        <v>-9.897962627292145E-6</v>
      </c>
      <c r="R8">
        <v>-1.074614283425035E-5</v>
      </c>
      <c r="S8">
        <v>1.4451608876697719E-5</v>
      </c>
      <c r="T8">
        <v>1.1160681424371433E-5</v>
      </c>
      <c r="U8">
        <v>7.7788963608327322E-6</v>
      </c>
      <c r="V8">
        <v>-3.1381467124447227E-5</v>
      </c>
      <c r="W8">
        <v>1.9339116988703609E-5</v>
      </c>
      <c r="X8">
        <v>-8.075558980635833E-6</v>
      </c>
      <c r="Y8">
        <v>1.0209921128989663E-5</v>
      </c>
      <c r="Z8">
        <v>-5.6584617595945019E-6</v>
      </c>
      <c r="AA8">
        <v>-9.7696383818401955E-6</v>
      </c>
    </row>
    <row r="9" spans="1:27" x14ac:dyDescent="0.25">
      <c r="A9">
        <v>1989</v>
      </c>
      <c r="B9">
        <v>2.1946871129330248E-5</v>
      </c>
      <c r="C9">
        <v>-5.4947700846241787E-5</v>
      </c>
      <c r="D9">
        <v>2.1685807951143943E-5</v>
      </c>
      <c r="E9">
        <v>2.7650169158732751E-6</v>
      </c>
      <c r="F9">
        <v>8.2060032582376152E-6</v>
      </c>
      <c r="G9">
        <v>-2.2968171833781525E-5</v>
      </c>
      <c r="H9">
        <v>1.0287008990417235E-5</v>
      </c>
      <c r="I9">
        <v>2.4308092179126106E-5</v>
      </c>
      <c r="J9">
        <v>1.5371868357760832E-5</v>
      </c>
      <c r="K9">
        <v>3.467850774541148E-6</v>
      </c>
      <c r="L9">
        <v>-7.2117705940399901E-7</v>
      </c>
      <c r="M9">
        <v>8.459881428279914E-6</v>
      </c>
      <c r="N9">
        <v>-7.7598670031875372E-6</v>
      </c>
      <c r="O9">
        <v>-1.682928268564865E-5</v>
      </c>
      <c r="P9">
        <v>-8.4362563939066604E-6</v>
      </c>
      <c r="Q9">
        <v>-1.6945075913099572E-5</v>
      </c>
      <c r="R9">
        <v>-4.7972825996112078E-5</v>
      </c>
      <c r="S9">
        <v>2.2012849512975663E-5</v>
      </c>
      <c r="T9">
        <v>3.1021205359138548E-5</v>
      </c>
      <c r="U9">
        <v>-2.7160931495018303E-6</v>
      </c>
      <c r="V9">
        <v>-2.0067600416950881E-5</v>
      </c>
      <c r="W9">
        <v>-1.277179217140656E-5</v>
      </c>
      <c r="X9">
        <v>4.3570621528488118E-6</v>
      </c>
      <c r="Y9">
        <v>6.0007846514054108E-6</v>
      </c>
      <c r="Z9">
        <v>8.2247524915146641E-6</v>
      </c>
      <c r="AA9">
        <v>-1.2628404874703847E-5</v>
      </c>
    </row>
    <row r="10" spans="1:27" x14ac:dyDescent="0.25">
      <c r="A10">
        <v>1990</v>
      </c>
      <c r="B10">
        <v>5.820288151880959E-6</v>
      </c>
      <c r="C10">
        <v>-1.2977430742466822E-5</v>
      </c>
      <c r="D10">
        <v>2.4152677724487148E-5</v>
      </c>
      <c r="E10">
        <v>-5.3108624342712574E-6</v>
      </c>
      <c r="F10">
        <v>4.6803284021734726E-6</v>
      </c>
      <c r="G10">
        <v>-1.0450957233842928E-5</v>
      </c>
      <c r="H10">
        <v>-9.6003459475468844E-6</v>
      </c>
      <c r="I10">
        <v>-4.2652532101783436E-6</v>
      </c>
      <c r="J10">
        <v>-1.0718234079831745E-5</v>
      </c>
      <c r="K10">
        <v>1.7662630853010342E-5</v>
      </c>
      <c r="L10">
        <v>-1.9962881196988747E-5</v>
      </c>
      <c r="M10">
        <v>8.1837379184435122E-6</v>
      </c>
      <c r="N10">
        <v>-3.7775967030029278E-6</v>
      </c>
      <c r="O10">
        <v>1.8606184539748938E-6</v>
      </c>
      <c r="P10">
        <v>-2.681660589587409E-6</v>
      </c>
      <c r="Q10">
        <v>1.4121980711934157E-5</v>
      </c>
      <c r="R10">
        <v>-3.9732567529426888E-5</v>
      </c>
      <c r="S10">
        <v>1.9924806110793725E-5</v>
      </c>
      <c r="T10">
        <v>-2.8688837119261734E-5</v>
      </c>
      <c r="U10">
        <v>2.8480710170697421E-5</v>
      </c>
      <c r="V10">
        <v>-2.5659952370915562E-5</v>
      </c>
      <c r="W10">
        <v>3.7831778172403574E-6</v>
      </c>
      <c r="X10">
        <v>5.8431651268620044E-6</v>
      </c>
      <c r="Y10">
        <v>1.1131227438454516E-5</v>
      </c>
      <c r="Z10">
        <v>5.1727174650295638E-6</v>
      </c>
      <c r="AA10">
        <v>-2.2450367964665929E-7</v>
      </c>
    </row>
    <row r="11" spans="1:27" x14ac:dyDescent="0.25">
      <c r="A11">
        <v>1991</v>
      </c>
      <c r="B11">
        <v>-2.5331098640890559E-6</v>
      </c>
      <c r="C11">
        <v>-2.5865898351185024E-5</v>
      </c>
      <c r="D11">
        <v>-5.5166874517453834E-6</v>
      </c>
      <c r="E11">
        <v>2.8181245852465509E-6</v>
      </c>
      <c r="F11">
        <v>7.7001059253234416E-6</v>
      </c>
      <c r="G11">
        <v>-1.5446590850842767E-6</v>
      </c>
      <c r="H11">
        <v>2.3722894582078879E-7</v>
      </c>
      <c r="I11">
        <v>-8.8630595200811513E-6</v>
      </c>
      <c r="J11">
        <v>7.8832420058461139E-7</v>
      </c>
      <c r="K11">
        <v>-3.8929377410568122E-7</v>
      </c>
      <c r="L11">
        <v>-8.8304641394643113E-6</v>
      </c>
      <c r="M11">
        <v>5.1394808906479739E-6</v>
      </c>
      <c r="N11">
        <v>3.970320392454596E-7</v>
      </c>
      <c r="O11">
        <v>2.8366464448481565E-6</v>
      </c>
      <c r="P11">
        <v>-4.7635448936489411E-6</v>
      </c>
      <c r="Q11">
        <v>-1.5808616353751859E-6</v>
      </c>
      <c r="R11">
        <v>-1.1239928426221013E-5</v>
      </c>
      <c r="S11">
        <v>1.0111984011018649E-5</v>
      </c>
      <c r="T11">
        <v>3.1418126127391588E-6</v>
      </c>
      <c r="U11">
        <v>4.4667854126601014E-6</v>
      </c>
      <c r="V11">
        <v>-1.3027849490754306E-5</v>
      </c>
      <c r="W11">
        <v>-5.3248368203639984E-6</v>
      </c>
      <c r="X11">
        <v>-2.0040927211084636E-6</v>
      </c>
      <c r="Y11">
        <v>1.0032670616055839E-5</v>
      </c>
      <c r="Z11">
        <v>2.0838833734160289E-6</v>
      </c>
      <c r="AA11">
        <v>-5.89816693263856E-7</v>
      </c>
    </row>
    <row r="12" spans="1:27" x14ac:dyDescent="0.25">
      <c r="A12">
        <v>1992</v>
      </c>
      <c r="B12">
        <v>-4.4480202632257715E-6</v>
      </c>
      <c r="C12">
        <v>2.501319386283285E-6</v>
      </c>
      <c r="D12">
        <v>2.2835888557892758E-6</v>
      </c>
      <c r="E12">
        <v>1.0190745342697483E-5</v>
      </c>
      <c r="F12">
        <v>7.025985269137891E-6</v>
      </c>
      <c r="G12">
        <v>3.4300389870622894E-6</v>
      </c>
      <c r="H12">
        <v>-1.0565568118181545E-5</v>
      </c>
      <c r="I12">
        <v>7.5702737376559526E-6</v>
      </c>
      <c r="J12">
        <v>-9.5172717919922434E-6</v>
      </c>
      <c r="K12">
        <v>3.4066374610119965E-6</v>
      </c>
      <c r="L12">
        <v>-1.0451544767420273E-5</v>
      </c>
      <c r="M12">
        <v>-2.2805672870163107E-6</v>
      </c>
      <c r="N12">
        <v>-2.9341167646634858E-6</v>
      </c>
      <c r="O12">
        <v>-1.3793348443869036E-5</v>
      </c>
      <c r="P12">
        <v>-1.1413300853746478E-5</v>
      </c>
      <c r="Q12">
        <v>3.451669044807204E-6</v>
      </c>
      <c r="R12">
        <v>-8.6663276306353509E-6</v>
      </c>
      <c r="S12">
        <v>1.3344599210540764E-5</v>
      </c>
      <c r="T12">
        <v>1.0445338375575375E-5</v>
      </c>
      <c r="U12">
        <v>-1.6865056977621862E-6</v>
      </c>
      <c r="V12">
        <v>1.2019088899251074E-5</v>
      </c>
      <c r="W12">
        <v>-2.7449263143353164E-5</v>
      </c>
      <c r="X12">
        <v>-1.0917878171312623E-5</v>
      </c>
      <c r="Y12">
        <v>-6.6931755782206892E-7</v>
      </c>
      <c r="Z12">
        <v>5.6326575759158004E-6</v>
      </c>
      <c r="AA12">
        <v>-4.7275398173951544E-7</v>
      </c>
    </row>
    <row r="13" spans="1:27" x14ac:dyDescent="0.25">
      <c r="A13">
        <v>1993</v>
      </c>
      <c r="B13">
        <v>-1.0449341061757877E-5</v>
      </c>
      <c r="C13">
        <v>5.8555428950057831E-6</v>
      </c>
      <c r="D13">
        <v>1.5308635283872718E-6</v>
      </c>
      <c r="E13">
        <v>-1.0944535461021587E-5</v>
      </c>
      <c r="F13">
        <v>-7.4361128099553753E-7</v>
      </c>
      <c r="G13">
        <v>-2.9818429538863711E-6</v>
      </c>
      <c r="H13">
        <v>-3.4552069791971007E-6</v>
      </c>
      <c r="I13">
        <v>4.6875074986019172E-6</v>
      </c>
      <c r="J13">
        <v>2.216531356680207E-6</v>
      </c>
      <c r="K13">
        <v>-1.8050169501293567E-6</v>
      </c>
      <c r="L13">
        <v>-1.1392300621082541E-5</v>
      </c>
      <c r="M13">
        <v>4.3594195631158073E-6</v>
      </c>
      <c r="N13">
        <v>2.1517064396903152E-6</v>
      </c>
      <c r="O13">
        <v>-3.3243547932215733E-6</v>
      </c>
      <c r="P13">
        <v>-1.2458486708055716E-5</v>
      </c>
      <c r="Q13">
        <v>-2.5206836653524078E-6</v>
      </c>
      <c r="R13">
        <v>1.0065543392556719E-5</v>
      </c>
      <c r="S13">
        <v>9.2687041615135968E-6</v>
      </c>
      <c r="T13">
        <v>2.6022139536507893E-6</v>
      </c>
      <c r="U13">
        <v>-4.953430448040308E-7</v>
      </c>
      <c r="V13">
        <v>1.3991477317176759E-5</v>
      </c>
      <c r="W13">
        <v>5.1675310714927036E-6</v>
      </c>
      <c r="X13">
        <v>-7.9243291111197323E-6</v>
      </c>
      <c r="Y13">
        <v>-5.5386813073710073E-6</v>
      </c>
      <c r="Z13">
        <v>-8.3000082895523519E-7</v>
      </c>
      <c r="AA13">
        <v>-3.4818785366041993E-7</v>
      </c>
    </row>
    <row r="14" spans="1:27" x14ac:dyDescent="0.25">
      <c r="A14">
        <v>1994</v>
      </c>
      <c r="B14">
        <v>-9.743105238158023E-7</v>
      </c>
      <c r="C14">
        <v>8.0439494922757149E-6</v>
      </c>
      <c r="D14">
        <v>5.2351706472109072E-6</v>
      </c>
      <c r="E14">
        <v>1.0031161536971922E-6</v>
      </c>
      <c r="F14">
        <v>1.1795855243690312E-5</v>
      </c>
      <c r="G14">
        <v>-4.4041445335096796E-7</v>
      </c>
      <c r="H14">
        <v>2.3148463696998078E-6</v>
      </c>
      <c r="I14">
        <v>3.6008241295348853E-6</v>
      </c>
      <c r="J14">
        <v>-5.4669085329805966E-6</v>
      </c>
      <c r="K14">
        <v>9.2467516878969036E-6</v>
      </c>
      <c r="L14">
        <v>-1.8658807675819844E-5</v>
      </c>
      <c r="M14">
        <v>-4.5693735728491447E-7</v>
      </c>
      <c r="N14">
        <v>6.534164185723057E-6</v>
      </c>
      <c r="O14">
        <v>-1.1831402844109107E-5</v>
      </c>
      <c r="P14">
        <v>-3.3542179153300822E-5</v>
      </c>
      <c r="Q14">
        <v>-5.6188696362369228E-6</v>
      </c>
      <c r="R14">
        <v>-2.466332443873398E-5</v>
      </c>
      <c r="S14">
        <v>-3.4695040085352957E-7</v>
      </c>
      <c r="T14">
        <v>6.2980675465951208E-6</v>
      </c>
      <c r="U14">
        <v>-4.2511201172601432E-6</v>
      </c>
      <c r="V14">
        <v>3.0110531952232122E-5</v>
      </c>
      <c r="W14">
        <v>-3.4167052945122123E-5</v>
      </c>
      <c r="X14">
        <v>2.9097541300870944E-6</v>
      </c>
      <c r="Y14">
        <v>-1.7014319382724352E-5</v>
      </c>
      <c r="Z14">
        <v>2.2107719814812299E-6</v>
      </c>
      <c r="AA14">
        <v>-6.4600994846841786E-6</v>
      </c>
    </row>
    <row r="15" spans="1:27" x14ac:dyDescent="0.25">
      <c r="A15">
        <v>1995</v>
      </c>
      <c r="B15">
        <v>-2.4222643332905136E-5</v>
      </c>
      <c r="C15">
        <v>2.4581406250945292E-5</v>
      </c>
      <c r="D15">
        <v>-1.265609512302035E-6</v>
      </c>
      <c r="E15">
        <v>-2.4977998691610992E-7</v>
      </c>
      <c r="F15">
        <v>1.2770534340234008E-5</v>
      </c>
      <c r="G15">
        <v>1.8615307908476098E-6</v>
      </c>
      <c r="H15">
        <v>3.0773337584832916E-6</v>
      </c>
      <c r="I15">
        <v>-8.572941396778333E-7</v>
      </c>
      <c r="J15">
        <v>-2.1391766495071352E-5</v>
      </c>
      <c r="K15">
        <v>6.4153514358622488E-6</v>
      </c>
      <c r="L15">
        <v>-1.96979490283411E-5</v>
      </c>
      <c r="M15">
        <v>-3.5262985420558834E-6</v>
      </c>
      <c r="N15">
        <v>6.9658799475291744E-6</v>
      </c>
      <c r="O15">
        <v>-1.2941293789481279E-5</v>
      </c>
      <c r="P15">
        <v>-2.810484693327453E-5</v>
      </c>
      <c r="Q15">
        <v>1.4192783055477776E-6</v>
      </c>
      <c r="R15">
        <v>-1.2347056326689199E-5</v>
      </c>
      <c r="S15">
        <v>3.6675846786238253E-6</v>
      </c>
      <c r="T15">
        <v>2.3454967958969064E-5</v>
      </c>
      <c r="U15">
        <v>-1.7256565115530975E-5</v>
      </c>
      <c r="V15">
        <v>1.3770128134638071E-5</v>
      </c>
      <c r="W15">
        <v>-3.3804531994974241E-5</v>
      </c>
      <c r="X15">
        <v>-6.5749777604651172E-6</v>
      </c>
      <c r="Y15">
        <v>-8.671386240166612E-6</v>
      </c>
      <c r="Z15">
        <v>2.3357752070296556E-6</v>
      </c>
      <c r="AA15">
        <v>-8.3621362136909738E-6</v>
      </c>
    </row>
    <row r="16" spans="1:27" x14ac:dyDescent="0.25">
      <c r="A16">
        <v>1996</v>
      </c>
      <c r="B16">
        <v>-3.8970415516814683E-6</v>
      </c>
      <c r="C16">
        <v>6.3185752878780477E-6</v>
      </c>
      <c r="D16">
        <v>2.2797955807618564E-6</v>
      </c>
      <c r="E16">
        <v>-7.5123921305930708E-6</v>
      </c>
      <c r="F16">
        <v>1.8994278434547596E-5</v>
      </c>
      <c r="G16">
        <v>-5.5310852076217998E-6</v>
      </c>
      <c r="H16">
        <v>1.336750210612081E-5</v>
      </c>
      <c r="I16">
        <v>1.4793160971748875E-6</v>
      </c>
      <c r="J16">
        <v>-1.5745885320939124E-5</v>
      </c>
      <c r="K16">
        <v>6.2524154600396287E-6</v>
      </c>
      <c r="L16">
        <v>-1.1693779015331529E-5</v>
      </c>
      <c r="M16">
        <v>9.5227678684750572E-6</v>
      </c>
      <c r="N16">
        <v>6.4825549088709522E-6</v>
      </c>
      <c r="O16">
        <v>-1.0106086847372353E-6</v>
      </c>
      <c r="P16">
        <v>-2.7682757718139328E-5</v>
      </c>
      <c r="Q16">
        <v>6.4981013565557078E-6</v>
      </c>
      <c r="R16">
        <v>-1.1462084330560174E-5</v>
      </c>
      <c r="S16">
        <v>8.3940904005430639E-7</v>
      </c>
      <c r="T16">
        <v>-1.105871797335567E-5</v>
      </c>
      <c r="U16">
        <v>-1.840327513491502E-6</v>
      </c>
      <c r="V16">
        <v>-3.8004436646588147E-6</v>
      </c>
      <c r="W16">
        <v>-4.7789981181267649E-6</v>
      </c>
      <c r="X16">
        <v>3.5708226278075017E-6</v>
      </c>
      <c r="Y16">
        <v>-1.0440769983688369E-5</v>
      </c>
      <c r="Z16">
        <v>3.8324901652231347E-6</v>
      </c>
      <c r="AA16">
        <v>-6.5443891799077392E-6</v>
      </c>
    </row>
    <row r="17" spans="1:27" x14ac:dyDescent="0.25">
      <c r="A17">
        <v>1997</v>
      </c>
      <c r="B17">
        <v>-1.365534080832731E-5</v>
      </c>
      <c r="C17">
        <v>1.5146845726121683E-5</v>
      </c>
      <c r="D17">
        <v>1.0666934031178243E-5</v>
      </c>
      <c r="E17">
        <v>-4.4406469896784984E-6</v>
      </c>
      <c r="F17">
        <v>2.0389194105518982E-5</v>
      </c>
      <c r="G17">
        <v>-3.5442208172753453E-6</v>
      </c>
      <c r="H17">
        <v>6.0549433555934229E-7</v>
      </c>
      <c r="I17">
        <v>2.3592704110342311E-6</v>
      </c>
      <c r="J17">
        <v>4.0940476537798531E-6</v>
      </c>
      <c r="K17">
        <v>4.327918759372551E-6</v>
      </c>
      <c r="L17">
        <v>-1.6858246453921311E-5</v>
      </c>
      <c r="M17">
        <v>-3.340297325848951E-6</v>
      </c>
      <c r="N17">
        <v>7.2252428253705148E-6</v>
      </c>
      <c r="O17">
        <v>3.5620046219264623E-6</v>
      </c>
      <c r="P17">
        <v>-1.520566365798004E-5</v>
      </c>
      <c r="Q17">
        <v>-6.9514435381279327E-6</v>
      </c>
      <c r="R17">
        <v>-4.7289140638895333E-6</v>
      </c>
      <c r="S17">
        <v>4.6479053708026186E-6</v>
      </c>
      <c r="T17">
        <v>8.6309519247151911E-6</v>
      </c>
      <c r="U17">
        <v>-2.6383459044154733E-5</v>
      </c>
      <c r="V17">
        <v>-1.3409517123363912E-6</v>
      </c>
      <c r="W17">
        <v>-3.5373586797504686E-6</v>
      </c>
      <c r="X17">
        <v>6.2908395648264559E-7</v>
      </c>
      <c r="Y17">
        <v>-2.1760502022516448E-6</v>
      </c>
      <c r="Z17">
        <v>6.6488928496255539E-6</v>
      </c>
      <c r="AA17">
        <v>4.6721825697204622E-7</v>
      </c>
    </row>
    <row r="18" spans="1:27" x14ac:dyDescent="0.25">
      <c r="A18">
        <v>1998</v>
      </c>
      <c r="B18">
        <v>-4.0048694245342631E-6</v>
      </c>
      <c r="C18">
        <v>1.0037551874120254E-5</v>
      </c>
      <c r="D18">
        <v>7.2659613579162396E-6</v>
      </c>
      <c r="E18">
        <v>-6.6268321461393498E-6</v>
      </c>
      <c r="F18">
        <v>2.0018138457089663E-5</v>
      </c>
      <c r="G18">
        <v>4.4814528337155934E-6</v>
      </c>
      <c r="H18">
        <v>1.1150261798320571E-6</v>
      </c>
      <c r="I18">
        <v>-5.9298167798260693E-6</v>
      </c>
      <c r="J18">
        <v>-2.4495159678394884E-8</v>
      </c>
      <c r="K18">
        <v>9.7207191629422596E-7</v>
      </c>
      <c r="L18">
        <v>-1.4162034858600236E-5</v>
      </c>
      <c r="M18">
        <v>-8.1573665511314175E-7</v>
      </c>
      <c r="N18">
        <v>1.012822576740291E-5</v>
      </c>
      <c r="O18">
        <v>-1.0960184226860292E-5</v>
      </c>
      <c r="P18">
        <v>-9.7910451586358249E-6</v>
      </c>
      <c r="Q18">
        <v>-1.3520459106075577E-5</v>
      </c>
      <c r="R18">
        <v>-6.2480921769747511E-6</v>
      </c>
      <c r="S18">
        <v>-5.9379090089350939E-8</v>
      </c>
      <c r="T18">
        <v>1.2431034519977402E-5</v>
      </c>
      <c r="U18">
        <v>-1.4348999684443697E-5</v>
      </c>
      <c r="V18">
        <v>-1.3387762010097504E-6</v>
      </c>
      <c r="W18">
        <v>-1.7173973901662976E-5</v>
      </c>
      <c r="X18">
        <v>-4.308218422011123E-7</v>
      </c>
      <c r="Y18">
        <v>-3.1468771339859813E-6</v>
      </c>
      <c r="Z18">
        <v>1.3375112757785246E-5</v>
      </c>
      <c r="AA18">
        <v>-4.4582966438611038E-6</v>
      </c>
    </row>
    <row r="19" spans="1:27" x14ac:dyDescent="0.25">
      <c r="A19">
        <v>1999</v>
      </c>
      <c r="B19">
        <v>7.1314144634015975E-7</v>
      </c>
      <c r="C19">
        <v>2.4911748823797097E-6</v>
      </c>
      <c r="D19">
        <v>4.9793657126429025E-6</v>
      </c>
      <c r="E19">
        <v>2.6868187887885142E-6</v>
      </c>
      <c r="F19">
        <v>7.2857837949413806E-6</v>
      </c>
      <c r="G19">
        <v>4.7117305257415865E-6</v>
      </c>
      <c r="H19">
        <v>3.6131448268861277E-6</v>
      </c>
      <c r="I19">
        <v>1.2360633263597265E-6</v>
      </c>
      <c r="J19">
        <v>-1.5364910268544918E-6</v>
      </c>
      <c r="K19">
        <v>2.6772477212944068E-6</v>
      </c>
      <c r="L19">
        <v>-2.0594290617736988E-5</v>
      </c>
      <c r="M19">
        <v>-7.9331692859341274E-7</v>
      </c>
      <c r="N19">
        <v>7.3309056460857391E-6</v>
      </c>
      <c r="O19">
        <v>1.6477423514515976E-6</v>
      </c>
      <c r="P19">
        <v>3.1722074709250592E-6</v>
      </c>
      <c r="Q19">
        <v>-9.9038097687298432E-6</v>
      </c>
      <c r="R19">
        <v>2.4801165636745282E-6</v>
      </c>
      <c r="S19">
        <v>1.1559495760593563E-7</v>
      </c>
      <c r="T19">
        <v>-7.4992126428696793E-6</v>
      </c>
      <c r="U19">
        <v>-1.1101757309006643E-6</v>
      </c>
      <c r="V19">
        <v>-8.8094166130758822E-6</v>
      </c>
      <c r="W19">
        <v>-6.9536536102532409E-6</v>
      </c>
      <c r="X19">
        <v>-1.2720626045847894E-6</v>
      </c>
      <c r="Y19">
        <v>8.7664039938317728E-7</v>
      </c>
      <c r="Z19">
        <v>2.022869125539728E-7</v>
      </c>
      <c r="AA19">
        <v>6.1952999885761528E-7</v>
      </c>
    </row>
    <row r="20" spans="1:27" x14ac:dyDescent="0.25">
      <c r="A20">
        <v>2000</v>
      </c>
      <c r="B20">
        <v>-2.1235323401924688E-6</v>
      </c>
      <c r="C20">
        <v>1.6076954125310294E-5</v>
      </c>
      <c r="D20">
        <v>1.2939458429173101E-5</v>
      </c>
      <c r="E20">
        <v>4.7176973794194055E-7</v>
      </c>
      <c r="F20">
        <v>3.1659076284995535E-6</v>
      </c>
      <c r="G20">
        <v>-1.3625115116155939E-6</v>
      </c>
      <c r="H20">
        <v>-9.901839803205803E-6</v>
      </c>
      <c r="I20">
        <v>1.1096056368842255E-5</v>
      </c>
      <c r="J20">
        <v>6.6589313973963726E-6</v>
      </c>
      <c r="K20">
        <v>1.4789135093451478E-5</v>
      </c>
      <c r="L20">
        <v>-3.0068506021052599E-5</v>
      </c>
      <c r="M20">
        <v>6.0570132518478204E-6</v>
      </c>
      <c r="N20">
        <v>6.2524800341634545E-6</v>
      </c>
      <c r="O20">
        <v>-1.3791806850349531E-5</v>
      </c>
      <c r="P20">
        <v>-7.4720755947055295E-6</v>
      </c>
      <c r="Q20">
        <v>-5.1697943490580656E-6</v>
      </c>
      <c r="R20">
        <v>6.5464059844089206E-6</v>
      </c>
      <c r="S20">
        <v>4.9143272917717695E-7</v>
      </c>
      <c r="T20">
        <v>-3.8168768696777988E-6</v>
      </c>
      <c r="U20">
        <v>7.7863651313236915E-6</v>
      </c>
      <c r="V20">
        <v>-2.3052562028169632E-5</v>
      </c>
      <c r="W20">
        <v>-1.4487759472103789E-5</v>
      </c>
      <c r="X20">
        <v>7.651936357433442E-6</v>
      </c>
      <c r="Y20">
        <v>6.1352379816526081E-6</v>
      </c>
      <c r="Z20">
        <v>2.4129383291437989E-7</v>
      </c>
      <c r="AA20">
        <v>2.7632058845483698E-6</v>
      </c>
    </row>
    <row r="21" spans="1:27" x14ac:dyDescent="0.25">
      <c r="A21">
        <v>2001</v>
      </c>
      <c r="B21">
        <v>-8.3360738756255159E-8</v>
      </c>
      <c r="C21">
        <v>2.6506910216994584E-5</v>
      </c>
      <c r="D21">
        <v>-8.4530665844795294E-6</v>
      </c>
      <c r="E21">
        <v>3.9475385165133048E-6</v>
      </c>
      <c r="F21">
        <v>4.571898898575455E-6</v>
      </c>
      <c r="G21">
        <v>4.7055868890311103E-6</v>
      </c>
      <c r="H21">
        <v>7.457274023181526E-6</v>
      </c>
      <c r="I21">
        <v>2.5471399567322806E-6</v>
      </c>
      <c r="J21">
        <v>-4.7176822590699885E-6</v>
      </c>
      <c r="K21">
        <v>1.9197295841877349E-5</v>
      </c>
      <c r="L21">
        <v>-1.5950672604958527E-5</v>
      </c>
      <c r="M21">
        <v>2.4930143354140455E-6</v>
      </c>
      <c r="N21">
        <v>4.9001691877492703E-6</v>
      </c>
      <c r="O21">
        <v>-2.665521378730773E-6</v>
      </c>
      <c r="P21">
        <v>-1.6750316717661917E-5</v>
      </c>
      <c r="Q21">
        <v>3.1716406283521792E-6</v>
      </c>
      <c r="R21">
        <v>2.5267399905715138E-5</v>
      </c>
      <c r="S21">
        <v>6.1119771999074146E-6</v>
      </c>
      <c r="T21">
        <v>-7.8134698924259283E-6</v>
      </c>
      <c r="U21">
        <v>-6.3471716202911921E-6</v>
      </c>
      <c r="V21">
        <v>-5.4431358876172453E-5</v>
      </c>
      <c r="W21">
        <v>-1.6106523617054336E-5</v>
      </c>
      <c r="X21">
        <v>-5.8256164265912957E-6</v>
      </c>
      <c r="Y21">
        <v>1.1289169378869701E-5</v>
      </c>
      <c r="Z21">
        <v>-1.9901394807675388E-6</v>
      </c>
      <c r="AA21">
        <v>1.7499670548204449E-6</v>
      </c>
    </row>
    <row r="22" spans="1:27" x14ac:dyDescent="0.25">
      <c r="A22">
        <v>2002</v>
      </c>
      <c r="B22">
        <v>9.2289192252792418E-6</v>
      </c>
      <c r="C22">
        <v>-5.807295110571431E-6</v>
      </c>
      <c r="D22">
        <v>-1.4254304915084504E-5</v>
      </c>
      <c r="E22">
        <v>1.0962613487208728E-5</v>
      </c>
      <c r="F22">
        <v>6.3231919966710848E-7</v>
      </c>
      <c r="G22">
        <v>7.3644714575493708E-6</v>
      </c>
      <c r="H22">
        <v>2.2888134481036104E-5</v>
      </c>
      <c r="I22">
        <v>2.2093785446486436E-5</v>
      </c>
      <c r="J22">
        <v>-1.1173290658916812E-5</v>
      </c>
      <c r="K22">
        <v>1.2357608056845493E-6</v>
      </c>
      <c r="L22">
        <v>-1.2519312804215588E-5</v>
      </c>
      <c r="M22">
        <v>1.6747854942877893E-6</v>
      </c>
      <c r="N22">
        <v>1.9143922145303804E-6</v>
      </c>
      <c r="O22">
        <v>-8.3200056906207465E-6</v>
      </c>
      <c r="P22">
        <v>-1.4994193406892009E-5</v>
      </c>
      <c r="Q22">
        <v>-8.076928679656703E-6</v>
      </c>
      <c r="R22">
        <v>2.0841180230490863E-5</v>
      </c>
      <c r="S22">
        <v>7.2396287578158081E-6</v>
      </c>
      <c r="T22">
        <v>-4.2652695810829755E-6</v>
      </c>
      <c r="U22">
        <v>1.6988287825370207E-6</v>
      </c>
      <c r="V22">
        <v>-4.1747167415451258E-5</v>
      </c>
      <c r="W22">
        <v>-2.8227299480931833E-5</v>
      </c>
      <c r="X22">
        <v>1.1288703717582393E-5</v>
      </c>
      <c r="Y22">
        <v>7.7283942800931982E-7</v>
      </c>
      <c r="Z22">
        <v>-6.9379943852254655E-6</v>
      </c>
      <c r="AA22">
        <v>-3.2676211958460044E-6</v>
      </c>
    </row>
    <row r="23" spans="1:27" x14ac:dyDescent="0.25">
      <c r="A23">
        <v>2003</v>
      </c>
      <c r="B23">
        <v>1.2464765859476756E-5</v>
      </c>
      <c r="C23">
        <v>-4.0539775909564923E-6</v>
      </c>
      <c r="D23">
        <v>6.9548050873891043E-8</v>
      </c>
      <c r="E23">
        <v>6.2737772168475203E-6</v>
      </c>
      <c r="F23">
        <v>3.2280404411721975E-6</v>
      </c>
      <c r="G23">
        <v>4.9006057452061214E-6</v>
      </c>
      <c r="H23">
        <v>2.9730356345680775E-6</v>
      </c>
      <c r="I23">
        <v>2.637712168507278E-5</v>
      </c>
      <c r="J23">
        <v>4.2352695572844823E-8</v>
      </c>
      <c r="K23">
        <v>1.4032141734787729E-5</v>
      </c>
      <c r="L23">
        <v>-1.9580595107981935E-5</v>
      </c>
      <c r="M23">
        <v>7.3762299734880798E-7</v>
      </c>
      <c r="N23">
        <v>3.7714382870035479E-6</v>
      </c>
      <c r="O23">
        <v>-1.0110636139870621E-5</v>
      </c>
      <c r="P23">
        <v>-1.2045577022945508E-5</v>
      </c>
      <c r="Q23">
        <v>-1.1566292414499912E-5</v>
      </c>
      <c r="R23">
        <v>1.1633651411102619E-5</v>
      </c>
      <c r="S23">
        <v>5.6050303101073951E-6</v>
      </c>
      <c r="T23">
        <v>-1.0123943866346963E-5</v>
      </c>
      <c r="U23">
        <v>-2.3046991373121273E-6</v>
      </c>
      <c r="V23">
        <v>-3.2468378776684403E-5</v>
      </c>
      <c r="W23">
        <v>-2.7313120881444775E-5</v>
      </c>
      <c r="X23">
        <v>1.0140839549421798E-5</v>
      </c>
      <c r="Y23">
        <v>7.9476967584923841E-6</v>
      </c>
      <c r="Z23">
        <v>-7.0007822614570614E-6</v>
      </c>
      <c r="AA23">
        <v>-2.6320012693759054E-6</v>
      </c>
    </row>
    <row r="24" spans="1:27" x14ac:dyDescent="0.25">
      <c r="A24">
        <v>2004</v>
      </c>
      <c r="B24">
        <v>1.600302493898198E-5</v>
      </c>
      <c r="C24">
        <v>-1.4893109437252861E-5</v>
      </c>
      <c r="D24">
        <v>2.4147718704625731E-6</v>
      </c>
      <c r="E24">
        <v>9.2920026872889139E-6</v>
      </c>
      <c r="F24">
        <v>2.7346536626282614E-6</v>
      </c>
      <c r="G24">
        <v>-1.879270371318853E-6</v>
      </c>
      <c r="H24">
        <v>6.88610771248932E-6</v>
      </c>
      <c r="I24">
        <v>1.6371748642995954E-5</v>
      </c>
      <c r="J24">
        <v>1.8089956938638352E-5</v>
      </c>
      <c r="K24">
        <v>1.7942336398846237E-6</v>
      </c>
      <c r="L24">
        <v>-4.6769914661126677E-6</v>
      </c>
      <c r="M24">
        <v>-6.2213102864916436E-6</v>
      </c>
      <c r="N24">
        <v>6.4151176957238931E-6</v>
      </c>
      <c r="O24">
        <v>2.1619409835693659E-6</v>
      </c>
      <c r="P24">
        <v>-6.5541539697733242E-6</v>
      </c>
      <c r="Q24">
        <v>-6.6318993958702777E-6</v>
      </c>
      <c r="R24">
        <v>1.0446682608744595E-5</v>
      </c>
      <c r="S24">
        <v>5.2179948397679254E-6</v>
      </c>
      <c r="T24">
        <v>-2.589181804069085E-6</v>
      </c>
      <c r="U24">
        <v>-7.3368264565942809E-6</v>
      </c>
      <c r="V24">
        <v>-4.105036350665614E-5</v>
      </c>
      <c r="W24">
        <v>-1.0644371286616661E-5</v>
      </c>
      <c r="X24">
        <v>-5.1032607188972179E-6</v>
      </c>
      <c r="Y24">
        <v>1.4918896340532228E-5</v>
      </c>
      <c r="Z24">
        <v>-3.5794571431324584E-6</v>
      </c>
      <c r="AA24">
        <v>-2.3173140561993932E-6</v>
      </c>
    </row>
    <row r="25" spans="1:27" x14ac:dyDescent="0.25">
      <c r="A25">
        <v>2005</v>
      </c>
      <c r="B25">
        <v>5.0329617806710303E-6</v>
      </c>
      <c r="C25">
        <v>1.0537216894590529E-6</v>
      </c>
      <c r="D25">
        <v>-1.4031635373612517E-6</v>
      </c>
      <c r="E25">
        <v>1.0537586604186799E-5</v>
      </c>
      <c r="F25">
        <v>-4.1850166780932341E-6</v>
      </c>
      <c r="G25">
        <v>-3.535634732543258E-6</v>
      </c>
      <c r="H25">
        <v>8.1749021774157882E-6</v>
      </c>
      <c r="I25">
        <v>7.958135029184632E-6</v>
      </c>
      <c r="J25">
        <v>1.7284090063185431E-5</v>
      </c>
      <c r="K25">
        <v>5.5057162171578966E-6</v>
      </c>
      <c r="L25">
        <v>-2.0075043721590191E-5</v>
      </c>
      <c r="M25">
        <v>4.7389503379235975E-6</v>
      </c>
      <c r="N25">
        <v>4.9184100134880282E-6</v>
      </c>
      <c r="O25">
        <v>5.4705418506273418E-7</v>
      </c>
      <c r="P25">
        <v>-1.2818408322345931E-5</v>
      </c>
      <c r="Q25">
        <v>-4.0324007954950503E-7</v>
      </c>
      <c r="R25">
        <v>9.9326916824793443E-6</v>
      </c>
      <c r="S25">
        <v>1.8574955902295187E-6</v>
      </c>
      <c r="T25">
        <v>-1.3795658560411539E-5</v>
      </c>
      <c r="U25">
        <v>-1.1038067896151915E-5</v>
      </c>
      <c r="V25">
        <v>-5.2089009841438383E-5</v>
      </c>
      <c r="W25">
        <v>-1.3242069144325797E-5</v>
      </c>
      <c r="X25">
        <v>8.5885258158668876E-6</v>
      </c>
      <c r="Y25">
        <v>1.7272568584303372E-5</v>
      </c>
      <c r="Z25">
        <v>-2.5435067527723731E-6</v>
      </c>
      <c r="AA25">
        <v>-6.7406881498754956E-7</v>
      </c>
    </row>
    <row r="26" spans="1:27" x14ac:dyDescent="0.25">
      <c r="A26">
        <v>2006</v>
      </c>
      <c r="B26">
        <v>1.0248982107441407E-5</v>
      </c>
      <c r="C26">
        <v>-1.7661254787526559E-6</v>
      </c>
      <c r="D26">
        <v>1.126160077546956E-5</v>
      </c>
      <c r="E26">
        <v>4.7398998503922485E-6</v>
      </c>
      <c r="F26">
        <v>8.279605935967993E-6</v>
      </c>
      <c r="G26">
        <v>-4.8684332796256058E-6</v>
      </c>
      <c r="H26">
        <v>-4.8657066145096906E-6</v>
      </c>
      <c r="I26">
        <v>9.2961136033409275E-6</v>
      </c>
      <c r="J26">
        <v>5.4759052545705345E-6</v>
      </c>
      <c r="K26">
        <v>1.8619832189870067E-5</v>
      </c>
      <c r="L26">
        <v>-2.6319135940866545E-5</v>
      </c>
      <c r="M26">
        <v>-1.563435745310926E-7</v>
      </c>
      <c r="N26">
        <v>1.1181835361639969E-5</v>
      </c>
      <c r="O26">
        <v>1.1876579719682923E-6</v>
      </c>
      <c r="P26">
        <v>-3.867587565764552E-6</v>
      </c>
      <c r="Q26">
        <v>2.6836466986424057E-6</v>
      </c>
      <c r="R26">
        <v>-5.2079167289775796E-6</v>
      </c>
      <c r="S26">
        <v>-3.5722659958992153E-6</v>
      </c>
      <c r="T26">
        <v>-5.3854364523431286E-6</v>
      </c>
      <c r="U26">
        <v>-6.281737114477437E-6</v>
      </c>
      <c r="V26">
        <v>-4.0364058804698288E-5</v>
      </c>
      <c r="W26">
        <v>-2.6896592316916212E-5</v>
      </c>
      <c r="X26">
        <v>3.857233878079569E-6</v>
      </c>
      <c r="Y26">
        <v>1.7639204088482074E-5</v>
      </c>
      <c r="Z26">
        <v>-6.3697593759570736E-6</v>
      </c>
      <c r="AA26">
        <v>3.1046629374031909E-6</v>
      </c>
    </row>
    <row r="27" spans="1:27" x14ac:dyDescent="0.25">
      <c r="A27">
        <v>2007</v>
      </c>
      <c r="B27">
        <v>1.4818094314250629E-5</v>
      </c>
      <c r="C27">
        <v>-1.1246268513787072E-5</v>
      </c>
      <c r="D27">
        <v>7.7858876466052607E-6</v>
      </c>
      <c r="E27">
        <v>7.3925652941397857E-6</v>
      </c>
      <c r="F27">
        <v>4.4838266148872208E-6</v>
      </c>
      <c r="G27">
        <v>-7.2091647780325729E-6</v>
      </c>
      <c r="H27">
        <v>7.6851392805110663E-6</v>
      </c>
      <c r="I27">
        <v>1.6134506950038485E-5</v>
      </c>
      <c r="J27">
        <v>1.5701129086664878E-5</v>
      </c>
      <c r="K27">
        <v>1.2170056834293064E-5</v>
      </c>
      <c r="L27">
        <v>-2.7340878659742884E-5</v>
      </c>
      <c r="M27">
        <v>3.9042793105181772E-6</v>
      </c>
      <c r="N27">
        <v>7.0207247517828364E-6</v>
      </c>
      <c r="O27">
        <v>-9.1915927669106168E-7</v>
      </c>
      <c r="P27">
        <v>5.1907727538491599E-6</v>
      </c>
      <c r="Q27">
        <v>-3.1886486340226838E-6</v>
      </c>
      <c r="R27">
        <v>7.7751383287250064E-6</v>
      </c>
      <c r="S27">
        <v>-1.5352270565927029E-7</v>
      </c>
      <c r="T27">
        <v>-1.615294604562223E-5</v>
      </c>
      <c r="U27">
        <v>-5.8785426517715678E-6</v>
      </c>
      <c r="V27">
        <v>-5.4613963584415615E-5</v>
      </c>
      <c r="W27">
        <v>2.2149501091917045E-5</v>
      </c>
      <c r="X27">
        <v>7.6828528108308092E-6</v>
      </c>
      <c r="Y27">
        <v>1.8215792806586251E-5</v>
      </c>
      <c r="Z27">
        <v>-1.4935934586901567E-6</v>
      </c>
      <c r="AA27">
        <v>3.8751945794501808E-6</v>
      </c>
    </row>
    <row r="28" spans="1:27" x14ac:dyDescent="0.25">
      <c r="A28">
        <v>2008</v>
      </c>
      <c r="B28">
        <v>2.4884626327548176E-5</v>
      </c>
      <c r="C28">
        <v>-1.2751628673868254E-5</v>
      </c>
      <c r="D28">
        <v>8.3069617176079191E-6</v>
      </c>
      <c r="E28">
        <v>8.0285981312044896E-6</v>
      </c>
      <c r="F28">
        <v>2.0370182483020471E-6</v>
      </c>
      <c r="G28">
        <v>-7.5825355452252552E-6</v>
      </c>
      <c r="H28">
        <v>-7.8745952123426832E-6</v>
      </c>
      <c r="I28">
        <v>1.8738619473879226E-5</v>
      </c>
      <c r="J28">
        <v>-8.159197932400275E-6</v>
      </c>
      <c r="K28">
        <v>2.2580867153010331E-5</v>
      </c>
      <c r="L28">
        <v>-3.6746856494573876E-5</v>
      </c>
      <c r="M28">
        <v>3.4780246096488554E-6</v>
      </c>
      <c r="N28">
        <v>5.7905322137230542E-6</v>
      </c>
      <c r="O28">
        <v>4.4274469246374792E-7</v>
      </c>
      <c r="P28">
        <v>3.6727494716615183E-6</v>
      </c>
      <c r="Q28">
        <v>8.8577544374857098E-6</v>
      </c>
      <c r="R28">
        <v>4.0133027141564526E-6</v>
      </c>
      <c r="S28">
        <v>4.1828752728179097E-7</v>
      </c>
      <c r="T28">
        <v>-1.3943691556050908E-5</v>
      </c>
      <c r="U28">
        <v>-1.590927058714442E-5</v>
      </c>
      <c r="V28">
        <v>-3.9177946746349335E-5</v>
      </c>
      <c r="W28">
        <v>2.0446530470508151E-5</v>
      </c>
      <c r="X28">
        <v>1.9037352103623562E-5</v>
      </c>
      <c r="Y28">
        <v>1.6435988072771579E-5</v>
      </c>
      <c r="Z28">
        <v>1.3644205864693504E-5</v>
      </c>
      <c r="AA28">
        <v>7.2868210736487526E-6</v>
      </c>
    </row>
    <row r="29" spans="1:27" x14ac:dyDescent="0.25">
      <c r="A29">
        <v>2009</v>
      </c>
      <c r="B29">
        <v>2.6182215151493438E-5</v>
      </c>
      <c r="C29">
        <v>-2.076366581604816E-5</v>
      </c>
      <c r="D29">
        <v>-2.7858513931278139E-6</v>
      </c>
      <c r="E29">
        <v>2.8865672447864199E-6</v>
      </c>
      <c r="F29">
        <v>3.394291070435429E-6</v>
      </c>
      <c r="G29">
        <v>-3.4988298125426809E-7</v>
      </c>
      <c r="H29">
        <v>1.2226106264279224E-5</v>
      </c>
      <c r="I29">
        <v>1.6230900655500591E-5</v>
      </c>
      <c r="J29">
        <v>1.8809693074217648E-6</v>
      </c>
      <c r="K29">
        <v>1.0176295290875714E-5</v>
      </c>
      <c r="L29">
        <v>-1.5217435247905087E-5</v>
      </c>
      <c r="M29">
        <v>-2.8878039302071556E-6</v>
      </c>
      <c r="N29">
        <v>8.5844167188042775E-6</v>
      </c>
      <c r="O29">
        <v>1.1365608770574909E-5</v>
      </c>
      <c r="P29">
        <v>-2.7252228846919024E-6</v>
      </c>
      <c r="Q29">
        <v>-1.3201387218941818E-6</v>
      </c>
      <c r="R29">
        <v>1.6304309610859491E-5</v>
      </c>
      <c r="S29">
        <v>6.3408151618205011E-7</v>
      </c>
      <c r="T29">
        <v>-1.7130811102106236E-5</v>
      </c>
      <c r="U29">
        <v>-1.857164352259133E-5</v>
      </c>
      <c r="V29">
        <v>-2.9012415325269103E-5</v>
      </c>
      <c r="W29">
        <v>6.288618351391051E-6</v>
      </c>
      <c r="X29">
        <v>1.0384200322732795E-5</v>
      </c>
      <c r="Y29">
        <v>5.0478056436986662E-6</v>
      </c>
      <c r="Z29">
        <v>1.0218046554655302E-5</v>
      </c>
      <c r="AA29">
        <v>5.4508841458300594E-6</v>
      </c>
    </row>
    <row r="30" spans="1:27" x14ac:dyDescent="0.25">
      <c r="A30">
        <v>2010</v>
      </c>
      <c r="B30">
        <v>2.722121644183062E-5</v>
      </c>
      <c r="C30">
        <v>-2.7090107323601842E-5</v>
      </c>
      <c r="D30">
        <v>1.0282766197633464E-5</v>
      </c>
      <c r="E30">
        <v>-4.6217733142839279E-6</v>
      </c>
      <c r="F30">
        <v>8.2900514826178551E-6</v>
      </c>
      <c r="G30">
        <v>4.7704511416668538E-6</v>
      </c>
      <c r="H30">
        <v>7.0099094955367036E-6</v>
      </c>
      <c r="I30">
        <v>1.4486757208942436E-5</v>
      </c>
      <c r="J30">
        <v>-1.2082062312401831E-5</v>
      </c>
      <c r="K30">
        <v>1.2549387065519113E-5</v>
      </c>
      <c r="L30">
        <v>-8.5522498238788103E-7</v>
      </c>
      <c r="M30">
        <v>2.2783747226640116E-6</v>
      </c>
      <c r="N30">
        <v>8.3712839114014059E-6</v>
      </c>
      <c r="O30">
        <v>3.7127367704670178E-6</v>
      </c>
      <c r="P30">
        <v>-2.9436171189445304E-6</v>
      </c>
      <c r="Q30">
        <v>1.0856752851395868E-5</v>
      </c>
      <c r="R30">
        <v>1.057212648447603E-5</v>
      </c>
      <c r="S30">
        <v>-2.1735995687777176E-6</v>
      </c>
      <c r="T30">
        <v>-1.3002163541386835E-5</v>
      </c>
      <c r="U30">
        <v>-1.9426093786023557E-5</v>
      </c>
      <c r="V30">
        <v>-2.0660787413362414E-5</v>
      </c>
      <c r="W30">
        <v>1.7706033759168349E-5</v>
      </c>
      <c r="X30">
        <v>6.0151000980113167E-6</v>
      </c>
      <c r="Y30">
        <v>2.2637782421952579E-6</v>
      </c>
      <c r="Z30">
        <v>7.2093071139534004E-6</v>
      </c>
      <c r="AA30">
        <v>2.9095747322571697E-6</v>
      </c>
    </row>
    <row r="31" spans="1:27" x14ac:dyDescent="0.25">
      <c r="A31">
        <v>2011</v>
      </c>
      <c r="B31">
        <v>2.1131698304088786E-5</v>
      </c>
      <c r="C31">
        <v>-2.9477019779733382E-5</v>
      </c>
      <c r="D31">
        <v>-5.0454577831260394E-6</v>
      </c>
      <c r="E31">
        <v>3.7149161471461412E-6</v>
      </c>
      <c r="F31">
        <v>1.0136609489563853E-6</v>
      </c>
      <c r="G31">
        <v>6.456028586399043E-6</v>
      </c>
      <c r="H31">
        <v>2.3194963432615623E-5</v>
      </c>
      <c r="I31">
        <v>1.6126316040754318E-5</v>
      </c>
      <c r="J31">
        <v>-3.6043511499883607E-6</v>
      </c>
      <c r="K31">
        <v>1.0829669008671772E-5</v>
      </c>
      <c r="L31">
        <v>-5.3966482482792344E-6</v>
      </c>
      <c r="M31">
        <v>-1.2197916703371448E-6</v>
      </c>
      <c r="N31">
        <v>9.2095178843010217E-6</v>
      </c>
      <c r="O31">
        <v>7.1686017690808512E-6</v>
      </c>
      <c r="P31">
        <v>-1.9932574559788918E-6</v>
      </c>
      <c r="Q31">
        <v>1.4319106412585825E-5</v>
      </c>
      <c r="R31">
        <v>1.4383277630258817E-5</v>
      </c>
      <c r="S31">
        <v>-5.5711752793285996E-6</v>
      </c>
      <c r="T31">
        <v>-3.6948258639313281E-5</v>
      </c>
      <c r="U31">
        <v>-1.071501992555568E-5</v>
      </c>
      <c r="V31">
        <v>-9.8145610536448658E-6</v>
      </c>
      <c r="W31">
        <v>2.4799621314741671E-5</v>
      </c>
      <c r="X31">
        <v>1.6232532288995571E-5</v>
      </c>
      <c r="Y31">
        <v>-9.5919867817428894E-6</v>
      </c>
      <c r="Z31">
        <v>7.4861086432065349E-6</v>
      </c>
      <c r="AA31">
        <v>5.8463501773076132E-6</v>
      </c>
    </row>
    <row r="32" spans="1:27" x14ac:dyDescent="0.25">
      <c r="A32">
        <v>2012</v>
      </c>
      <c r="B32">
        <v>1.9958928533014841E-5</v>
      </c>
      <c r="C32">
        <v>-1.2603015420609154E-5</v>
      </c>
      <c r="D32">
        <v>5.2623249757743906E-6</v>
      </c>
      <c r="E32">
        <v>-3.9974834180611651E-6</v>
      </c>
      <c r="F32">
        <v>6.4028822635009419E-6</v>
      </c>
      <c r="G32">
        <v>4.3384575292293448E-6</v>
      </c>
      <c r="H32">
        <v>1.4920763533154968E-5</v>
      </c>
      <c r="I32">
        <v>1.09291522676358E-5</v>
      </c>
      <c r="J32">
        <v>4.8946858441922814E-6</v>
      </c>
      <c r="K32">
        <v>2.0712172045023181E-5</v>
      </c>
      <c r="L32">
        <v>-3.1102808861760423E-6</v>
      </c>
      <c r="M32">
        <v>1.2613463695743121E-6</v>
      </c>
      <c r="N32">
        <v>8.6246182036120445E-6</v>
      </c>
      <c r="O32">
        <v>1.0589663361315615E-5</v>
      </c>
      <c r="P32">
        <v>-7.7251834227354266E-6</v>
      </c>
      <c r="Q32">
        <v>-4.7422810212083277E-7</v>
      </c>
      <c r="R32">
        <v>6.2417843764706049E-6</v>
      </c>
      <c r="S32">
        <v>-1.9133294699713588E-6</v>
      </c>
      <c r="T32">
        <v>-5.3990574087947607E-5</v>
      </c>
      <c r="U32">
        <v>1.8402789692117949E-6</v>
      </c>
      <c r="V32">
        <v>-2.1157269657123834E-5</v>
      </c>
      <c r="W32">
        <v>1.5031199836812448E-5</v>
      </c>
      <c r="X32">
        <v>8.0384324974147603E-6</v>
      </c>
      <c r="Y32">
        <v>-2.2086555873102043E-6</v>
      </c>
      <c r="Z32">
        <v>8.1821854109875858E-6</v>
      </c>
      <c r="AA32">
        <v>-8.9201881792178028E-7</v>
      </c>
    </row>
    <row r="33" spans="1:27" x14ac:dyDescent="0.25">
      <c r="A33">
        <v>2013</v>
      </c>
      <c r="B33">
        <v>1.5549645468126982E-5</v>
      </c>
      <c r="C33">
        <v>-7.0248211159196217E-6</v>
      </c>
      <c r="D33">
        <v>4.7439643822144717E-6</v>
      </c>
      <c r="E33">
        <v>-1.2888227502116933E-5</v>
      </c>
      <c r="F33">
        <v>4.0199352042691316E-6</v>
      </c>
      <c r="G33">
        <v>1.093283026420977E-5</v>
      </c>
      <c r="H33">
        <v>6.2827089095662814E-6</v>
      </c>
      <c r="I33">
        <v>2.2672734303341713E-6</v>
      </c>
      <c r="J33">
        <v>-2.882000671888818E-6</v>
      </c>
      <c r="K33">
        <v>1.6520476492587477E-5</v>
      </c>
      <c r="L33">
        <v>-5.3542994464805815E-6</v>
      </c>
      <c r="M33">
        <v>6.0975889937253669E-6</v>
      </c>
      <c r="N33">
        <v>2.6317366064176895E-6</v>
      </c>
      <c r="O33">
        <v>1.3414464774541557E-5</v>
      </c>
      <c r="P33">
        <v>-1.6258067034868873E-6</v>
      </c>
      <c r="Q33">
        <v>6.4053069763758685E-6</v>
      </c>
      <c r="R33">
        <v>8.4049625002080575E-6</v>
      </c>
      <c r="S33">
        <v>4.7953981265891343E-6</v>
      </c>
      <c r="T33">
        <v>-5.0239443226018921E-5</v>
      </c>
      <c r="U33">
        <v>1.2407544090820011E-5</v>
      </c>
      <c r="V33">
        <v>-1.1302210623398423E-5</v>
      </c>
      <c r="W33">
        <v>1.2133325981267262E-5</v>
      </c>
      <c r="X33">
        <v>1.0993380783475004E-5</v>
      </c>
      <c r="Y33">
        <v>-5.7085562730208039E-6</v>
      </c>
      <c r="Z33">
        <v>7.3787782639556099E-6</v>
      </c>
      <c r="AA33">
        <v>-1.5227572021103697E-6</v>
      </c>
    </row>
    <row r="34" spans="1:27" x14ac:dyDescent="0.25">
      <c r="A34">
        <v>2014</v>
      </c>
      <c r="B34">
        <v>2.2343134332913905E-5</v>
      </c>
      <c r="C34">
        <v>-1.9135126422042958E-5</v>
      </c>
      <c r="D34">
        <v>1.625842742214445E-6</v>
      </c>
      <c r="E34">
        <v>-3.0250994313973933E-6</v>
      </c>
      <c r="F34">
        <v>3.5602741377260827E-7</v>
      </c>
      <c r="G34">
        <v>9.9448134278645739E-6</v>
      </c>
      <c r="H34">
        <v>1.6263269571936689E-5</v>
      </c>
      <c r="I34">
        <v>1.5399136827909388E-5</v>
      </c>
      <c r="J34">
        <v>4.0014783735387027E-6</v>
      </c>
      <c r="K34">
        <v>1.0127965651918203E-5</v>
      </c>
      <c r="L34">
        <v>-9.5653012976981699E-6</v>
      </c>
      <c r="M34">
        <v>7.5052212196169421E-6</v>
      </c>
      <c r="N34">
        <v>-2.0774575659743277E-6</v>
      </c>
      <c r="O34">
        <v>1.1674366760416888E-5</v>
      </c>
      <c r="P34">
        <v>9.1484052973100916E-6</v>
      </c>
      <c r="Q34">
        <v>-2.1291461962391622E-6</v>
      </c>
      <c r="R34">
        <v>4.1992752812802792E-6</v>
      </c>
      <c r="S34">
        <v>6.2589006120106205E-6</v>
      </c>
      <c r="T34">
        <v>-3.7686459108954296E-5</v>
      </c>
      <c r="U34">
        <v>1.4696528523927554E-5</v>
      </c>
      <c r="V34">
        <v>-7.3437768151052296E-6</v>
      </c>
      <c r="W34">
        <v>-2.9481984711310361E-6</v>
      </c>
      <c r="X34">
        <v>1.4995157471275888E-5</v>
      </c>
      <c r="Y34">
        <v>-1.2163251085439697E-5</v>
      </c>
      <c r="Z34">
        <v>8.9159011622541584E-6</v>
      </c>
      <c r="AA34">
        <v>4.3488298615557142E-6</v>
      </c>
    </row>
    <row r="35" spans="1:27" x14ac:dyDescent="0.25">
      <c r="A35">
        <v>2015</v>
      </c>
      <c r="B35">
        <v>7.8934435805422254E-6</v>
      </c>
      <c r="C35">
        <v>-5.3405583457788453E-6</v>
      </c>
      <c r="D35">
        <v>7.0165961005841382E-6</v>
      </c>
      <c r="E35">
        <v>-5.9410240282886662E-6</v>
      </c>
      <c r="F35">
        <v>2.3230919055095001E-7</v>
      </c>
      <c r="G35">
        <v>-6.5383164837840013E-7</v>
      </c>
      <c r="H35">
        <v>4.2297983782191295E-6</v>
      </c>
      <c r="I35">
        <v>1.0897770152951125E-5</v>
      </c>
      <c r="J35">
        <v>6.9253460424079094E-6</v>
      </c>
      <c r="K35">
        <v>3.5514638057065895E-6</v>
      </c>
      <c r="L35">
        <v>-1.1398822607588954E-5</v>
      </c>
      <c r="M35">
        <v>-1.97120562006603E-6</v>
      </c>
      <c r="N35">
        <v>9.7677884696167894E-6</v>
      </c>
      <c r="O35">
        <v>9.7101756182382815E-6</v>
      </c>
      <c r="P35">
        <v>8.0191449569610995E-7</v>
      </c>
      <c r="Q35">
        <v>-4.6893023863958661E-6</v>
      </c>
      <c r="R35">
        <v>8.4460731386570842E-7</v>
      </c>
      <c r="S35">
        <v>-5.8893238019663841E-7</v>
      </c>
      <c r="T35">
        <v>-2.6009745852206834E-5</v>
      </c>
      <c r="U35">
        <v>8.4836055975756608E-6</v>
      </c>
      <c r="V35">
        <v>-8.0511381383985281E-6</v>
      </c>
      <c r="W35">
        <v>2.4014871087274514E-6</v>
      </c>
      <c r="X35">
        <v>1.3316003787622321E-5</v>
      </c>
      <c r="Y35">
        <v>-4.5265828703122679E-6</v>
      </c>
      <c r="Z35">
        <v>3.610073690651916E-6</v>
      </c>
      <c r="AA35">
        <v>-1.2176092241134029E-6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5"/>
  <sheetViews>
    <sheetView workbookViewId="0">
      <selection activeCell="J19" sqref="J19"/>
    </sheetView>
  </sheetViews>
  <sheetFormatPr defaultColWidth="8.85546875" defaultRowHeight="15" x14ac:dyDescent="0.25"/>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25">
      <c r="A2">
        <v>1982</v>
      </c>
      <c r="B2">
        <v>1.343841813650215E-5</v>
      </c>
      <c r="C2">
        <v>-1.4275534340413287E-5</v>
      </c>
      <c r="D2">
        <v>-5.3148842198424973E-6</v>
      </c>
      <c r="E2">
        <v>-2.0717581719509326E-5</v>
      </c>
      <c r="F2">
        <v>4.5966400648467243E-5</v>
      </c>
      <c r="G2">
        <v>-9.564233778291964E-7</v>
      </c>
      <c r="H2">
        <v>4.4362652261042967E-5</v>
      </c>
      <c r="I2">
        <v>6.5783960963017307E-6</v>
      </c>
      <c r="J2">
        <v>-8.3349386841291562E-6</v>
      </c>
      <c r="K2">
        <v>1.3463268260238692E-6</v>
      </c>
      <c r="L2">
        <v>-8.3093809735146351E-6</v>
      </c>
      <c r="M2">
        <v>6.6037632677762304E-6</v>
      </c>
      <c r="N2">
        <v>2.4506737190677086E-6</v>
      </c>
      <c r="O2">
        <v>5.8908854043693282E-6</v>
      </c>
      <c r="P2">
        <v>2.305784983036574E-5</v>
      </c>
      <c r="Q2">
        <v>2.6454281396581791E-5</v>
      </c>
      <c r="R2">
        <v>-4.2797877540579066E-5</v>
      </c>
      <c r="S2">
        <v>1.5195219020824879E-5</v>
      </c>
      <c r="T2">
        <v>-1.0417918019811623E-5</v>
      </c>
      <c r="U2">
        <v>-4.2357169149909168E-5</v>
      </c>
      <c r="V2">
        <v>4.175111826043576E-5</v>
      </c>
      <c r="W2">
        <v>6.2093836277199443E-6</v>
      </c>
      <c r="X2">
        <v>1.609035098226741E-5</v>
      </c>
      <c r="Y2">
        <v>-5.3547835705103353E-5</v>
      </c>
      <c r="Z2">
        <v>1.1730264304787852E-5</v>
      </c>
      <c r="AA2">
        <v>6.8341087171575055E-6</v>
      </c>
    </row>
    <row r="3" spans="1:27" x14ac:dyDescent="0.25">
      <c r="A3">
        <v>1983</v>
      </c>
      <c r="B3">
        <v>1.5908435671008192E-5</v>
      </c>
      <c r="C3">
        <v>-4.1758216866583098E-6</v>
      </c>
      <c r="D3">
        <v>-8.5412129919859581E-6</v>
      </c>
      <c r="E3">
        <v>-2.3542943949905748E-7</v>
      </c>
      <c r="F3">
        <v>-8.5055817180546001E-6</v>
      </c>
      <c r="G3">
        <v>1.8249789945912198E-6</v>
      </c>
      <c r="H3">
        <v>-1.1870204161823494E-6</v>
      </c>
      <c r="I3">
        <v>-2.397129037490231E-7</v>
      </c>
      <c r="J3">
        <v>3.3960066048166482E-6</v>
      </c>
      <c r="K3">
        <v>-3.3748499390640063E-6</v>
      </c>
      <c r="L3">
        <v>1.1449350495240651E-5</v>
      </c>
      <c r="M3">
        <v>-8.4332401684150682E-7</v>
      </c>
      <c r="N3">
        <v>-1.1144462632728391E-6</v>
      </c>
      <c r="O3">
        <v>-7.8783369872326148E-7</v>
      </c>
      <c r="P3">
        <v>3.2685022688383469E-6</v>
      </c>
      <c r="Q3">
        <v>1.2938474355905782E-5</v>
      </c>
      <c r="R3">
        <v>2.8829388156736968E-6</v>
      </c>
      <c r="S3">
        <v>2.0824878447456285E-5</v>
      </c>
      <c r="T3">
        <v>-1.2566731129481923E-5</v>
      </c>
      <c r="U3">
        <v>-2.5434317763028957E-7</v>
      </c>
      <c r="V3">
        <v>-3.5937409847974777E-6</v>
      </c>
      <c r="W3">
        <v>1.0999342521245126E-6</v>
      </c>
      <c r="X3">
        <v>-4.0581230678071734E-6</v>
      </c>
      <c r="Y3">
        <v>-8.0578811321174726E-6</v>
      </c>
      <c r="Z3">
        <v>6.1748175994580379E-7</v>
      </c>
      <c r="AA3">
        <v>6.8228030158934416E-7</v>
      </c>
    </row>
    <row r="4" spans="1:27" x14ac:dyDescent="0.25">
      <c r="A4">
        <v>1984</v>
      </c>
      <c r="B4">
        <v>-6.5502244979143143E-6</v>
      </c>
      <c r="C4">
        <v>-4.215809894958511E-6</v>
      </c>
      <c r="D4">
        <v>-6.5539347815501969E-7</v>
      </c>
      <c r="E4">
        <v>-8.4693192548002116E-6</v>
      </c>
      <c r="F4">
        <v>-5.6383896662737243E-6</v>
      </c>
      <c r="G4">
        <v>-5.5435348258470185E-6</v>
      </c>
      <c r="H4">
        <v>2.8078324248781428E-5</v>
      </c>
      <c r="I4">
        <v>-1.2947443792654667E-6</v>
      </c>
      <c r="J4">
        <v>-8.7055295807658695E-6</v>
      </c>
      <c r="K4">
        <v>-2.0348475118225906E-6</v>
      </c>
      <c r="L4">
        <v>-3.0599669571529375E-6</v>
      </c>
      <c r="M4">
        <v>7.7814802352804691E-6</v>
      </c>
      <c r="N4">
        <v>-6.8484100665955339E-6</v>
      </c>
      <c r="O4">
        <v>-1.4806651051912922E-5</v>
      </c>
      <c r="P4">
        <v>1.4880439266562462E-5</v>
      </c>
      <c r="Q4">
        <v>8.2869973994093016E-6</v>
      </c>
      <c r="R4">
        <v>2.9954840385926218E-8</v>
      </c>
      <c r="S4">
        <v>2.6686702767619863E-5</v>
      </c>
      <c r="T4">
        <v>1.6163168766070157E-5</v>
      </c>
      <c r="U4">
        <v>4.1635459524513863E-7</v>
      </c>
      <c r="V4">
        <v>5.3572002798318863E-6</v>
      </c>
      <c r="W4">
        <v>-1.1091665328422096E-6</v>
      </c>
      <c r="X4">
        <v>-2.3047412014420843E-6</v>
      </c>
      <c r="Y4">
        <v>-2.8157024644315243E-5</v>
      </c>
      <c r="Z4">
        <v>-4.0239801819552667E-6</v>
      </c>
      <c r="AA4">
        <v>-4.9447062338003889E-6</v>
      </c>
    </row>
    <row r="5" spans="1:27" x14ac:dyDescent="0.25">
      <c r="A5">
        <v>1985</v>
      </c>
      <c r="B5">
        <v>-9.4098040790413506E-6</v>
      </c>
      <c r="C5">
        <v>3.1891493108560098E-6</v>
      </c>
      <c r="D5">
        <v>6.5977515077975113E-6</v>
      </c>
      <c r="E5">
        <v>1.057648205460282E-6</v>
      </c>
      <c r="F5">
        <v>-4.1285447878181003E-6</v>
      </c>
      <c r="G5">
        <v>-1.0242808912153123E-6</v>
      </c>
      <c r="H5">
        <v>1.5626599747520231E-7</v>
      </c>
      <c r="I5">
        <v>5.5991590670600999E-6</v>
      </c>
      <c r="J5">
        <v>-2.5244373773603002E-6</v>
      </c>
      <c r="K5">
        <v>3.6569633721228456E-6</v>
      </c>
      <c r="L5">
        <v>8.6073814600240439E-6</v>
      </c>
      <c r="M5">
        <v>-1.7298314105573809E-6</v>
      </c>
      <c r="N5">
        <v>-1.733803287606861E-6</v>
      </c>
      <c r="O5">
        <v>2.069820311589865E-6</v>
      </c>
      <c r="P5">
        <v>4.9760533329390455E-6</v>
      </c>
      <c r="Q5">
        <v>7.4041504376509693E-6</v>
      </c>
      <c r="R5">
        <v>-6.8704530349350534E-6</v>
      </c>
      <c r="S5">
        <v>2.2680866095470265E-5</v>
      </c>
      <c r="T5">
        <v>1.314942983299261E-5</v>
      </c>
      <c r="U5">
        <v>-3.9904594473227917E-7</v>
      </c>
      <c r="V5">
        <v>-3.0348048312589526E-5</v>
      </c>
      <c r="W5">
        <v>-4.1751175672288809E-7</v>
      </c>
      <c r="X5">
        <v>-2.6351958126724639E-7</v>
      </c>
      <c r="Y5">
        <v>2.3061963361215021E-7</v>
      </c>
      <c r="Z5">
        <v>-5.3716655656899093E-7</v>
      </c>
      <c r="AA5">
        <v>1.6436183969403828E-8</v>
      </c>
    </row>
    <row r="6" spans="1:27" x14ac:dyDescent="0.25">
      <c r="A6">
        <v>1986</v>
      </c>
      <c r="B6">
        <v>-2.2489444745588116E-5</v>
      </c>
      <c r="C6">
        <v>-5.4643373914586846E-6</v>
      </c>
      <c r="D6">
        <v>4.2846259020734578E-6</v>
      </c>
      <c r="E6">
        <v>4.0042868931777775E-6</v>
      </c>
      <c r="F6">
        <v>-1.0657371603883803E-5</v>
      </c>
      <c r="G6">
        <v>-1.8563458070275374E-5</v>
      </c>
      <c r="H6">
        <v>-1.5914490631985245E-6</v>
      </c>
      <c r="I6">
        <v>4.6744394239794929E-6</v>
      </c>
      <c r="J6">
        <v>2.6442426133144181E-6</v>
      </c>
      <c r="K6">
        <v>-5.0539586027298355E-7</v>
      </c>
      <c r="L6">
        <v>2.0545830921037123E-5</v>
      </c>
      <c r="M6">
        <v>-1.105048977478873E-5</v>
      </c>
      <c r="N6">
        <v>5.7057491176237818E-6</v>
      </c>
      <c r="O6">
        <v>5.5188666010508314E-6</v>
      </c>
      <c r="P6">
        <v>-1.1425546290411148E-5</v>
      </c>
      <c r="Q6">
        <v>-9.3941544037079439E-6</v>
      </c>
      <c r="R6">
        <v>1.5039861864352133E-5</v>
      </c>
      <c r="S6">
        <v>2.3266104108188301E-5</v>
      </c>
      <c r="T6">
        <v>1.0363875844632275E-5</v>
      </c>
      <c r="U6">
        <v>9.1469446488190442E-6</v>
      </c>
      <c r="V6">
        <v>-6.5071246353909373E-5</v>
      </c>
      <c r="W6">
        <v>3.9183825720101595E-5</v>
      </c>
      <c r="X6">
        <v>-1.8055614418699406E-5</v>
      </c>
      <c r="Y6">
        <v>2.6106363293365575E-5</v>
      </c>
      <c r="Z6">
        <v>4.7090215957723558E-6</v>
      </c>
      <c r="AA6">
        <v>-3.3303604141110554E-6</v>
      </c>
    </row>
    <row r="7" spans="1:27" x14ac:dyDescent="0.25">
      <c r="A7">
        <v>1987</v>
      </c>
      <c r="B7">
        <v>-9.505089110461995E-6</v>
      </c>
      <c r="C7">
        <v>-9.4372317107627168E-6</v>
      </c>
      <c r="D7">
        <v>3.2339929020963609E-5</v>
      </c>
      <c r="E7">
        <v>-1.9260514818597585E-6</v>
      </c>
      <c r="F7">
        <v>-9.759723070601467E-6</v>
      </c>
      <c r="G7">
        <v>-2.1443260266096331E-5</v>
      </c>
      <c r="H7">
        <v>-2.6569145120447502E-5</v>
      </c>
      <c r="I7">
        <v>6.5261751842626836E-6</v>
      </c>
      <c r="J7">
        <v>-2.5113030233114841E-7</v>
      </c>
      <c r="K7">
        <v>3.1082886380318087E-6</v>
      </c>
      <c r="L7">
        <v>1.68064289027825E-5</v>
      </c>
      <c r="M7">
        <v>4.2067171079906984E-8</v>
      </c>
      <c r="N7">
        <v>-5.2696775831861942E-9</v>
      </c>
      <c r="O7">
        <v>1.2374257494229823E-5</v>
      </c>
      <c r="P7">
        <v>-9.4910301413619891E-6</v>
      </c>
      <c r="Q7">
        <v>1.3601699038190418E-6</v>
      </c>
      <c r="R7">
        <v>-1.5114657799131237E-5</v>
      </c>
      <c r="S7">
        <v>2.2561158402822912E-5</v>
      </c>
      <c r="T7">
        <v>-1.1297412129351869E-5</v>
      </c>
      <c r="U7">
        <v>2.1472802472999319E-5</v>
      </c>
      <c r="V7">
        <v>-6.4395659137517214E-5</v>
      </c>
      <c r="W7">
        <v>3.6711629945784807E-5</v>
      </c>
      <c r="X7">
        <v>-1.3982913515064865E-5</v>
      </c>
      <c r="Y7">
        <v>3.9162325265351683E-5</v>
      </c>
      <c r="Z7">
        <v>-8.0990921560442075E-6</v>
      </c>
      <c r="AA7">
        <v>-4.8386541493528057E-6</v>
      </c>
    </row>
    <row r="8" spans="1:27" x14ac:dyDescent="0.25">
      <c r="A8">
        <v>1988</v>
      </c>
      <c r="B8">
        <v>-2.8490605927800061E-6</v>
      </c>
      <c r="C8">
        <v>-2.9961473046569154E-5</v>
      </c>
      <c r="D8">
        <v>2.8337210096651688E-5</v>
      </c>
      <c r="E8">
        <v>5.1871592177121784E-7</v>
      </c>
      <c r="F8">
        <v>-7.2635621108929627E-6</v>
      </c>
      <c r="G8">
        <v>-1.6187816072488204E-5</v>
      </c>
      <c r="H8">
        <v>9.1464844444999471E-6</v>
      </c>
      <c r="I8">
        <v>1.2017355402349494E-5</v>
      </c>
      <c r="J8">
        <v>8.6418503997265361E-6</v>
      </c>
      <c r="K8">
        <v>-2.8404865588527173E-6</v>
      </c>
      <c r="L8">
        <v>3.618869413912762E-6</v>
      </c>
      <c r="M8">
        <v>3.8965235944488086E-6</v>
      </c>
      <c r="N8">
        <v>5.5330684745058534E-7</v>
      </c>
      <c r="O8">
        <v>4.8555825742369052E-6</v>
      </c>
      <c r="P8">
        <v>-9.4107890618033707E-6</v>
      </c>
      <c r="Q8">
        <v>-9.897962627292145E-6</v>
      </c>
      <c r="R8">
        <v>-1.074614283425035E-5</v>
      </c>
      <c r="S8">
        <v>1.4451608876697719E-5</v>
      </c>
      <c r="T8">
        <v>1.1160681424371433E-5</v>
      </c>
      <c r="U8">
        <v>7.7788963608327322E-6</v>
      </c>
      <c r="V8">
        <v>-3.1381467124447227E-5</v>
      </c>
      <c r="W8">
        <v>1.9339116988703609E-5</v>
      </c>
      <c r="X8">
        <v>-8.075558980635833E-6</v>
      </c>
      <c r="Y8">
        <v>1.0209921128989663E-5</v>
      </c>
      <c r="Z8">
        <v>-5.6584617595945019E-6</v>
      </c>
      <c r="AA8">
        <v>-9.7696383818401955E-6</v>
      </c>
    </row>
    <row r="9" spans="1:27" x14ac:dyDescent="0.25">
      <c r="A9">
        <v>1989</v>
      </c>
      <c r="B9">
        <v>2.1946871129330248E-5</v>
      </c>
      <c r="C9">
        <v>-5.4947700846241787E-5</v>
      </c>
      <c r="D9">
        <v>2.1685807951143943E-5</v>
      </c>
      <c r="E9">
        <v>2.7650169158732751E-6</v>
      </c>
      <c r="F9">
        <v>8.2060032582376152E-6</v>
      </c>
      <c r="G9">
        <v>-2.2968171833781525E-5</v>
      </c>
      <c r="H9">
        <v>1.0287008990417235E-5</v>
      </c>
      <c r="I9">
        <v>2.4308092179126106E-5</v>
      </c>
      <c r="J9">
        <v>1.5371868357760832E-5</v>
      </c>
      <c r="K9">
        <v>3.467850774541148E-6</v>
      </c>
      <c r="L9">
        <v>-7.2117705940399901E-7</v>
      </c>
      <c r="M9">
        <v>8.459881428279914E-6</v>
      </c>
      <c r="N9">
        <v>-7.7598670031875372E-6</v>
      </c>
      <c r="O9">
        <v>-1.682928268564865E-5</v>
      </c>
      <c r="P9">
        <v>-8.4362563939066604E-6</v>
      </c>
      <c r="Q9">
        <v>-1.6945075913099572E-5</v>
      </c>
      <c r="R9">
        <v>-4.7972825996112078E-5</v>
      </c>
      <c r="S9">
        <v>2.2012849512975663E-5</v>
      </c>
      <c r="T9">
        <v>3.1021205359138548E-5</v>
      </c>
      <c r="U9">
        <v>-2.7160931495018303E-6</v>
      </c>
      <c r="V9">
        <v>-2.0067600416950881E-5</v>
      </c>
      <c r="W9">
        <v>-1.277179217140656E-5</v>
      </c>
      <c r="X9">
        <v>4.3570621528488118E-6</v>
      </c>
      <c r="Y9">
        <v>6.0007846514054108E-6</v>
      </c>
      <c r="Z9">
        <v>8.2247524915146641E-6</v>
      </c>
      <c r="AA9">
        <v>-1.2628404874703847E-5</v>
      </c>
    </row>
    <row r="10" spans="1:27" x14ac:dyDescent="0.25">
      <c r="A10">
        <v>1990</v>
      </c>
      <c r="B10">
        <v>5.820288151880959E-6</v>
      </c>
      <c r="C10">
        <v>-1.2977430742466822E-5</v>
      </c>
      <c r="D10">
        <v>2.4152677724487148E-5</v>
      </c>
      <c r="E10">
        <v>-5.3108624342712574E-6</v>
      </c>
      <c r="F10">
        <v>4.6803284021734726E-6</v>
      </c>
      <c r="G10">
        <v>-1.0450957233842928E-5</v>
      </c>
      <c r="H10">
        <v>-9.6003459475468844E-6</v>
      </c>
      <c r="I10">
        <v>-4.2652532101783436E-6</v>
      </c>
      <c r="J10">
        <v>-1.0718234079831745E-5</v>
      </c>
      <c r="K10">
        <v>1.7662630853010342E-5</v>
      </c>
      <c r="L10">
        <v>-1.9962881196988747E-5</v>
      </c>
      <c r="M10">
        <v>8.1837379184435122E-6</v>
      </c>
      <c r="N10">
        <v>-3.7775967030029278E-6</v>
      </c>
      <c r="O10">
        <v>1.8606184539748938E-6</v>
      </c>
      <c r="P10">
        <v>-2.681660589587409E-6</v>
      </c>
      <c r="Q10">
        <v>1.4121980711934157E-5</v>
      </c>
      <c r="R10">
        <v>-3.9732567529426888E-5</v>
      </c>
      <c r="S10">
        <v>1.9924806110793725E-5</v>
      </c>
      <c r="T10">
        <v>-2.8688837119261734E-5</v>
      </c>
      <c r="U10">
        <v>2.8480710170697421E-5</v>
      </c>
      <c r="V10">
        <v>-2.5659952370915562E-5</v>
      </c>
      <c r="W10">
        <v>3.7831778172403574E-6</v>
      </c>
      <c r="X10">
        <v>5.8431651268620044E-6</v>
      </c>
      <c r="Y10">
        <v>1.1131227438454516E-5</v>
      </c>
      <c r="Z10">
        <v>5.1727174650295638E-6</v>
      </c>
      <c r="AA10">
        <v>-2.2450367964665929E-7</v>
      </c>
    </row>
    <row r="11" spans="1:27" x14ac:dyDescent="0.25">
      <c r="A11">
        <v>1991</v>
      </c>
      <c r="B11">
        <v>-2.5331098640890559E-6</v>
      </c>
      <c r="C11">
        <v>-2.5865898351185024E-5</v>
      </c>
      <c r="D11">
        <v>-5.5166874517453834E-6</v>
      </c>
      <c r="E11">
        <v>2.8181245852465509E-6</v>
      </c>
      <c r="F11">
        <v>7.7001059253234416E-6</v>
      </c>
      <c r="G11">
        <v>-1.5446590850842767E-6</v>
      </c>
      <c r="H11">
        <v>2.3722894582078879E-7</v>
      </c>
      <c r="I11">
        <v>-8.8630595200811513E-6</v>
      </c>
      <c r="J11">
        <v>7.8832420058461139E-7</v>
      </c>
      <c r="K11">
        <v>-3.8929377410568122E-7</v>
      </c>
      <c r="L11">
        <v>-8.8304641394643113E-6</v>
      </c>
      <c r="M11">
        <v>5.1394808906479739E-6</v>
      </c>
      <c r="N11">
        <v>3.970320392454596E-7</v>
      </c>
      <c r="O11">
        <v>2.8366464448481565E-6</v>
      </c>
      <c r="P11">
        <v>-4.7635448936489411E-6</v>
      </c>
      <c r="Q11">
        <v>-1.5808616353751859E-6</v>
      </c>
      <c r="R11">
        <v>-1.1239928426221013E-5</v>
      </c>
      <c r="S11">
        <v>1.0111984011018649E-5</v>
      </c>
      <c r="T11">
        <v>3.1418126127391588E-6</v>
      </c>
      <c r="U11">
        <v>4.4667854126601014E-6</v>
      </c>
      <c r="V11">
        <v>-1.3027849490754306E-5</v>
      </c>
      <c r="W11">
        <v>-5.3248368203639984E-6</v>
      </c>
      <c r="X11">
        <v>-2.0040927211084636E-6</v>
      </c>
      <c r="Y11">
        <v>1.0032670616055839E-5</v>
      </c>
      <c r="Z11">
        <v>2.0838833734160289E-6</v>
      </c>
      <c r="AA11">
        <v>-5.89816693263856E-7</v>
      </c>
    </row>
    <row r="12" spans="1:27" x14ac:dyDescent="0.25">
      <c r="A12">
        <v>1992</v>
      </c>
      <c r="B12">
        <v>-4.4480202632257715E-6</v>
      </c>
      <c r="C12">
        <v>2.501319386283285E-6</v>
      </c>
      <c r="D12">
        <v>2.2835888557892758E-6</v>
      </c>
      <c r="E12">
        <v>1.0190745342697483E-5</v>
      </c>
      <c r="F12">
        <v>7.025985269137891E-6</v>
      </c>
      <c r="G12">
        <v>3.4300389870622894E-6</v>
      </c>
      <c r="H12">
        <v>-1.0565568118181545E-5</v>
      </c>
      <c r="I12">
        <v>7.5702737376559526E-6</v>
      </c>
      <c r="J12">
        <v>-9.5172717919922434E-6</v>
      </c>
      <c r="K12">
        <v>3.4066374610119965E-6</v>
      </c>
      <c r="L12">
        <v>-1.0451544767420273E-5</v>
      </c>
      <c r="M12">
        <v>-2.2805672870163107E-6</v>
      </c>
      <c r="N12">
        <v>-2.9341167646634858E-6</v>
      </c>
      <c r="O12">
        <v>-1.3793348443869036E-5</v>
      </c>
      <c r="P12">
        <v>-1.1413300853746478E-5</v>
      </c>
      <c r="Q12">
        <v>3.451669044807204E-6</v>
      </c>
      <c r="R12">
        <v>-8.6663276306353509E-6</v>
      </c>
      <c r="S12">
        <v>1.3344599210540764E-5</v>
      </c>
      <c r="T12">
        <v>1.0445338375575375E-5</v>
      </c>
      <c r="U12">
        <v>-1.6865056977621862E-6</v>
      </c>
      <c r="V12">
        <v>1.2019088899251074E-5</v>
      </c>
      <c r="W12">
        <v>-2.7449263143353164E-5</v>
      </c>
      <c r="X12">
        <v>-1.0917878171312623E-5</v>
      </c>
      <c r="Y12">
        <v>-6.6931755782206892E-7</v>
      </c>
      <c r="Z12">
        <v>5.6326575759158004E-6</v>
      </c>
      <c r="AA12">
        <v>-4.7275398173951544E-7</v>
      </c>
    </row>
    <row r="13" spans="1:27" x14ac:dyDescent="0.25">
      <c r="A13">
        <v>1993</v>
      </c>
      <c r="B13">
        <v>-1.0449341061757877E-5</v>
      </c>
      <c r="C13">
        <v>5.8555428950057831E-6</v>
      </c>
      <c r="D13">
        <v>1.5308635283872718E-6</v>
      </c>
      <c r="E13">
        <v>-1.0944535461021587E-5</v>
      </c>
      <c r="F13">
        <v>-7.4361128099553753E-7</v>
      </c>
      <c r="G13">
        <v>-2.9818429538863711E-6</v>
      </c>
      <c r="H13">
        <v>-3.4552069791971007E-6</v>
      </c>
      <c r="I13">
        <v>4.6875074986019172E-6</v>
      </c>
      <c r="J13">
        <v>2.216531356680207E-6</v>
      </c>
      <c r="K13">
        <v>-1.8050169501293567E-6</v>
      </c>
      <c r="L13">
        <v>-1.1392300621082541E-5</v>
      </c>
      <c r="M13">
        <v>4.3594195631158073E-6</v>
      </c>
      <c r="N13">
        <v>2.1517064396903152E-6</v>
      </c>
      <c r="O13">
        <v>-3.3243547932215733E-6</v>
      </c>
      <c r="P13">
        <v>-1.2458486708055716E-5</v>
      </c>
      <c r="Q13">
        <v>-2.5206836653524078E-6</v>
      </c>
      <c r="R13">
        <v>1.0065543392556719E-5</v>
      </c>
      <c r="S13">
        <v>9.2687041615135968E-6</v>
      </c>
      <c r="T13">
        <v>2.6022139536507893E-6</v>
      </c>
      <c r="U13">
        <v>-4.953430448040308E-7</v>
      </c>
      <c r="V13">
        <v>1.3991477317176759E-5</v>
      </c>
      <c r="W13">
        <v>5.1675310714927036E-6</v>
      </c>
      <c r="X13">
        <v>-7.9243291111197323E-6</v>
      </c>
      <c r="Y13">
        <v>-5.5386813073710073E-6</v>
      </c>
      <c r="Z13">
        <v>-8.3000082895523519E-7</v>
      </c>
      <c r="AA13">
        <v>-3.4818785366041993E-7</v>
      </c>
    </row>
    <row r="14" spans="1:27" x14ac:dyDescent="0.25">
      <c r="A14">
        <v>1994</v>
      </c>
      <c r="B14">
        <v>-9.743105238158023E-7</v>
      </c>
      <c r="C14">
        <v>8.0439494922757149E-6</v>
      </c>
      <c r="D14">
        <v>5.2351706472109072E-6</v>
      </c>
      <c r="E14">
        <v>1.0031161536971922E-6</v>
      </c>
      <c r="F14">
        <v>1.1795855243690312E-5</v>
      </c>
      <c r="G14">
        <v>-4.4041445335096796E-7</v>
      </c>
      <c r="H14">
        <v>2.3148463696998078E-6</v>
      </c>
      <c r="I14">
        <v>3.6008241295348853E-6</v>
      </c>
      <c r="J14">
        <v>-5.4669085329805966E-6</v>
      </c>
      <c r="K14">
        <v>9.2467516878969036E-6</v>
      </c>
      <c r="L14">
        <v>-1.8658807675819844E-5</v>
      </c>
      <c r="M14">
        <v>-4.5693735728491447E-7</v>
      </c>
      <c r="N14">
        <v>6.534164185723057E-6</v>
      </c>
      <c r="O14">
        <v>-1.1831402844109107E-5</v>
      </c>
      <c r="P14">
        <v>-3.3542179153300822E-5</v>
      </c>
      <c r="Q14">
        <v>-5.6188696362369228E-6</v>
      </c>
      <c r="R14">
        <v>-2.466332443873398E-5</v>
      </c>
      <c r="S14">
        <v>-3.4695040085352957E-7</v>
      </c>
      <c r="T14">
        <v>6.2980675465951208E-6</v>
      </c>
      <c r="U14">
        <v>-4.2511201172601432E-6</v>
      </c>
      <c r="V14">
        <v>3.0110531952232122E-5</v>
      </c>
      <c r="W14">
        <v>-3.4167052945122123E-5</v>
      </c>
      <c r="X14">
        <v>2.9097541300870944E-6</v>
      </c>
      <c r="Y14">
        <v>-1.7014319382724352E-5</v>
      </c>
      <c r="Z14">
        <v>2.2107719814812299E-6</v>
      </c>
      <c r="AA14">
        <v>-6.4600994846841786E-6</v>
      </c>
    </row>
    <row r="15" spans="1:27" x14ac:dyDescent="0.25">
      <c r="A15">
        <v>1995</v>
      </c>
      <c r="B15">
        <v>-2.4222643332905136E-5</v>
      </c>
      <c r="C15">
        <v>2.4581406250945292E-5</v>
      </c>
      <c r="D15">
        <v>-1.265609512302035E-6</v>
      </c>
      <c r="E15">
        <v>-2.4977998691610992E-7</v>
      </c>
      <c r="F15">
        <v>1.2770534340234008E-5</v>
      </c>
      <c r="G15">
        <v>1.8615307908476098E-6</v>
      </c>
      <c r="H15">
        <v>3.0773337584832916E-6</v>
      </c>
      <c r="I15">
        <v>-8.572941396778333E-7</v>
      </c>
      <c r="J15">
        <v>-2.1391766495071352E-5</v>
      </c>
      <c r="K15">
        <v>6.4153514358622488E-6</v>
      </c>
      <c r="L15">
        <v>-1.96979490283411E-5</v>
      </c>
      <c r="M15">
        <v>-3.5262985420558834E-6</v>
      </c>
      <c r="N15">
        <v>6.9658799475291744E-6</v>
      </c>
      <c r="O15">
        <v>-1.2941293789481279E-5</v>
      </c>
      <c r="P15">
        <v>-2.810484693327453E-5</v>
      </c>
      <c r="Q15">
        <v>1.4192783055477776E-6</v>
      </c>
      <c r="R15">
        <v>-1.2347056326689199E-5</v>
      </c>
      <c r="S15">
        <v>3.6675846786238253E-6</v>
      </c>
      <c r="T15">
        <v>2.3454967958969064E-5</v>
      </c>
      <c r="U15">
        <v>-1.7256565115530975E-5</v>
      </c>
      <c r="V15">
        <v>1.3770128134638071E-5</v>
      </c>
      <c r="W15">
        <v>-3.3804531994974241E-5</v>
      </c>
      <c r="X15">
        <v>-6.5749777604651172E-6</v>
      </c>
      <c r="Y15">
        <v>-8.671386240166612E-6</v>
      </c>
      <c r="Z15">
        <v>2.3357752070296556E-6</v>
      </c>
      <c r="AA15">
        <v>-8.3621362136909738E-6</v>
      </c>
    </row>
    <row r="16" spans="1:27" x14ac:dyDescent="0.25">
      <c r="A16">
        <v>1996</v>
      </c>
      <c r="B16">
        <v>-3.8970415516814683E-6</v>
      </c>
      <c r="C16">
        <v>6.3185752878780477E-6</v>
      </c>
      <c r="D16">
        <v>2.2797955807618564E-6</v>
      </c>
      <c r="E16">
        <v>-7.5123921305930708E-6</v>
      </c>
      <c r="F16">
        <v>1.8994278434547596E-5</v>
      </c>
      <c r="G16">
        <v>-5.5310852076217998E-6</v>
      </c>
      <c r="H16">
        <v>1.336750210612081E-5</v>
      </c>
      <c r="I16">
        <v>1.4793160971748875E-6</v>
      </c>
      <c r="J16">
        <v>-1.5745885320939124E-5</v>
      </c>
      <c r="K16">
        <v>6.2524154600396287E-6</v>
      </c>
      <c r="L16">
        <v>-1.1693779015331529E-5</v>
      </c>
      <c r="M16">
        <v>9.5227678684750572E-6</v>
      </c>
      <c r="N16">
        <v>6.4825549088709522E-6</v>
      </c>
      <c r="O16">
        <v>-1.0106086847372353E-6</v>
      </c>
      <c r="P16">
        <v>-2.7682757718139328E-5</v>
      </c>
      <c r="Q16">
        <v>6.4981013565557078E-6</v>
      </c>
      <c r="R16">
        <v>-1.1462084330560174E-5</v>
      </c>
      <c r="S16">
        <v>8.3940904005430639E-7</v>
      </c>
      <c r="T16">
        <v>-1.105871797335567E-5</v>
      </c>
      <c r="U16">
        <v>-1.840327513491502E-6</v>
      </c>
      <c r="V16">
        <v>-3.8004436646588147E-6</v>
      </c>
      <c r="W16">
        <v>-4.7789981181267649E-6</v>
      </c>
      <c r="X16">
        <v>3.5708226278075017E-6</v>
      </c>
      <c r="Y16">
        <v>-1.0440769983688369E-5</v>
      </c>
      <c r="Z16">
        <v>3.8324901652231347E-6</v>
      </c>
      <c r="AA16">
        <v>-6.5443891799077392E-6</v>
      </c>
    </row>
    <row r="17" spans="1:27" x14ac:dyDescent="0.25">
      <c r="A17">
        <v>1997</v>
      </c>
      <c r="B17">
        <v>-1.365534080832731E-5</v>
      </c>
      <c r="C17">
        <v>1.5146845726121683E-5</v>
      </c>
      <c r="D17">
        <v>1.0666934031178243E-5</v>
      </c>
      <c r="E17">
        <v>-4.4406469896784984E-6</v>
      </c>
      <c r="F17">
        <v>2.0389194105518982E-5</v>
      </c>
      <c r="G17">
        <v>-3.5442208172753453E-6</v>
      </c>
      <c r="H17">
        <v>6.0549433555934229E-7</v>
      </c>
      <c r="I17">
        <v>2.3592704110342311E-6</v>
      </c>
      <c r="J17">
        <v>4.0940476537798531E-6</v>
      </c>
      <c r="K17">
        <v>4.327918759372551E-6</v>
      </c>
      <c r="L17">
        <v>-1.6858246453921311E-5</v>
      </c>
      <c r="M17">
        <v>-3.340297325848951E-6</v>
      </c>
      <c r="N17">
        <v>7.2252428253705148E-6</v>
      </c>
      <c r="O17">
        <v>3.5620046219264623E-6</v>
      </c>
      <c r="P17">
        <v>-1.520566365798004E-5</v>
      </c>
      <c r="Q17">
        <v>-6.9514435381279327E-6</v>
      </c>
      <c r="R17">
        <v>-4.7289140638895333E-6</v>
      </c>
      <c r="S17">
        <v>4.6479053708026186E-6</v>
      </c>
      <c r="T17">
        <v>8.6309519247151911E-6</v>
      </c>
      <c r="U17">
        <v>-2.6383459044154733E-5</v>
      </c>
      <c r="V17">
        <v>-1.3409517123363912E-6</v>
      </c>
      <c r="W17">
        <v>-3.5373586797504686E-6</v>
      </c>
      <c r="X17">
        <v>6.2908395648264559E-7</v>
      </c>
      <c r="Y17">
        <v>-2.1760502022516448E-6</v>
      </c>
      <c r="Z17">
        <v>6.6488928496255539E-6</v>
      </c>
      <c r="AA17">
        <v>4.6721825697204622E-7</v>
      </c>
    </row>
    <row r="18" spans="1:27" x14ac:dyDescent="0.25">
      <c r="A18">
        <v>1998</v>
      </c>
      <c r="B18">
        <v>-4.0048694245342631E-6</v>
      </c>
      <c r="C18">
        <v>1.0037551874120254E-5</v>
      </c>
      <c r="D18">
        <v>7.2659613579162396E-6</v>
      </c>
      <c r="E18">
        <v>-6.6268321461393498E-6</v>
      </c>
      <c r="F18">
        <v>2.0018138457089663E-5</v>
      </c>
      <c r="G18">
        <v>4.4814528337155934E-6</v>
      </c>
      <c r="H18">
        <v>1.1150261798320571E-6</v>
      </c>
      <c r="I18">
        <v>-5.9298167798260693E-6</v>
      </c>
      <c r="J18">
        <v>-2.4495159678394884E-8</v>
      </c>
      <c r="K18">
        <v>9.7207191629422596E-7</v>
      </c>
      <c r="L18">
        <v>-1.4162034858600236E-5</v>
      </c>
      <c r="M18">
        <v>-8.1573665511314175E-7</v>
      </c>
      <c r="N18">
        <v>1.012822576740291E-5</v>
      </c>
      <c r="O18">
        <v>-1.0960184226860292E-5</v>
      </c>
      <c r="P18">
        <v>-9.7910451586358249E-6</v>
      </c>
      <c r="Q18">
        <v>-1.3520459106075577E-5</v>
      </c>
      <c r="R18">
        <v>-6.2480921769747511E-6</v>
      </c>
      <c r="S18">
        <v>-5.9379090089350939E-8</v>
      </c>
      <c r="T18">
        <v>1.2431034519977402E-5</v>
      </c>
      <c r="U18">
        <v>-1.4348999684443697E-5</v>
      </c>
      <c r="V18">
        <v>-1.3387762010097504E-6</v>
      </c>
      <c r="W18">
        <v>-1.7173973901662976E-5</v>
      </c>
      <c r="X18">
        <v>-4.308218422011123E-7</v>
      </c>
      <c r="Y18">
        <v>-3.1468771339859813E-6</v>
      </c>
      <c r="Z18">
        <v>1.3375112757785246E-5</v>
      </c>
      <c r="AA18">
        <v>-4.4582966438611038E-6</v>
      </c>
    </row>
    <row r="19" spans="1:27" x14ac:dyDescent="0.25">
      <c r="A19">
        <v>1999</v>
      </c>
      <c r="B19">
        <v>7.1314144634015975E-7</v>
      </c>
      <c r="C19">
        <v>2.4911748823797097E-6</v>
      </c>
      <c r="D19">
        <v>4.9793657126429025E-6</v>
      </c>
      <c r="E19">
        <v>2.6868187887885142E-6</v>
      </c>
      <c r="F19">
        <v>7.2857837949413806E-6</v>
      </c>
      <c r="G19">
        <v>4.7117305257415865E-6</v>
      </c>
      <c r="H19">
        <v>3.6131448268861277E-6</v>
      </c>
      <c r="I19">
        <v>1.2360633263597265E-6</v>
      </c>
      <c r="J19">
        <v>-1.5364910268544918E-6</v>
      </c>
      <c r="K19">
        <v>2.6772477212944068E-6</v>
      </c>
      <c r="L19">
        <v>-2.0594290617736988E-5</v>
      </c>
      <c r="M19">
        <v>-7.9331692859341274E-7</v>
      </c>
      <c r="N19">
        <v>7.3309056460857391E-6</v>
      </c>
      <c r="O19">
        <v>1.6477423514515976E-6</v>
      </c>
      <c r="P19">
        <v>3.1722074709250592E-6</v>
      </c>
      <c r="Q19">
        <v>-9.9038097687298432E-6</v>
      </c>
      <c r="R19">
        <v>2.4801165636745282E-6</v>
      </c>
      <c r="S19">
        <v>1.1559495760593563E-7</v>
      </c>
      <c r="T19">
        <v>-7.4992126428696793E-6</v>
      </c>
      <c r="U19">
        <v>-1.1101757309006643E-6</v>
      </c>
      <c r="V19">
        <v>-8.8094166130758822E-6</v>
      </c>
      <c r="W19">
        <v>-6.9536536102532409E-6</v>
      </c>
      <c r="X19">
        <v>-1.2720626045847894E-6</v>
      </c>
      <c r="Y19">
        <v>8.7664039938317728E-7</v>
      </c>
      <c r="Z19">
        <v>2.022869125539728E-7</v>
      </c>
      <c r="AA19">
        <v>6.1952999885761528E-7</v>
      </c>
    </row>
    <row r="20" spans="1:27" x14ac:dyDescent="0.25">
      <c r="A20">
        <v>2000</v>
      </c>
      <c r="B20">
        <v>-2.1235323401924688E-6</v>
      </c>
      <c r="C20">
        <v>1.6076954125310294E-5</v>
      </c>
      <c r="D20">
        <v>1.2939458429173101E-5</v>
      </c>
      <c r="E20">
        <v>4.7176973794194055E-7</v>
      </c>
      <c r="F20">
        <v>3.1659076284995535E-6</v>
      </c>
      <c r="G20">
        <v>-1.3625115116155939E-6</v>
      </c>
      <c r="H20">
        <v>-9.901839803205803E-6</v>
      </c>
      <c r="I20">
        <v>1.1096056368842255E-5</v>
      </c>
      <c r="J20">
        <v>6.6589313973963726E-6</v>
      </c>
      <c r="K20">
        <v>1.4789135093451478E-5</v>
      </c>
      <c r="L20">
        <v>-3.0068506021052599E-5</v>
      </c>
      <c r="M20">
        <v>6.0570132518478204E-6</v>
      </c>
      <c r="N20">
        <v>6.2524800341634545E-6</v>
      </c>
      <c r="O20">
        <v>-1.3791806850349531E-5</v>
      </c>
      <c r="P20">
        <v>-7.4720755947055295E-6</v>
      </c>
      <c r="Q20">
        <v>-5.1697943490580656E-6</v>
      </c>
      <c r="R20">
        <v>6.5464059844089206E-6</v>
      </c>
      <c r="S20">
        <v>4.9143272917717695E-7</v>
      </c>
      <c r="T20">
        <v>-3.8168768696777988E-6</v>
      </c>
      <c r="U20">
        <v>7.7863651313236915E-6</v>
      </c>
      <c r="V20">
        <v>-2.3052562028169632E-5</v>
      </c>
      <c r="W20">
        <v>-1.4487759472103789E-5</v>
      </c>
      <c r="X20">
        <v>7.651936357433442E-6</v>
      </c>
      <c r="Y20">
        <v>6.1352379816526081E-6</v>
      </c>
      <c r="Z20">
        <v>2.4129383291437989E-7</v>
      </c>
      <c r="AA20">
        <v>2.7632058845483698E-6</v>
      </c>
    </row>
    <row r="21" spans="1:27" x14ac:dyDescent="0.25">
      <c r="A21">
        <v>2001</v>
      </c>
      <c r="B21">
        <v>-8.3360738756255159E-8</v>
      </c>
      <c r="C21">
        <v>2.6506910216994584E-5</v>
      </c>
      <c r="D21">
        <v>-8.4530665844795294E-6</v>
      </c>
      <c r="E21">
        <v>3.9475385165133048E-6</v>
      </c>
      <c r="F21">
        <v>4.571898898575455E-6</v>
      </c>
      <c r="G21">
        <v>4.7055868890311103E-6</v>
      </c>
      <c r="H21">
        <v>7.457274023181526E-6</v>
      </c>
      <c r="I21">
        <v>2.5471399567322806E-6</v>
      </c>
      <c r="J21">
        <v>-4.7176822590699885E-6</v>
      </c>
      <c r="K21">
        <v>1.9197295841877349E-5</v>
      </c>
      <c r="L21">
        <v>-1.5950672604958527E-5</v>
      </c>
      <c r="M21">
        <v>2.4930143354140455E-6</v>
      </c>
      <c r="N21">
        <v>4.9001691877492703E-6</v>
      </c>
      <c r="O21">
        <v>-2.665521378730773E-6</v>
      </c>
      <c r="P21">
        <v>-1.6750316717661917E-5</v>
      </c>
      <c r="Q21">
        <v>3.1716406283521792E-6</v>
      </c>
      <c r="R21">
        <v>2.5267399905715138E-5</v>
      </c>
      <c r="S21">
        <v>6.1119771999074146E-6</v>
      </c>
      <c r="T21">
        <v>-7.8134698924259283E-6</v>
      </c>
      <c r="U21">
        <v>-6.3471716202911921E-6</v>
      </c>
      <c r="V21">
        <v>-5.4431358876172453E-5</v>
      </c>
      <c r="W21">
        <v>-1.6106523617054336E-5</v>
      </c>
      <c r="X21">
        <v>-5.8256164265912957E-6</v>
      </c>
      <c r="Y21">
        <v>1.1289169378869701E-5</v>
      </c>
      <c r="Z21">
        <v>-1.9901394807675388E-6</v>
      </c>
      <c r="AA21">
        <v>1.7499670548204449E-6</v>
      </c>
    </row>
    <row r="22" spans="1:27" x14ac:dyDescent="0.25">
      <c r="A22">
        <v>2002</v>
      </c>
      <c r="B22">
        <v>9.2289192252792418E-6</v>
      </c>
      <c r="C22">
        <v>-5.807295110571431E-6</v>
      </c>
      <c r="D22">
        <v>-1.4254304915084504E-5</v>
      </c>
      <c r="E22">
        <v>1.0962613487208728E-5</v>
      </c>
      <c r="F22">
        <v>6.3231919966710848E-7</v>
      </c>
      <c r="G22">
        <v>7.3644714575493708E-6</v>
      </c>
      <c r="H22">
        <v>2.2888134481036104E-5</v>
      </c>
      <c r="I22">
        <v>2.2093785446486436E-5</v>
      </c>
      <c r="J22">
        <v>-1.1173290658916812E-5</v>
      </c>
      <c r="K22">
        <v>1.2357608056845493E-6</v>
      </c>
      <c r="L22">
        <v>-1.2519312804215588E-5</v>
      </c>
      <c r="M22">
        <v>1.6747854942877893E-6</v>
      </c>
      <c r="N22">
        <v>1.9143922145303804E-6</v>
      </c>
      <c r="O22">
        <v>-8.3200056906207465E-6</v>
      </c>
      <c r="P22">
        <v>-1.4994193406892009E-5</v>
      </c>
      <c r="Q22">
        <v>-8.076928679656703E-6</v>
      </c>
      <c r="R22">
        <v>2.0841180230490863E-5</v>
      </c>
      <c r="S22">
        <v>7.2396287578158081E-6</v>
      </c>
      <c r="T22">
        <v>-4.2652695810829755E-6</v>
      </c>
      <c r="U22">
        <v>1.6988287825370207E-6</v>
      </c>
      <c r="V22">
        <v>-4.1747167415451258E-5</v>
      </c>
      <c r="W22">
        <v>-2.8227299480931833E-5</v>
      </c>
      <c r="X22">
        <v>1.1288703717582393E-5</v>
      </c>
      <c r="Y22">
        <v>7.7283942800931982E-7</v>
      </c>
      <c r="Z22">
        <v>-6.9379943852254655E-6</v>
      </c>
      <c r="AA22">
        <v>-3.2676211958460044E-6</v>
      </c>
    </row>
    <row r="23" spans="1:27" x14ac:dyDescent="0.25">
      <c r="A23">
        <v>2003</v>
      </c>
      <c r="B23">
        <v>1.2464765859476756E-5</v>
      </c>
      <c r="C23">
        <v>-4.0539775909564923E-6</v>
      </c>
      <c r="D23">
        <v>6.9548050873891043E-8</v>
      </c>
      <c r="E23">
        <v>6.2737772168475203E-6</v>
      </c>
      <c r="F23">
        <v>3.2280404411721975E-6</v>
      </c>
      <c r="G23">
        <v>4.9006057452061214E-6</v>
      </c>
      <c r="H23">
        <v>2.9730356345680775E-6</v>
      </c>
      <c r="I23">
        <v>2.637712168507278E-5</v>
      </c>
      <c r="J23">
        <v>4.2352695572844823E-8</v>
      </c>
      <c r="K23">
        <v>1.4032141734787729E-5</v>
      </c>
      <c r="L23">
        <v>-1.9580595107981935E-5</v>
      </c>
      <c r="M23">
        <v>7.3762299734880798E-7</v>
      </c>
      <c r="N23">
        <v>3.7714382870035479E-6</v>
      </c>
      <c r="O23">
        <v>-1.0110636139870621E-5</v>
      </c>
      <c r="P23">
        <v>-1.2045577022945508E-5</v>
      </c>
      <c r="Q23">
        <v>-1.1566292414499912E-5</v>
      </c>
      <c r="R23">
        <v>1.1633651411102619E-5</v>
      </c>
      <c r="S23">
        <v>5.6050303101073951E-6</v>
      </c>
      <c r="T23">
        <v>-1.0123943866346963E-5</v>
      </c>
      <c r="U23">
        <v>-2.3046991373121273E-6</v>
      </c>
      <c r="V23">
        <v>-3.2468378776684403E-5</v>
      </c>
      <c r="W23">
        <v>-2.7313120881444775E-5</v>
      </c>
      <c r="X23">
        <v>1.0140839549421798E-5</v>
      </c>
      <c r="Y23">
        <v>7.9476967584923841E-6</v>
      </c>
      <c r="Z23">
        <v>-7.0007822614570614E-6</v>
      </c>
      <c r="AA23">
        <v>-2.6320012693759054E-6</v>
      </c>
    </row>
    <row r="24" spans="1:27" x14ac:dyDescent="0.25">
      <c r="A24">
        <v>2004</v>
      </c>
      <c r="B24">
        <v>1.600302493898198E-5</v>
      </c>
      <c r="C24">
        <v>-1.4893109437252861E-5</v>
      </c>
      <c r="D24">
        <v>2.4147718704625731E-6</v>
      </c>
      <c r="E24">
        <v>9.2920026872889139E-6</v>
      </c>
      <c r="F24">
        <v>2.7346536626282614E-6</v>
      </c>
      <c r="G24">
        <v>-1.879270371318853E-6</v>
      </c>
      <c r="H24">
        <v>6.88610771248932E-6</v>
      </c>
      <c r="I24">
        <v>1.6371748642995954E-5</v>
      </c>
      <c r="J24">
        <v>1.8089956938638352E-5</v>
      </c>
      <c r="K24">
        <v>1.7942336398846237E-6</v>
      </c>
      <c r="L24">
        <v>-4.6769914661126677E-6</v>
      </c>
      <c r="M24">
        <v>-6.2213102864916436E-6</v>
      </c>
      <c r="N24">
        <v>6.4151176957238931E-6</v>
      </c>
      <c r="O24">
        <v>2.1619409835693659E-6</v>
      </c>
      <c r="P24">
        <v>-6.5541539697733242E-6</v>
      </c>
      <c r="Q24">
        <v>-6.6318993958702777E-6</v>
      </c>
      <c r="R24">
        <v>1.0446682608744595E-5</v>
      </c>
      <c r="S24">
        <v>5.2179948397679254E-6</v>
      </c>
      <c r="T24">
        <v>-2.589181804069085E-6</v>
      </c>
      <c r="U24">
        <v>-7.3368264565942809E-6</v>
      </c>
      <c r="V24">
        <v>-4.105036350665614E-5</v>
      </c>
      <c r="W24">
        <v>-1.0644371286616661E-5</v>
      </c>
      <c r="X24">
        <v>-5.1032607188972179E-6</v>
      </c>
      <c r="Y24">
        <v>1.4918896340532228E-5</v>
      </c>
      <c r="Z24">
        <v>-3.5794571431324584E-6</v>
      </c>
      <c r="AA24">
        <v>-2.3173140561993932E-6</v>
      </c>
    </row>
    <row r="25" spans="1:27" x14ac:dyDescent="0.25">
      <c r="A25">
        <v>2005</v>
      </c>
      <c r="B25">
        <v>5.0329617806710303E-6</v>
      </c>
      <c r="C25">
        <v>1.0537216894590529E-6</v>
      </c>
      <c r="D25">
        <v>-1.4031635373612517E-6</v>
      </c>
      <c r="E25">
        <v>1.0537586604186799E-5</v>
      </c>
      <c r="F25">
        <v>-4.1850166780932341E-6</v>
      </c>
      <c r="G25">
        <v>-3.535634732543258E-6</v>
      </c>
      <c r="H25">
        <v>8.1749021774157882E-6</v>
      </c>
      <c r="I25">
        <v>7.958135029184632E-6</v>
      </c>
      <c r="J25">
        <v>1.7284090063185431E-5</v>
      </c>
      <c r="K25">
        <v>5.5057162171578966E-6</v>
      </c>
      <c r="L25">
        <v>-2.0075043721590191E-5</v>
      </c>
      <c r="M25">
        <v>4.7389503379235975E-6</v>
      </c>
      <c r="N25">
        <v>4.9184100134880282E-6</v>
      </c>
      <c r="O25">
        <v>5.4705418506273418E-7</v>
      </c>
      <c r="P25">
        <v>-1.2818408322345931E-5</v>
      </c>
      <c r="Q25">
        <v>-4.0324007954950503E-7</v>
      </c>
      <c r="R25">
        <v>9.9326916824793443E-6</v>
      </c>
      <c r="S25">
        <v>1.8574955902295187E-6</v>
      </c>
      <c r="T25">
        <v>-1.3795658560411539E-5</v>
      </c>
      <c r="U25">
        <v>-1.1038067896151915E-5</v>
      </c>
      <c r="V25">
        <v>-5.2089009841438383E-5</v>
      </c>
      <c r="W25">
        <v>-1.3242069144325797E-5</v>
      </c>
      <c r="X25">
        <v>8.5885258158668876E-6</v>
      </c>
      <c r="Y25">
        <v>1.7272568584303372E-5</v>
      </c>
      <c r="Z25">
        <v>-2.5435067527723731E-6</v>
      </c>
      <c r="AA25">
        <v>-6.7406881498754956E-7</v>
      </c>
    </row>
    <row r="26" spans="1:27" x14ac:dyDescent="0.25">
      <c r="A26">
        <v>2006</v>
      </c>
      <c r="B26">
        <v>1.0248982107441407E-5</v>
      </c>
      <c r="C26">
        <v>-1.7661254787526559E-6</v>
      </c>
      <c r="D26">
        <v>1.126160077546956E-5</v>
      </c>
      <c r="E26">
        <v>4.7398998503922485E-6</v>
      </c>
      <c r="F26">
        <v>8.279605935967993E-6</v>
      </c>
      <c r="G26">
        <v>-4.8684332796256058E-6</v>
      </c>
      <c r="H26">
        <v>-4.8657066145096906E-6</v>
      </c>
      <c r="I26">
        <v>9.2961136033409275E-6</v>
      </c>
      <c r="J26">
        <v>5.4759052545705345E-6</v>
      </c>
      <c r="K26">
        <v>1.8619832189870067E-5</v>
      </c>
      <c r="L26">
        <v>-2.6319135940866545E-5</v>
      </c>
      <c r="M26">
        <v>-1.563435745310926E-7</v>
      </c>
      <c r="N26">
        <v>1.1181835361639969E-5</v>
      </c>
      <c r="O26">
        <v>1.1876579719682923E-6</v>
      </c>
      <c r="P26">
        <v>-3.867587565764552E-6</v>
      </c>
      <c r="Q26">
        <v>2.6836466986424057E-6</v>
      </c>
      <c r="R26">
        <v>-5.2079167289775796E-6</v>
      </c>
      <c r="S26">
        <v>-3.5722659958992153E-6</v>
      </c>
      <c r="T26">
        <v>-5.3854364523431286E-6</v>
      </c>
      <c r="U26">
        <v>-6.281737114477437E-6</v>
      </c>
      <c r="V26">
        <v>-4.0364058804698288E-5</v>
      </c>
      <c r="W26">
        <v>-2.6896592316916212E-5</v>
      </c>
      <c r="X26">
        <v>3.857233878079569E-6</v>
      </c>
      <c r="Y26">
        <v>1.7639204088482074E-5</v>
      </c>
      <c r="Z26">
        <v>-6.3697593759570736E-6</v>
      </c>
      <c r="AA26">
        <v>3.1046629374031909E-6</v>
      </c>
    </row>
    <row r="27" spans="1:27" x14ac:dyDescent="0.25">
      <c r="A27">
        <v>2007</v>
      </c>
      <c r="B27">
        <v>1.4818094314250629E-5</v>
      </c>
      <c r="C27">
        <v>-1.1246268513787072E-5</v>
      </c>
      <c r="D27">
        <v>7.7858876466052607E-6</v>
      </c>
      <c r="E27">
        <v>7.3925652941397857E-6</v>
      </c>
      <c r="F27">
        <v>4.4838266148872208E-6</v>
      </c>
      <c r="G27">
        <v>-7.2091647780325729E-6</v>
      </c>
      <c r="H27">
        <v>7.6851392805110663E-6</v>
      </c>
      <c r="I27">
        <v>1.6134506950038485E-5</v>
      </c>
      <c r="J27">
        <v>1.5701129086664878E-5</v>
      </c>
      <c r="K27">
        <v>1.2170056834293064E-5</v>
      </c>
      <c r="L27">
        <v>-2.7340878659742884E-5</v>
      </c>
      <c r="M27">
        <v>3.9042793105181772E-6</v>
      </c>
      <c r="N27">
        <v>7.0207247517828364E-6</v>
      </c>
      <c r="O27">
        <v>-9.1915927669106168E-7</v>
      </c>
      <c r="P27">
        <v>5.1907727538491599E-6</v>
      </c>
      <c r="Q27">
        <v>-3.1886486340226838E-6</v>
      </c>
      <c r="R27">
        <v>7.7751383287250064E-6</v>
      </c>
      <c r="S27">
        <v>-1.5352270565927029E-7</v>
      </c>
      <c r="T27">
        <v>-1.615294604562223E-5</v>
      </c>
      <c r="U27">
        <v>-5.8785426517715678E-6</v>
      </c>
      <c r="V27">
        <v>-5.4613963584415615E-5</v>
      </c>
      <c r="W27">
        <v>2.2149501091917045E-5</v>
      </c>
      <c r="X27">
        <v>7.6828528108308092E-6</v>
      </c>
      <c r="Y27">
        <v>1.8215792806586251E-5</v>
      </c>
      <c r="Z27">
        <v>-1.4935934586901567E-6</v>
      </c>
      <c r="AA27">
        <v>3.8751945794501808E-6</v>
      </c>
    </row>
    <row r="28" spans="1:27" x14ac:dyDescent="0.25">
      <c r="A28">
        <v>2008</v>
      </c>
      <c r="B28">
        <v>2.4884626327548176E-5</v>
      </c>
      <c r="C28">
        <v>-1.2751628673868254E-5</v>
      </c>
      <c r="D28">
        <v>8.3069617176079191E-6</v>
      </c>
      <c r="E28">
        <v>8.0285981312044896E-6</v>
      </c>
      <c r="F28">
        <v>2.0370182483020471E-6</v>
      </c>
      <c r="G28">
        <v>-7.5825355452252552E-6</v>
      </c>
      <c r="H28">
        <v>-7.8745952123426832E-6</v>
      </c>
      <c r="I28">
        <v>1.8738619473879226E-5</v>
      </c>
      <c r="J28">
        <v>-8.159197932400275E-6</v>
      </c>
      <c r="K28">
        <v>2.2580867153010331E-5</v>
      </c>
      <c r="L28">
        <v>-3.6746856494573876E-5</v>
      </c>
      <c r="M28">
        <v>3.4780246096488554E-6</v>
      </c>
      <c r="N28">
        <v>5.7905322137230542E-6</v>
      </c>
      <c r="O28">
        <v>4.4274469246374792E-7</v>
      </c>
      <c r="P28">
        <v>3.6727494716615183E-6</v>
      </c>
      <c r="Q28">
        <v>8.8577544374857098E-6</v>
      </c>
      <c r="R28">
        <v>4.0133027141564526E-6</v>
      </c>
      <c r="S28">
        <v>4.1828752728179097E-7</v>
      </c>
      <c r="T28">
        <v>-1.3943691556050908E-5</v>
      </c>
      <c r="U28">
        <v>-1.590927058714442E-5</v>
      </c>
      <c r="V28">
        <v>-3.9177946746349335E-5</v>
      </c>
      <c r="W28">
        <v>2.0446530470508151E-5</v>
      </c>
      <c r="X28">
        <v>1.9037352103623562E-5</v>
      </c>
      <c r="Y28">
        <v>1.6435988072771579E-5</v>
      </c>
      <c r="Z28">
        <v>1.3644205864693504E-5</v>
      </c>
      <c r="AA28">
        <v>7.2868210736487526E-6</v>
      </c>
    </row>
    <row r="29" spans="1:27" x14ac:dyDescent="0.25">
      <c r="A29">
        <v>2009</v>
      </c>
      <c r="B29">
        <v>2.6182215151493438E-5</v>
      </c>
      <c r="C29">
        <v>-2.076366581604816E-5</v>
      </c>
      <c r="D29">
        <v>-2.7858513931278139E-6</v>
      </c>
      <c r="E29">
        <v>2.8865672447864199E-6</v>
      </c>
      <c r="F29">
        <v>3.394291070435429E-6</v>
      </c>
      <c r="G29">
        <v>-3.4988298125426809E-7</v>
      </c>
      <c r="H29">
        <v>1.2226106264279224E-5</v>
      </c>
      <c r="I29">
        <v>1.6230900655500591E-5</v>
      </c>
      <c r="J29">
        <v>1.8809693074217648E-6</v>
      </c>
      <c r="K29">
        <v>1.0176295290875714E-5</v>
      </c>
      <c r="L29">
        <v>-1.5217435247905087E-5</v>
      </c>
      <c r="M29">
        <v>-2.8878039302071556E-6</v>
      </c>
      <c r="N29">
        <v>8.5844167188042775E-6</v>
      </c>
      <c r="O29">
        <v>1.1365608770574909E-5</v>
      </c>
      <c r="P29">
        <v>-2.7252228846919024E-6</v>
      </c>
      <c r="Q29">
        <v>-1.3201387218941818E-6</v>
      </c>
      <c r="R29">
        <v>1.6304309610859491E-5</v>
      </c>
      <c r="S29">
        <v>6.3408151618205011E-7</v>
      </c>
      <c r="T29">
        <v>-1.7130811102106236E-5</v>
      </c>
      <c r="U29">
        <v>-1.857164352259133E-5</v>
      </c>
      <c r="V29">
        <v>-2.9012415325269103E-5</v>
      </c>
      <c r="W29">
        <v>6.288618351391051E-6</v>
      </c>
      <c r="X29">
        <v>1.0384200322732795E-5</v>
      </c>
      <c r="Y29">
        <v>5.0478056436986662E-6</v>
      </c>
      <c r="Z29">
        <v>1.0218046554655302E-5</v>
      </c>
      <c r="AA29">
        <v>5.4508841458300594E-6</v>
      </c>
    </row>
    <row r="30" spans="1:27" x14ac:dyDescent="0.25">
      <c r="A30">
        <v>2010</v>
      </c>
      <c r="B30">
        <v>2.722121644183062E-5</v>
      </c>
      <c r="C30">
        <v>-2.7090107323601842E-5</v>
      </c>
      <c r="D30">
        <v>1.0282766197633464E-5</v>
      </c>
      <c r="E30">
        <v>-4.6217733142839279E-6</v>
      </c>
      <c r="F30">
        <v>8.2900514826178551E-6</v>
      </c>
      <c r="G30">
        <v>4.7704511416668538E-6</v>
      </c>
      <c r="H30">
        <v>7.0099094955367036E-6</v>
      </c>
      <c r="I30">
        <v>1.4486757208942436E-5</v>
      </c>
      <c r="J30">
        <v>-1.2082062312401831E-5</v>
      </c>
      <c r="K30">
        <v>1.2549387065519113E-5</v>
      </c>
      <c r="L30">
        <v>-8.5522498238788103E-7</v>
      </c>
      <c r="M30">
        <v>2.2783747226640116E-6</v>
      </c>
      <c r="N30">
        <v>8.3712839114014059E-6</v>
      </c>
      <c r="O30">
        <v>3.7127367704670178E-6</v>
      </c>
      <c r="P30">
        <v>-2.9436171189445304E-6</v>
      </c>
      <c r="Q30">
        <v>1.0856752851395868E-5</v>
      </c>
      <c r="R30">
        <v>1.057212648447603E-5</v>
      </c>
      <c r="S30">
        <v>-2.1735995687777176E-6</v>
      </c>
      <c r="T30">
        <v>-1.3002163541386835E-5</v>
      </c>
      <c r="U30">
        <v>-1.9426093786023557E-5</v>
      </c>
      <c r="V30">
        <v>-2.0660787413362414E-5</v>
      </c>
      <c r="W30">
        <v>1.7706033759168349E-5</v>
      </c>
      <c r="X30">
        <v>6.0151000980113167E-6</v>
      </c>
      <c r="Y30">
        <v>2.2637782421952579E-6</v>
      </c>
      <c r="Z30">
        <v>7.2093071139534004E-6</v>
      </c>
      <c r="AA30">
        <v>2.9095747322571697E-6</v>
      </c>
    </row>
    <row r="31" spans="1:27" x14ac:dyDescent="0.25">
      <c r="A31">
        <v>2011</v>
      </c>
      <c r="B31">
        <v>2.1131698304088786E-5</v>
      </c>
      <c r="C31">
        <v>-2.9477019779733382E-5</v>
      </c>
      <c r="D31">
        <v>-5.0454577831260394E-6</v>
      </c>
      <c r="E31">
        <v>3.7149161471461412E-6</v>
      </c>
      <c r="F31">
        <v>1.0136609489563853E-6</v>
      </c>
      <c r="G31">
        <v>6.456028586399043E-6</v>
      </c>
      <c r="H31">
        <v>2.3194963432615623E-5</v>
      </c>
      <c r="I31">
        <v>1.6126316040754318E-5</v>
      </c>
      <c r="J31">
        <v>-3.6043511499883607E-6</v>
      </c>
      <c r="K31">
        <v>1.0829669008671772E-5</v>
      </c>
      <c r="L31">
        <v>-5.3966482482792344E-6</v>
      </c>
      <c r="M31">
        <v>-1.2197916703371448E-6</v>
      </c>
      <c r="N31">
        <v>9.2095178843010217E-6</v>
      </c>
      <c r="O31">
        <v>7.1686017690808512E-6</v>
      </c>
      <c r="P31">
        <v>-1.9932574559788918E-6</v>
      </c>
      <c r="Q31">
        <v>1.4319106412585825E-5</v>
      </c>
      <c r="R31">
        <v>1.4383277630258817E-5</v>
      </c>
      <c r="S31">
        <v>-5.5711752793285996E-6</v>
      </c>
      <c r="T31">
        <v>-3.6948258639313281E-5</v>
      </c>
      <c r="U31">
        <v>-1.071501992555568E-5</v>
      </c>
      <c r="V31">
        <v>-9.8145610536448658E-6</v>
      </c>
      <c r="W31">
        <v>2.4799621314741671E-5</v>
      </c>
      <c r="X31">
        <v>1.6232532288995571E-5</v>
      </c>
      <c r="Y31">
        <v>-9.5919867817428894E-6</v>
      </c>
      <c r="Z31">
        <v>7.4861086432065349E-6</v>
      </c>
      <c r="AA31">
        <v>5.8463501773076132E-6</v>
      </c>
    </row>
    <row r="32" spans="1:27" x14ac:dyDescent="0.25">
      <c r="A32">
        <v>2012</v>
      </c>
      <c r="B32">
        <v>1.9958928533014841E-5</v>
      </c>
      <c r="C32">
        <v>-1.2603015420609154E-5</v>
      </c>
      <c r="D32">
        <v>5.2623249757743906E-6</v>
      </c>
      <c r="E32">
        <v>-3.9974834180611651E-6</v>
      </c>
      <c r="F32">
        <v>6.4028822635009419E-6</v>
      </c>
      <c r="G32">
        <v>4.3384575292293448E-6</v>
      </c>
      <c r="H32">
        <v>1.4920763533154968E-5</v>
      </c>
      <c r="I32">
        <v>1.09291522676358E-5</v>
      </c>
      <c r="J32">
        <v>4.8946858441922814E-6</v>
      </c>
      <c r="K32">
        <v>2.0712172045023181E-5</v>
      </c>
      <c r="L32">
        <v>-3.1102808861760423E-6</v>
      </c>
      <c r="M32">
        <v>1.2613463695743121E-6</v>
      </c>
      <c r="N32">
        <v>8.6246182036120445E-6</v>
      </c>
      <c r="O32">
        <v>1.0589663361315615E-5</v>
      </c>
      <c r="P32">
        <v>-7.7251834227354266E-6</v>
      </c>
      <c r="Q32">
        <v>-4.7422810212083277E-7</v>
      </c>
      <c r="R32">
        <v>6.2417843764706049E-6</v>
      </c>
      <c r="S32">
        <v>-1.9133294699713588E-6</v>
      </c>
      <c r="T32">
        <v>-5.3990574087947607E-5</v>
      </c>
      <c r="U32">
        <v>1.8402789692117949E-6</v>
      </c>
      <c r="V32">
        <v>-2.1157269657123834E-5</v>
      </c>
      <c r="W32">
        <v>1.5031199836812448E-5</v>
      </c>
      <c r="X32">
        <v>8.0384324974147603E-6</v>
      </c>
      <c r="Y32">
        <v>-2.2086555873102043E-6</v>
      </c>
      <c r="Z32">
        <v>8.1821854109875858E-6</v>
      </c>
      <c r="AA32">
        <v>-8.9201881792178028E-7</v>
      </c>
    </row>
    <row r="33" spans="1:27" x14ac:dyDescent="0.25">
      <c r="A33">
        <v>2013</v>
      </c>
      <c r="B33">
        <v>1.5549645468126982E-5</v>
      </c>
      <c r="C33">
        <v>-7.0248211159196217E-6</v>
      </c>
      <c r="D33">
        <v>4.7439643822144717E-6</v>
      </c>
      <c r="E33">
        <v>-1.2888227502116933E-5</v>
      </c>
      <c r="F33">
        <v>4.0199352042691316E-6</v>
      </c>
      <c r="G33">
        <v>1.093283026420977E-5</v>
      </c>
      <c r="H33">
        <v>6.2827089095662814E-6</v>
      </c>
      <c r="I33">
        <v>2.2672734303341713E-6</v>
      </c>
      <c r="J33">
        <v>-2.882000671888818E-6</v>
      </c>
      <c r="K33">
        <v>1.6520476492587477E-5</v>
      </c>
      <c r="L33">
        <v>-5.3542994464805815E-6</v>
      </c>
      <c r="M33">
        <v>6.0975889937253669E-6</v>
      </c>
      <c r="N33">
        <v>2.6317366064176895E-6</v>
      </c>
      <c r="O33">
        <v>1.3414464774541557E-5</v>
      </c>
      <c r="P33">
        <v>-1.6258067034868873E-6</v>
      </c>
      <c r="Q33">
        <v>6.4053069763758685E-6</v>
      </c>
      <c r="R33">
        <v>8.4049625002080575E-6</v>
      </c>
      <c r="S33">
        <v>4.7953981265891343E-6</v>
      </c>
      <c r="T33">
        <v>-5.0239443226018921E-5</v>
      </c>
      <c r="U33">
        <v>1.2407544090820011E-5</v>
      </c>
      <c r="V33">
        <v>-1.1302210623398423E-5</v>
      </c>
      <c r="W33">
        <v>1.2133325981267262E-5</v>
      </c>
      <c r="X33">
        <v>1.0993380783475004E-5</v>
      </c>
      <c r="Y33">
        <v>-5.7085562730208039E-6</v>
      </c>
      <c r="Z33">
        <v>7.3787782639556099E-6</v>
      </c>
      <c r="AA33">
        <v>-1.5227572021103697E-6</v>
      </c>
    </row>
    <row r="34" spans="1:27" x14ac:dyDescent="0.25">
      <c r="A34">
        <v>2014</v>
      </c>
      <c r="B34">
        <v>2.2343134332913905E-5</v>
      </c>
      <c r="C34">
        <v>-1.9135126422042958E-5</v>
      </c>
      <c r="D34">
        <v>1.625842742214445E-6</v>
      </c>
      <c r="E34">
        <v>-3.0250994313973933E-6</v>
      </c>
      <c r="F34">
        <v>3.5602741377260827E-7</v>
      </c>
      <c r="G34">
        <v>9.9448134278645739E-6</v>
      </c>
      <c r="H34">
        <v>1.6263269571936689E-5</v>
      </c>
      <c r="I34">
        <v>1.5399136827909388E-5</v>
      </c>
      <c r="J34">
        <v>4.0014783735387027E-6</v>
      </c>
      <c r="K34">
        <v>1.0127965651918203E-5</v>
      </c>
      <c r="L34">
        <v>-9.5653012976981699E-6</v>
      </c>
      <c r="M34">
        <v>7.5052212196169421E-6</v>
      </c>
      <c r="N34">
        <v>-2.0774575659743277E-6</v>
      </c>
      <c r="O34">
        <v>1.1674366760416888E-5</v>
      </c>
      <c r="P34">
        <v>9.1484052973100916E-6</v>
      </c>
      <c r="Q34">
        <v>-2.1291461962391622E-6</v>
      </c>
      <c r="R34">
        <v>4.1992752812802792E-6</v>
      </c>
      <c r="S34">
        <v>6.2589006120106205E-6</v>
      </c>
      <c r="T34">
        <v>-3.7686459108954296E-5</v>
      </c>
      <c r="U34">
        <v>1.4696528523927554E-5</v>
      </c>
      <c r="V34">
        <v>-7.3437768151052296E-6</v>
      </c>
      <c r="W34">
        <v>-2.9481984711310361E-6</v>
      </c>
      <c r="X34">
        <v>1.4995157471275888E-5</v>
      </c>
      <c r="Y34">
        <v>-1.2163251085439697E-5</v>
      </c>
      <c r="Z34">
        <v>8.9159011622541584E-6</v>
      </c>
      <c r="AA34">
        <v>4.3488298615557142E-6</v>
      </c>
    </row>
    <row r="35" spans="1:27" x14ac:dyDescent="0.25">
      <c r="A35">
        <v>2015</v>
      </c>
      <c r="B35">
        <v>7.8934435805422254E-6</v>
      </c>
      <c r="C35">
        <v>-5.3405583457788453E-6</v>
      </c>
      <c r="D35">
        <v>7.0165961005841382E-6</v>
      </c>
      <c r="E35">
        <v>-5.9410240282886662E-6</v>
      </c>
      <c r="F35">
        <v>2.3230919055095001E-7</v>
      </c>
      <c r="G35">
        <v>-6.5383164837840013E-7</v>
      </c>
      <c r="H35">
        <v>4.2297983782191295E-6</v>
      </c>
      <c r="I35">
        <v>1.0897770152951125E-5</v>
      </c>
      <c r="J35">
        <v>6.9253460424079094E-6</v>
      </c>
      <c r="K35">
        <v>3.5514638057065895E-6</v>
      </c>
      <c r="L35">
        <v>-1.1398822607588954E-5</v>
      </c>
      <c r="M35">
        <v>-1.97120562006603E-6</v>
      </c>
      <c r="N35">
        <v>9.7677884696167894E-6</v>
      </c>
      <c r="O35">
        <v>9.7101756182382815E-6</v>
      </c>
      <c r="P35">
        <v>8.0191449569610995E-7</v>
      </c>
      <c r="Q35">
        <v>-4.6893023863958661E-6</v>
      </c>
      <c r="R35">
        <v>8.4460731386570842E-7</v>
      </c>
      <c r="S35">
        <v>-5.8893238019663841E-7</v>
      </c>
      <c r="T35">
        <v>-2.6009745852206834E-5</v>
      </c>
      <c r="U35">
        <v>8.4836055975756608E-6</v>
      </c>
      <c r="V35">
        <v>-8.0511381383985281E-6</v>
      </c>
      <c r="W35">
        <v>2.4014871087274514E-6</v>
      </c>
      <c r="X35">
        <v>1.3316003787622321E-5</v>
      </c>
      <c r="Y35">
        <v>-4.5265828703122679E-6</v>
      </c>
      <c r="Z35">
        <v>3.610073690651916E-6</v>
      </c>
      <c r="AA35">
        <v>-1.2176092241134029E-6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K13" sqref="K13"/>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134</v>
      </c>
      <c r="C1" t="s">
        <v>135</v>
      </c>
      <c r="D1" t="s">
        <v>136</v>
      </c>
      <c r="E1" t="s">
        <v>137</v>
      </c>
      <c r="F1" t="s">
        <v>198</v>
      </c>
    </row>
    <row r="2" spans="1:6" x14ac:dyDescent="0.25">
      <c r="A2">
        <v>1982</v>
      </c>
      <c r="B2">
        <v>9.6200674306601286E-5</v>
      </c>
      <c r="C2">
        <v>1.0303478310379434E-4</v>
      </c>
      <c r="D2">
        <v>9.9871900427388026E-5</v>
      </c>
      <c r="E2">
        <v>9.793415421154352E-5</v>
      </c>
      <c r="F2">
        <v>9.793415421154352E-5</v>
      </c>
    </row>
    <row r="3" spans="1:6" x14ac:dyDescent="0.25">
      <c r="A3">
        <v>1983</v>
      </c>
      <c r="B3">
        <v>8.9767214376479387E-5</v>
      </c>
      <c r="C3">
        <v>9.0449494680797221E-5</v>
      </c>
      <c r="D3">
        <v>9.1845231785555375E-5</v>
      </c>
      <c r="E3">
        <v>9.0692716381454366E-5</v>
      </c>
      <c r="F3">
        <v>9.0692716381454366E-5</v>
      </c>
    </row>
    <row r="4" spans="1:6" x14ac:dyDescent="0.25">
      <c r="A4">
        <v>1984</v>
      </c>
      <c r="B4">
        <v>8.7953194451984018E-5</v>
      </c>
      <c r="C4">
        <v>8.300848817452789E-5</v>
      </c>
      <c r="D4">
        <v>8.6815931383171124E-5</v>
      </c>
      <c r="E4">
        <v>8.1513560340681587E-5</v>
      </c>
      <c r="F4">
        <v>8.1513560340681587E-5</v>
      </c>
    </row>
    <row r="5" spans="1:6" x14ac:dyDescent="0.25">
      <c r="A5">
        <v>1985</v>
      </c>
      <c r="B5">
        <v>7.4536430474836379E-5</v>
      </c>
      <c r="C5">
        <v>7.455286665936E-5</v>
      </c>
      <c r="D5">
        <v>7.6960765887633894E-5</v>
      </c>
      <c r="E5">
        <v>7.5603673962177707E-5</v>
      </c>
      <c r="F5">
        <v>7.5603673962177707E-5</v>
      </c>
    </row>
    <row r="6" spans="1:6" x14ac:dyDescent="0.25">
      <c r="A6">
        <v>1986</v>
      </c>
      <c r="B6">
        <v>7.8524019045289606E-5</v>
      </c>
      <c r="C6">
        <v>7.5193658551143017E-5</v>
      </c>
      <c r="D6">
        <v>8.188689159578644E-5</v>
      </c>
      <c r="E6">
        <v>8.0497886992816366E-5</v>
      </c>
      <c r="F6">
        <v>8.0497886992816366E-5</v>
      </c>
    </row>
    <row r="7" spans="1:6" x14ac:dyDescent="0.25">
      <c r="A7">
        <v>1987</v>
      </c>
      <c r="B7">
        <v>7.6536969572771341E-5</v>
      </c>
      <c r="C7">
        <v>7.1698315427056521E-5</v>
      </c>
      <c r="D7">
        <v>7.5726832161308259E-5</v>
      </c>
      <c r="E7">
        <v>7.7045587691827689E-5</v>
      </c>
      <c r="F7">
        <v>7.7045587691827689E-5</v>
      </c>
    </row>
    <row r="8" spans="1:6" x14ac:dyDescent="0.25">
      <c r="A8">
        <v>1988</v>
      </c>
      <c r="B8">
        <v>8.6746891611255705E-5</v>
      </c>
      <c r="C8">
        <v>7.6977253396762535E-5</v>
      </c>
      <c r="D8">
        <v>7.9861276157316741E-5</v>
      </c>
      <c r="E8">
        <v>8.2422075080103245E-5</v>
      </c>
      <c r="F8">
        <v>8.2422075080103245E-5</v>
      </c>
    </row>
    <row r="9" spans="1:6" x14ac:dyDescent="0.25">
      <c r="A9">
        <v>1989</v>
      </c>
      <c r="B9">
        <v>7.966517296154052E-5</v>
      </c>
      <c r="C9">
        <v>6.7036767726676773E-5</v>
      </c>
      <c r="D9">
        <v>7.2585597030411014E-5</v>
      </c>
      <c r="E9">
        <v>7.6765758927649594E-5</v>
      </c>
      <c r="F9">
        <v>7.6765758927649594E-5</v>
      </c>
    </row>
    <row r="10" spans="1:6" x14ac:dyDescent="0.25">
      <c r="A10">
        <v>1990</v>
      </c>
      <c r="B10">
        <v>7.4437281000427902E-5</v>
      </c>
      <c r="C10">
        <v>7.4212777319189634E-5</v>
      </c>
      <c r="D10">
        <v>7.44357407456846E-5</v>
      </c>
      <c r="E10">
        <v>7.420927127168397E-5</v>
      </c>
      <c r="F10">
        <v>7.420927127168397E-5</v>
      </c>
    </row>
    <row r="11" spans="1:6" x14ac:dyDescent="0.25">
      <c r="A11">
        <v>1991</v>
      </c>
      <c r="B11">
        <v>6.5900887420866638E-5</v>
      </c>
      <c r="C11">
        <v>6.5311070738971469E-5</v>
      </c>
      <c r="D11">
        <v>6.7754010215139717E-5</v>
      </c>
      <c r="E11">
        <v>6.6747546959959451E-5</v>
      </c>
      <c r="F11">
        <v>6.6747546959959451E-5</v>
      </c>
    </row>
    <row r="12" spans="1:6" x14ac:dyDescent="0.25">
      <c r="A12">
        <v>1992</v>
      </c>
      <c r="B12">
        <v>5.9373665862949565E-5</v>
      </c>
      <c r="C12">
        <v>5.8900911873934091E-5</v>
      </c>
      <c r="D12">
        <v>5.9476499158336088E-5</v>
      </c>
      <c r="E12">
        <v>5.9504497789021108E-5</v>
      </c>
      <c r="F12">
        <v>5.9504497789021108E-5</v>
      </c>
    </row>
    <row r="13" spans="1:6" x14ac:dyDescent="0.25">
      <c r="A13">
        <v>1993</v>
      </c>
      <c r="B13">
        <v>5.4541862482437864E-5</v>
      </c>
      <c r="C13">
        <v>5.4193674641282998E-5</v>
      </c>
      <c r="D13">
        <v>5.5006522525218306E-5</v>
      </c>
      <c r="E13">
        <v>5.4103796668641741E-5</v>
      </c>
      <c r="F13">
        <v>5.4103796668641741E-5</v>
      </c>
    </row>
    <row r="14" spans="1:6" x14ac:dyDescent="0.25">
      <c r="A14">
        <v>1994</v>
      </c>
      <c r="B14">
        <v>6.1182043282315135E-5</v>
      </c>
      <c r="C14">
        <v>5.4721943895856394E-5</v>
      </c>
      <c r="D14">
        <v>5.5977391148189782E-5</v>
      </c>
      <c r="E14">
        <v>5.6787824789353179E-5</v>
      </c>
      <c r="F14">
        <v>5.6787824789353179E-5</v>
      </c>
    </row>
    <row r="15" spans="1:6" x14ac:dyDescent="0.25">
      <c r="A15">
        <v>1995</v>
      </c>
      <c r="B15">
        <v>6.393035437213257E-5</v>
      </c>
      <c r="C15">
        <v>5.5568218274856916E-5</v>
      </c>
      <c r="D15">
        <v>5.7568482887290885E-5</v>
      </c>
      <c r="E15">
        <v>5.5026562102284516E-5</v>
      </c>
      <c r="F15">
        <v>5.5026562102284516E-5</v>
      </c>
    </row>
    <row r="16" spans="1:6" x14ac:dyDescent="0.25">
      <c r="A16">
        <v>1996</v>
      </c>
      <c r="B16">
        <v>5.6638848036527634E-5</v>
      </c>
      <c r="C16">
        <v>5.0094458911189586E-5</v>
      </c>
      <c r="D16">
        <v>5.0903396433568559E-5</v>
      </c>
      <c r="E16">
        <v>5.1184588552132489E-5</v>
      </c>
      <c r="F16">
        <v>5.1184588552132489E-5</v>
      </c>
    </row>
    <row r="17" spans="1:6" x14ac:dyDescent="0.25">
      <c r="A17">
        <v>1997</v>
      </c>
      <c r="B17">
        <v>4.8883543058764189E-5</v>
      </c>
      <c r="C17">
        <v>4.9350761313689872E-5</v>
      </c>
      <c r="D17">
        <v>4.9296841280010997E-5</v>
      </c>
      <c r="E17">
        <v>4.8494224380192466E-5</v>
      </c>
      <c r="F17">
        <v>4.8494224380192466E-5</v>
      </c>
    </row>
    <row r="18" spans="1:6" x14ac:dyDescent="0.25">
      <c r="A18">
        <v>1998</v>
      </c>
      <c r="B18">
        <v>5.1552549848565832E-5</v>
      </c>
      <c r="C18">
        <v>4.7094253040995682E-5</v>
      </c>
      <c r="D18">
        <v>5.1173998446756736E-5</v>
      </c>
      <c r="E18">
        <v>4.6283921094072872E-5</v>
      </c>
      <c r="F18">
        <v>4.6283921094072872E-5</v>
      </c>
    </row>
    <row r="19" spans="1:6" x14ac:dyDescent="0.25">
      <c r="A19">
        <v>1999</v>
      </c>
      <c r="B19">
        <v>5.0093349273083732E-5</v>
      </c>
      <c r="C19">
        <v>5.0712879277853061E-5</v>
      </c>
      <c r="D19">
        <v>4.9590054983127634E-5</v>
      </c>
      <c r="E19">
        <v>4.7714488193378204E-5</v>
      </c>
      <c r="F19">
        <v>4.7714488193378204E-5</v>
      </c>
    </row>
    <row r="20" spans="1:6" x14ac:dyDescent="0.25">
      <c r="A20">
        <v>2000</v>
      </c>
      <c r="B20">
        <v>5.0370264943921939E-5</v>
      </c>
      <c r="C20">
        <v>5.3133470824832322E-5</v>
      </c>
      <c r="D20">
        <v>5.2876764151733379E-5</v>
      </c>
      <c r="E20">
        <v>5.1007090029088434E-5</v>
      </c>
      <c r="F20">
        <v>5.1007090029088434E-5</v>
      </c>
    </row>
    <row r="21" spans="1:6" x14ac:dyDescent="0.25">
      <c r="A21">
        <v>2001</v>
      </c>
      <c r="B21">
        <v>4.9426980694988742E-5</v>
      </c>
      <c r="C21">
        <v>5.1176947719795856E-5</v>
      </c>
      <c r="D21">
        <v>4.9502232224767798E-5</v>
      </c>
      <c r="E21">
        <v>4.9052314021537313E-5</v>
      </c>
      <c r="F21">
        <v>4.9052314021537313E-5</v>
      </c>
    </row>
    <row r="22" spans="1:6" x14ac:dyDescent="0.25">
      <c r="A22">
        <v>2002</v>
      </c>
      <c r="B22">
        <v>5.0041086069541052E-5</v>
      </c>
      <c r="C22">
        <v>4.6773464822763343E-5</v>
      </c>
      <c r="D22">
        <v>4.7793420366360801E-5</v>
      </c>
      <c r="E22">
        <v>5.0232668210810519E-5</v>
      </c>
      <c r="F22">
        <v>5.0232668210810519E-5</v>
      </c>
    </row>
    <row r="23" spans="1:6" x14ac:dyDescent="0.25">
      <c r="A23">
        <v>2003</v>
      </c>
      <c r="B23">
        <v>4.9663332902127877E-5</v>
      </c>
      <c r="C23">
        <v>4.7031331549078459E-5</v>
      </c>
      <c r="D23">
        <v>4.7099692339543257E-5</v>
      </c>
      <c r="E23">
        <v>4.9755362801079178E-5</v>
      </c>
      <c r="F23">
        <v>4.9755362801079178E-5</v>
      </c>
    </row>
    <row r="24" spans="1:6" x14ac:dyDescent="0.25">
      <c r="A24">
        <v>2004</v>
      </c>
      <c r="B24">
        <v>4.7159959649434313E-5</v>
      </c>
      <c r="C24">
        <v>4.4842645700555295E-5</v>
      </c>
      <c r="D24">
        <v>4.3367214471800257E-5</v>
      </c>
      <c r="E24">
        <v>4.6680512507009562E-5</v>
      </c>
      <c r="F24">
        <v>4.6680512507009562E-5</v>
      </c>
    </row>
    <row r="25" spans="1:6" x14ac:dyDescent="0.25">
      <c r="A25">
        <v>2005</v>
      </c>
      <c r="B25">
        <v>4.8025172873167321E-5</v>
      </c>
      <c r="C25">
        <v>4.7351104072731689E-5</v>
      </c>
      <c r="D25">
        <v>4.6120761744532508E-5</v>
      </c>
      <c r="E25">
        <v>4.7251269665139264E-5</v>
      </c>
      <c r="F25">
        <v>4.7251269665139264E-5</v>
      </c>
    </row>
    <row r="26" spans="1:6" x14ac:dyDescent="0.25">
      <c r="A26">
        <v>2006</v>
      </c>
      <c r="B26">
        <v>4.6089498937362805E-5</v>
      </c>
      <c r="C26">
        <v>4.9194161783816524E-5</v>
      </c>
      <c r="D26">
        <v>4.5657191294594667E-5</v>
      </c>
      <c r="E26">
        <v>4.6847747500578417E-5</v>
      </c>
      <c r="F26">
        <v>4.6847747500578417E-5</v>
      </c>
    </row>
    <row r="27" spans="1:6" x14ac:dyDescent="0.25">
      <c r="A27">
        <v>2007</v>
      </c>
      <c r="B27">
        <v>4.4078020437154919E-5</v>
      </c>
      <c r="C27">
        <v>4.7953215100278612E-5</v>
      </c>
      <c r="D27">
        <v>4.4668032856861824E-5</v>
      </c>
      <c r="E27">
        <v>4.5780538523104052E-5</v>
      </c>
      <c r="F27">
        <v>4.5780538523104052E-5</v>
      </c>
    </row>
    <row r="28" spans="1:6" x14ac:dyDescent="0.25">
      <c r="A28">
        <v>2008</v>
      </c>
      <c r="B28">
        <v>3.5831271816277876E-5</v>
      </c>
      <c r="C28">
        <v>4.3118093115481318E-5</v>
      </c>
      <c r="D28">
        <v>3.7346379387599886E-5</v>
      </c>
      <c r="E28">
        <v>4.0702278427488636E-5</v>
      </c>
      <c r="F28">
        <v>4.0702278427488636E-5</v>
      </c>
    </row>
    <row r="29" spans="1:6" x14ac:dyDescent="0.25">
      <c r="A29">
        <v>2009</v>
      </c>
      <c r="B29">
        <v>2.9875493055442348E-5</v>
      </c>
      <c r="C29">
        <v>3.5326377401361241E-5</v>
      </c>
      <c r="D29">
        <v>3.1174970406937068E-5</v>
      </c>
      <c r="E29">
        <v>3.5821943207338339E-5</v>
      </c>
      <c r="F29">
        <v>3.5821943207338339E-5</v>
      </c>
    </row>
    <row r="30" spans="1:6" x14ac:dyDescent="0.25">
      <c r="A30">
        <v>2010</v>
      </c>
      <c r="B30">
        <v>2.8899079552502371E-5</v>
      </c>
      <c r="C30">
        <v>3.1808654370252047E-5</v>
      </c>
      <c r="D30">
        <v>3.0129824603136515E-5</v>
      </c>
      <c r="E30">
        <v>3.3723853650371896E-5</v>
      </c>
      <c r="F30">
        <v>3.3723853650371896E-5</v>
      </c>
    </row>
    <row r="31" spans="1:6" x14ac:dyDescent="0.25">
      <c r="A31">
        <v>2011</v>
      </c>
      <c r="B31">
        <v>2.7466066967463121E-5</v>
      </c>
      <c r="C31">
        <v>3.3312417257548075E-5</v>
      </c>
      <c r="D31">
        <v>3.0225132983105142E-5</v>
      </c>
      <c r="E31">
        <v>3.4316200297325853E-5</v>
      </c>
      <c r="F31">
        <v>3.4316200297325853E-5</v>
      </c>
    </row>
    <row r="32" spans="1:6" x14ac:dyDescent="0.25">
      <c r="A32">
        <v>2012</v>
      </c>
      <c r="B32">
        <v>3.3391028409823775E-5</v>
      </c>
      <c r="C32">
        <v>3.2499009586899778E-5</v>
      </c>
      <c r="D32">
        <v>3.0856054097966989E-5</v>
      </c>
      <c r="E32">
        <v>3.3894376110765739E-5</v>
      </c>
      <c r="F32">
        <v>3.3894376110765739E-5</v>
      </c>
    </row>
    <row r="33" spans="1:6" x14ac:dyDescent="0.25">
      <c r="A33">
        <v>2013</v>
      </c>
      <c r="B33">
        <v>3.3044518204405904E-5</v>
      </c>
      <c r="C33">
        <v>3.1521761029580376E-5</v>
      </c>
      <c r="D33">
        <v>2.9736732154560742E-5</v>
      </c>
      <c r="E33">
        <v>3.1466783826544997E-5</v>
      </c>
      <c r="F33">
        <v>3.1466783826544997E-5</v>
      </c>
    </row>
    <row r="34" spans="1:6" x14ac:dyDescent="0.25">
      <c r="A34">
        <v>2014</v>
      </c>
      <c r="B34">
        <v>2.8781050787074491E-5</v>
      </c>
      <c r="C34">
        <v>3.3129880572232645E-5</v>
      </c>
      <c r="D34">
        <v>2.9506957471312489E-5</v>
      </c>
      <c r="E34">
        <v>3.3440437973695232E-5</v>
      </c>
      <c r="F34">
        <v>3.3440437973695232E-5</v>
      </c>
    </row>
    <row r="35" spans="1:6" x14ac:dyDescent="0.25">
      <c r="A35">
        <v>2015</v>
      </c>
      <c r="B35">
        <v>2.9661341613973491E-5</v>
      </c>
      <c r="C35">
        <v>2.8443732437153813E-5</v>
      </c>
      <c r="D35">
        <v>2.7075268515545764E-5</v>
      </c>
      <c r="E35">
        <v>2.8094807286834111E-5</v>
      </c>
      <c r="F35">
        <v>2.8094807286834111E-5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J34" sqref="J34"/>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134</v>
      </c>
      <c r="C1" t="s">
        <v>139</v>
      </c>
      <c r="D1" t="s">
        <v>140</v>
      </c>
      <c r="E1" t="s">
        <v>141</v>
      </c>
      <c r="F1" t="s">
        <v>142</v>
      </c>
    </row>
    <row r="2" spans="1:6" x14ac:dyDescent="0.25">
      <c r="A2">
        <v>1982</v>
      </c>
      <c r="B2">
        <v>9.6200674306601286E-5</v>
      </c>
      <c r="C2">
        <v>1.0303478310379434E-4</v>
      </c>
      <c r="D2">
        <v>1.0476360558823216E-4</v>
      </c>
      <c r="E2">
        <v>1.085334390809294E-4</v>
      </c>
      <c r="F2">
        <v>1.1931627522426423E-4</v>
      </c>
    </row>
    <row r="3" spans="1:6" x14ac:dyDescent="0.25">
      <c r="A3">
        <v>1983</v>
      </c>
      <c r="B3">
        <v>8.9767214376479387E-5</v>
      </c>
      <c r="C3">
        <v>9.0449494680797221E-5</v>
      </c>
      <c r="D3">
        <v>9.2436973056464933E-5</v>
      </c>
      <c r="E3">
        <v>9.6505273624643463E-5</v>
      </c>
      <c r="F3">
        <v>1.0111726302784518E-4</v>
      </c>
    </row>
    <row r="4" spans="1:6" x14ac:dyDescent="0.25">
      <c r="A4">
        <v>1984</v>
      </c>
      <c r="B4">
        <v>8.7953194451984018E-5</v>
      </c>
      <c r="C4">
        <v>8.300848817452789E-5</v>
      </c>
      <c r="D4">
        <v>8.4288334088341793E-5</v>
      </c>
      <c r="E4">
        <v>8.876793741001166E-5</v>
      </c>
      <c r="F4">
        <v>9.4207709156762584E-5</v>
      </c>
    </row>
    <row r="5" spans="1:6" x14ac:dyDescent="0.25">
      <c r="A5">
        <v>1985</v>
      </c>
      <c r="B5">
        <v>7.4536430474836379E-5</v>
      </c>
      <c r="C5">
        <v>7.455286665936E-5</v>
      </c>
      <c r="D5">
        <v>7.5129741089767765E-5</v>
      </c>
      <c r="E5">
        <v>8.1693329517293028E-5</v>
      </c>
      <c r="F5">
        <v>8.4707760874152882E-5</v>
      </c>
    </row>
    <row r="6" spans="1:6" x14ac:dyDescent="0.25">
      <c r="A6">
        <v>1986</v>
      </c>
      <c r="B6">
        <v>7.8524019045289606E-5</v>
      </c>
      <c r="C6">
        <v>7.5193658551143017E-5</v>
      </c>
      <c r="D6">
        <v>7.4805508724239193E-5</v>
      </c>
      <c r="E6">
        <v>8.1490739117725757E-5</v>
      </c>
      <c r="F6">
        <v>8.0803098528122068E-5</v>
      </c>
    </row>
    <row r="7" spans="1:6" x14ac:dyDescent="0.25">
      <c r="A7">
        <v>1987</v>
      </c>
      <c r="B7">
        <v>7.6536969572771341E-5</v>
      </c>
      <c r="C7">
        <v>7.1698315427056521E-5</v>
      </c>
      <c r="D7">
        <v>7.0799465967866124E-5</v>
      </c>
      <c r="E7">
        <v>7.7856077972683128E-5</v>
      </c>
      <c r="F7">
        <v>7.6474233748740511E-5</v>
      </c>
    </row>
    <row r="8" spans="1:6" x14ac:dyDescent="0.25">
      <c r="A8">
        <v>1988</v>
      </c>
      <c r="B8">
        <v>8.6746891611255705E-5</v>
      </c>
      <c r="C8">
        <v>7.6977253396762535E-5</v>
      </c>
      <c r="D8">
        <v>7.5612083914165866E-5</v>
      </c>
      <c r="E8">
        <v>7.9859412078803882E-5</v>
      </c>
      <c r="F8">
        <v>8.1794491336040657E-5</v>
      </c>
    </row>
    <row r="9" spans="1:6" x14ac:dyDescent="0.25">
      <c r="A9">
        <v>1989</v>
      </c>
      <c r="B9">
        <v>7.966517296154052E-5</v>
      </c>
      <c r="C9">
        <v>6.7036767726676773E-5</v>
      </c>
      <c r="D9">
        <v>6.7535008518461838E-5</v>
      </c>
      <c r="E9">
        <v>7.2877661354141306E-5</v>
      </c>
      <c r="F9">
        <v>7.4188790196785692E-5</v>
      </c>
    </row>
    <row r="10" spans="1:6" x14ac:dyDescent="0.25">
      <c r="A10">
        <v>1990</v>
      </c>
      <c r="B10">
        <v>7.4437281000427902E-5</v>
      </c>
      <c r="C10">
        <v>7.4212777319189634E-5</v>
      </c>
      <c r="D10">
        <v>7.423074811595143E-5</v>
      </c>
      <c r="E10">
        <v>7.8631546584801982E-5</v>
      </c>
      <c r="F10">
        <v>7.9715797528479013E-5</v>
      </c>
    </row>
    <row r="11" spans="1:6" x14ac:dyDescent="0.25">
      <c r="A11">
        <v>1991</v>
      </c>
      <c r="B11">
        <v>6.5900887420866638E-5</v>
      </c>
      <c r="C11">
        <v>6.5311070738971469E-5</v>
      </c>
      <c r="D11">
        <v>6.5610732810455374E-5</v>
      </c>
      <c r="E11">
        <v>6.5776503364759273E-5</v>
      </c>
      <c r="F11">
        <v>6.7747445402346787E-5</v>
      </c>
    </row>
    <row r="12" spans="1:6" x14ac:dyDescent="0.25">
      <c r="A12">
        <v>1992</v>
      </c>
      <c r="B12">
        <v>5.9373665862949565E-5</v>
      </c>
      <c r="C12">
        <v>5.8900911873934091E-5</v>
      </c>
      <c r="D12">
        <v>5.9721871046349408E-5</v>
      </c>
      <c r="E12">
        <v>6.1368936052531343E-5</v>
      </c>
      <c r="F12">
        <v>6.3727382535944336E-5</v>
      </c>
    </row>
    <row r="13" spans="1:6" x14ac:dyDescent="0.25">
      <c r="A13">
        <v>1993</v>
      </c>
      <c r="B13">
        <v>5.4541862482437864E-5</v>
      </c>
      <c r="C13">
        <v>5.4193674641282998E-5</v>
      </c>
      <c r="D13">
        <v>5.4599279766989648E-5</v>
      </c>
      <c r="E13">
        <v>5.4970018198218896E-5</v>
      </c>
      <c r="F13">
        <v>5.8423949514690316E-5</v>
      </c>
    </row>
    <row r="14" spans="1:6" x14ac:dyDescent="0.25">
      <c r="A14">
        <v>1994</v>
      </c>
      <c r="B14">
        <v>6.1182043282315135E-5</v>
      </c>
      <c r="C14">
        <v>5.4721943895856394E-5</v>
      </c>
      <c r="D14">
        <v>5.4612837760942058E-5</v>
      </c>
      <c r="E14">
        <v>5.4209395839279753E-5</v>
      </c>
      <c r="F14">
        <v>5.9407047443528431E-5</v>
      </c>
    </row>
    <row r="15" spans="1:6" x14ac:dyDescent="0.25">
      <c r="A15">
        <v>1995</v>
      </c>
      <c r="B15">
        <v>6.393035437213257E-5</v>
      </c>
      <c r="C15">
        <v>5.5568218274856916E-5</v>
      </c>
      <c r="D15">
        <v>5.5372848721162886E-5</v>
      </c>
      <c r="E15">
        <v>5.5816875777964013E-5</v>
      </c>
      <c r="F15">
        <v>5.9128534187038896E-5</v>
      </c>
    </row>
    <row r="16" spans="1:6" x14ac:dyDescent="0.25">
      <c r="A16">
        <v>1996</v>
      </c>
      <c r="B16">
        <v>5.6638848036527634E-5</v>
      </c>
      <c r="C16">
        <v>5.0094458911189586E-5</v>
      </c>
      <c r="D16">
        <v>4.9892825943970819E-5</v>
      </c>
      <c r="E16">
        <v>5.0338431992713592E-5</v>
      </c>
      <c r="F16">
        <v>5.6229691548651317E-5</v>
      </c>
    </row>
    <row r="17" spans="1:6" x14ac:dyDescent="0.25">
      <c r="A17">
        <v>1997</v>
      </c>
      <c r="B17">
        <v>4.8883543058764189E-5</v>
      </c>
      <c r="C17">
        <v>4.9350761313689872E-5</v>
      </c>
      <c r="D17">
        <v>4.864717760028725E-5</v>
      </c>
      <c r="E17">
        <v>5.0081561284969217E-5</v>
      </c>
      <c r="F17">
        <v>5.2954888591557386E-5</v>
      </c>
    </row>
    <row r="18" spans="1:6" x14ac:dyDescent="0.25">
      <c r="A18">
        <v>1998</v>
      </c>
      <c r="B18">
        <v>5.1552549848565832E-5</v>
      </c>
      <c r="C18">
        <v>4.7094253040995682E-5</v>
      </c>
      <c r="D18">
        <v>4.646460389813001E-5</v>
      </c>
      <c r="E18">
        <v>4.6486123603244781E-5</v>
      </c>
      <c r="F18">
        <v>5.0424443037627503E-5</v>
      </c>
    </row>
    <row r="19" spans="1:6" x14ac:dyDescent="0.25">
      <c r="A19">
        <v>1999</v>
      </c>
      <c r="B19">
        <v>5.0093349273083732E-5</v>
      </c>
      <c r="C19">
        <v>5.0712879277853061E-5</v>
      </c>
      <c r="D19">
        <v>5.0226481615027295E-5</v>
      </c>
      <c r="E19">
        <v>5.014620725160057E-5</v>
      </c>
      <c r="F19">
        <v>5.290468482598953E-5</v>
      </c>
    </row>
    <row r="20" spans="1:6" x14ac:dyDescent="0.25">
      <c r="A20">
        <v>2000</v>
      </c>
      <c r="B20">
        <v>5.0370264943921939E-5</v>
      </c>
      <c r="C20">
        <v>5.3133470824832322E-5</v>
      </c>
      <c r="D20">
        <v>5.2773234174310346E-5</v>
      </c>
      <c r="E20">
        <v>5.3915724776743445E-5</v>
      </c>
      <c r="F20">
        <v>5.7354313586984057E-5</v>
      </c>
    </row>
    <row r="21" spans="1:6" x14ac:dyDescent="0.25">
      <c r="A21">
        <v>2001</v>
      </c>
      <c r="B21">
        <v>4.9426980694988742E-5</v>
      </c>
      <c r="C21">
        <v>5.1176947719795856E-5</v>
      </c>
      <c r="D21">
        <v>5.151669062615838E-5</v>
      </c>
      <c r="E21">
        <v>5.4001327493097047E-5</v>
      </c>
      <c r="F21">
        <v>5.5385845558703295E-5</v>
      </c>
    </row>
    <row r="22" spans="1:6" x14ac:dyDescent="0.25">
      <c r="A22">
        <v>2002</v>
      </c>
      <c r="B22">
        <v>5.0041086069541052E-5</v>
      </c>
      <c r="C22">
        <v>4.6773464822763343E-5</v>
      </c>
      <c r="D22">
        <v>4.7606107989849984E-5</v>
      </c>
      <c r="E22">
        <v>5.0221870002133072E-5</v>
      </c>
      <c r="F22">
        <v>5.237025403766892E-5</v>
      </c>
    </row>
    <row r="23" spans="1:6" x14ac:dyDescent="0.25">
      <c r="A23">
        <v>2003</v>
      </c>
      <c r="B23">
        <v>4.9663332902127877E-5</v>
      </c>
      <c r="C23">
        <v>4.7031331549078459E-5</v>
      </c>
      <c r="D23">
        <v>4.7532772856357042E-5</v>
      </c>
      <c r="E23">
        <v>4.9989127619483041E-5</v>
      </c>
      <c r="F23">
        <v>5.1732238036493069E-5</v>
      </c>
    </row>
    <row r="24" spans="1:6" x14ac:dyDescent="0.25">
      <c r="A24">
        <v>2004</v>
      </c>
      <c r="B24">
        <v>4.7159959649434313E-5</v>
      </c>
      <c r="C24">
        <v>4.4842645700555295E-5</v>
      </c>
      <c r="D24">
        <v>4.4809490009356527E-5</v>
      </c>
      <c r="E24">
        <v>4.7714603630083727E-5</v>
      </c>
      <c r="F24">
        <v>4.8047190293800665E-5</v>
      </c>
    </row>
    <row r="25" spans="1:6" x14ac:dyDescent="0.25">
      <c r="A25">
        <v>2005</v>
      </c>
      <c r="B25">
        <v>4.8025172873167321E-5</v>
      </c>
      <c r="C25">
        <v>4.7351104072731689E-5</v>
      </c>
      <c r="D25">
        <v>4.7268293721572267E-5</v>
      </c>
      <c r="E25">
        <v>4.8963168041154856E-5</v>
      </c>
      <c r="F25">
        <v>4.9809004418420948E-5</v>
      </c>
    </row>
    <row r="26" spans="1:6" x14ac:dyDescent="0.25">
      <c r="A26">
        <v>2006</v>
      </c>
      <c r="B26">
        <v>4.6089498937362805E-5</v>
      </c>
      <c r="C26">
        <v>4.9194161783816524E-5</v>
      </c>
      <c r="D26">
        <v>4.8491105648281526E-5</v>
      </c>
      <c r="E26">
        <v>4.9972888988122579E-5</v>
      </c>
      <c r="F26">
        <v>5.1613289044325945E-5</v>
      </c>
    </row>
    <row r="27" spans="1:6" x14ac:dyDescent="0.25">
      <c r="A27">
        <v>2007</v>
      </c>
      <c r="B27">
        <v>4.4078020437154919E-5</v>
      </c>
      <c r="C27">
        <v>4.7953215100278612E-5</v>
      </c>
      <c r="D27">
        <v>4.7593062627129262E-5</v>
      </c>
      <c r="E27">
        <v>4.9558240105398002E-5</v>
      </c>
      <c r="F27">
        <v>5.0358902826701523E-5</v>
      </c>
    </row>
    <row r="28" spans="1:6" x14ac:dyDescent="0.25">
      <c r="A28">
        <v>2008</v>
      </c>
      <c r="B28">
        <v>3.5831271816277876E-5</v>
      </c>
      <c r="C28">
        <v>4.3118093115481318E-5</v>
      </c>
      <c r="D28">
        <v>4.3417885499366094E-5</v>
      </c>
      <c r="E28">
        <v>4.5190997509052971E-5</v>
      </c>
      <c r="F28">
        <v>4.6604965162259755E-5</v>
      </c>
    </row>
    <row r="29" spans="1:6" x14ac:dyDescent="0.25">
      <c r="A29">
        <v>2009</v>
      </c>
      <c r="B29">
        <v>2.9875493055442348E-5</v>
      </c>
      <c r="C29">
        <v>3.5326377401361241E-5</v>
      </c>
      <c r="D29">
        <v>3.5550766553569701E-5</v>
      </c>
      <c r="E29">
        <v>3.699508231511573E-5</v>
      </c>
      <c r="F29">
        <v>3.8967958727880615E-5</v>
      </c>
    </row>
    <row r="30" spans="1:6" x14ac:dyDescent="0.25">
      <c r="A30">
        <v>2010</v>
      </c>
      <c r="B30">
        <v>2.8899079552502371E-5</v>
      </c>
      <c r="C30">
        <v>3.1808654370252047E-5</v>
      </c>
      <c r="D30">
        <v>3.1412760228704434E-5</v>
      </c>
      <c r="E30">
        <v>3.2832923883688635E-5</v>
      </c>
      <c r="F30">
        <v>3.6804116478378993E-5</v>
      </c>
    </row>
    <row r="31" spans="1:6" x14ac:dyDescent="0.25">
      <c r="A31">
        <v>2011</v>
      </c>
      <c r="B31">
        <v>2.7466066967463121E-5</v>
      </c>
      <c r="C31">
        <v>3.3312417257548075E-5</v>
      </c>
      <c r="D31">
        <v>3.3228103196961455E-5</v>
      </c>
      <c r="E31">
        <v>3.362736117560417E-5</v>
      </c>
      <c r="F31">
        <v>3.7936891872959672E-5</v>
      </c>
    </row>
    <row r="32" spans="1:6" x14ac:dyDescent="0.25">
      <c r="A32">
        <v>2012</v>
      </c>
      <c r="B32">
        <v>3.3391028409823775E-5</v>
      </c>
      <c r="C32">
        <v>3.2499009586899778E-5</v>
      </c>
      <c r="D32">
        <v>3.2048890554506219E-5</v>
      </c>
      <c r="E32">
        <v>3.3217027608770878E-5</v>
      </c>
      <c r="F32">
        <v>3.6543004138366081E-5</v>
      </c>
    </row>
    <row r="33" spans="1:6" x14ac:dyDescent="0.25">
      <c r="A33">
        <v>2013</v>
      </c>
      <c r="B33">
        <v>3.3044518204405904E-5</v>
      </c>
      <c r="C33">
        <v>3.1521761029580376E-5</v>
      </c>
      <c r="D33">
        <v>3.159000765481324E-5</v>
      </c>
      <c r="E33">
        <v>3.2871414467081191E-5</v>
      </c>
      <c r="F33">
        <v>3.6168168375297683E-5</v>
      </c>
    </row>
    <row r="34" spans="1:6" x14ac:dyDescent="0.25">
      <c r="A34">
        <v>2014</v>
      </c>
      <c r="B34">
        <v>2.8781050787074491E-5</v>
      </c>
      <c r="C34">
        <v>3.3129880572232645E-5</v>
      </c>
      <c r="D34">
        <v>3.3690299935187795E-5</v>
      </c>
      <c r="E34">
        <v>3.5289629591716218E-5</v>
      </c>
      <c r="F34">
        <v>3.8796157276010492E-5</v>
      </c>
    </row>
    <row r="35" spans="1:6" x14ac:dyDescent="0.25">
      <c r="A35">
        <v>2015</v>
      </c>
      <c r="B35">
        <v>2.9661341613973491E-5</v>
      </c>
      <c r="C35">
        <v>2.8443732437153813E-5</v>
      </c>
      <c r="D35">
        <v>2.8126764884291336E-5</v>
      </c>
      <c r="E35">
        <v>2.9475086565071251E-5</v>
      </c>
      <c r="F35">
        <v>3.2923336717431088E-5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D1" sqref="D1"/>
    </sheetView>
  </sheetViews>
  <sheetFormatPr defaultColWidth="8.85546875" defaultRowHeight="15" x14ac:dyDescent="0.25"/>
  <sheetData>
    <row r="1" spans="1:11" x14ac:dyDescent="0.25">
      <c r="A1" t="s">
        <v>0</v>
      </c>
      <c r="B1" t="s">
        <v>134</v>
      </c>
      <c r="C1" t="s">
        <v>143</v>
      </c>
      <c r="D1" t="s">
        <v>203</v>
      </c>
      <c r="E1" t="s">
        <v>206</v>
      </c>
      <c r="F1" t="s">
        <v>213</v>
      </c>
      <c r="G1" t="s">
        <v>146</v>
      </c>
      <c r="H1" t="s">
        <v>147</v>
      </c>
      <c r="I1" t="s">
        <v>217</v>
      </c>
      <c r="J1" t="s">
        <v>150</v>
      </c>
      <c r="K1" t="s">
        <v>151</v>
      </c>
    </row>
    <row r="2" spans="1:11" x14ac:dyDescent="0.25">
      <c r="A2">
        <v>1982</v>
      </c>
      <c r="B2">
        <v>9.6200674306601286E-5</v>
      </c>
      <c r="C2">
        <v>1.0303478310379434E-4</v>
      </c>
      <c r="D2">
        <v>1.041044672820135E-4</v>
      </c>
      <c r="E2">
        <v>1.0339555215614381E-4</v>
      </c>
      <c r="F2">
        <v>1.0418568295426667E-4</v>
      </c>
      <c r="G2">
        <v>9.819164287182501E-5</v>
      </c>
      <c r="H2">
        <v>1.0351909055316356E-4</v>
      </c>
      <c r="I2">
        <v>1.0259101640258448E-4</v>
      </c>
      <c r="J2">
        <v>1.0313809406943619E-4</v>
      </c>
      <c r="K2">
        <v>9.536079749523197E-5</v>
      </c>
    </row>
    <row r="3" spans="1:11" x14ac:dyDescent="0.25">
      <c r="A3">
        <v>1983</v>
      </c>
      <c r="B3">
        <v>8.9767214376479387E-5</v>
      </c>
      <c r="C3">
        <v>9.0449494680797221E-5</v>
      </c>
      <c r="D3">
        <v>9.0482069474091999E-5</v>
      </c>
      <c r="E3">
        <v>9.0390695080714076E-5</v>
      </c>
      <c r="F3">
        <v>9.0738265917025281E-5</v>
      </c>
      <c r="G3">
        <v>9.1902996642602392E-5</v>
      </c>
      <c r="H3">
        <v>9.073158129467629E-5</v>
      </c>
      <c r="I3">
        <v>9.0757361012947494E-5</v>
      </c>
      <c r="J3">
        <v>9.0610870858654383E-5</v>
      </c>
      <c r="K3">
        <v>9.1280335123883552E-5</v>
      </c>
    </row>
    <row r="4" spans="1:11" x14ac:dyDescent="0.25">
      <c r="A4">
        <v>1984</v>
      </c>
      <c r="B4">
        <v>8.7953194451984018E-5</v>
      </c>
      <c r="C4">
        <v>8.300848817452789E-5</v>
      </c>
      <c r="D4">
        <v>8.3141511957364871E-5</v>
      </c>
      <c r="E4">
        <v>8.3163335770223057E-5</v>
      </c>
      <c r="F4">
        <v>8.3173283663199983E-5</v>
      </c>
      <c r="G4">
        <v>7.9644718203780937E-5</v>
      </c>
      <c r="H4">
        <v>8.3195873259683144E-5</v>
      </c>
      <c r="I4">
        <v>8.2454820087150431E-5</v>
      </c>
      <c r="J4">
        <v>8.3094101559254334E-5</v>
      </c>
      <c r="K4">
        <v>8.2318891996692391E-5</v>
      </c>
    </row>
    <row r="5" spans="1:11" x14ac:dyDescent="0.25">
      <c r="A5">
        <v>1985</v>
      </c>
      <c r="B5">
        <v>7.4536430474836379E-5</v>
      </c>
      <c r="C5">
        <v>7.455286665936E-5</v>
      </c>
      <c r="D5">
        <v>7.4268003747420154E-5</v>
      </c>
      <c r="E5">
        <v>7.4612911765143511E-5</v>
      </c>
      <c r="F5">
        <v>7.4609952713217362E-5</v>
      </c>
      <c r="G5">
        <v>7.4397538312041426E-5</v>
      </c>
      <c r="H5">
        <v>7.4539853747410237E-5</v>
      </c>
      <c r="I5">
        <v>7.4140468994301042E-5</v>
      </c>
      <c r="J5">
        <v>7.4638144214986821E-5</v>
      </c>
      <c r="K5">
        <v>7.6694636496540622E-5</v>
      </c>
    </row>
    <row r="6" spans="1:11" x14ac:dyDescent="0.25">
      <c r="A6">
        <v>1986</v>
      </c>
      <c r="B6">
        <v>7.8524019045289606E-5</v>
      </c>
      <c r="C6">
        <v>7.5193658551143017E-5</v>
      </c>
      <c r="D6">
        <v>7.3733641176659164E-5</v>
      </c>
      <c r="E6">
        <v>7.4990170222008593E-5</v>
      </c>
      <c r="F6">
        <v>7.4445334284973789E-5</v>
      </c>
      <c r="G6">
        <v>8.0660873412853113E-5</v>
      </c>
      <c r="H6">
        <v>7.4829611534369176E-5</v>
      </c>
      <c r="I6">
        <v>7.8107702262059312E-5</v>
      </c>
      <c r="J6">
        <v>7.5343148797401226E-5</v>
      </c>
      <c r="K6">
        <v>8.4543222983484155E-5</v>
      </c>
    </row>
    <row r="7" spans="1:11" x14ac:dyDescent="0.25">
      <c r="A7">
        <v>1987</v>
      </c>
      <c r="B7">
        <v>7.6536969572771341E-5</v>
      </c>
      <c r="C7">
        <v>7.1698315427056521E-5</v>
      </c>
      <c r="D7">
        <v>7.1415836144296914E-5</v>
      </c>
      <c r="E7">
        <v>7.2040917919366623E-5</v>
      </c>
      <c r="F7">
        <v>7.1556855553353671E-5</v>
      </c>
      <c r="G7">
        <v>7.727698842063547E-5</v>
      </c>
      <c r="H7">
        <v>7.1316661924356587E-5</v>
      </c>
      <c r="I7">
        <v>7.3787860099400857E-5</v>
      </c>
      <c r="J7">
        <v>7.1624554431764419E-5</v>
      </c>
      <c r="K7">
        <v>7.8285539631906434E-5</v>
      </c>
    </row>
    <row r="8" spans="1:11" x14ac:dyDescent="0.25">
      <c r="A8">
        <v>1988</v>
      </c>
      <c r="B8">
        <v>8.6746891611255705E-5</v>
      </c>
      <c r="C8">
        <v>7.6977253396762535E-5</v>
      </c>
      <c r="D8">
        <v>7.7025680613587613E-5</v>
      </c>
      <c r="E8">
        <v>7.738319878990297E-5</v>
      </c>
      <c r="F8">
        <v>7.765325850050431E-5</v>
      </c>
      <c r="G8">
        <v>7.9447080941463357E-5</v>
      </c>
      <c r="H8">
        <v>7.6665410742862152E-5</v>
      </c>
      <c r="I8">
        <v>7.8203077835496522E-5</v>
      </c>
      <c r="J8">
        <v>7.6950776390731341E-5</v>
      </c>
      <c r="K8">
        <v>8.1478740692546124E-5</v>
      </c>
    </row>
    <row r="9" spans="1:11" x14ac:dyDescent="0.25">
      <c r="A9">
        <v>1989</v>
      </c>
      <c r="B9">
        <v>7.966517296154052E-5</v>
      </c>
      <c r="C9">
        <v>6.7036767726676773E-5</v>
      </c>
      <c r="D9">
        <v>6.8081249461101842E-5</v>
      </c>
      <c r="E9">
        <v>6.7633148129971228E-5</v>
      </c>
      <c r="F9">
        <v>6.8822880606603573E-5</v>
      </c>
      <c r="G9">
        <v>6.5202298912481644E-5</v>
      </c>
      <c r="H9">
        <v>6.7175637250329606E-5</v>
      </c>
      <c r="I9">
        <v>6.6006873083097157E-5</v>
      </c>
      <c r="J9">
        <v>6.6799481886846475E-5</v>
      </c>
      <c r="K9">
        <v>7.3757357782596957E-5</v>
      </c>
    </row>
    <row r="10" spans="1:11" x14ac:dyDescent="0.25">
      <c r="A10">
        <v>1990</v>
      </c>
      <c r="B10">
        <v>7.4437281000427902E-5</v>
      </c>
      <c r="C10">
        <v>7.4212777319189634E-5</v>
      </c>
      <c r="D10">
        <v>7.5050558447401286E-5</v>
      </c>
      <c r="E10">
        <v>7.4899320887197973E-5</v>
      </c>
      <c r="F10">
        <v>7.4230719234037683E-5</v>
      </c>
      <c r="G10">
        <v>6.8842530054098462E-5</v>
      </c>
      <c r="H10">
        <v>7.4173410434013934E-5</v>
      </c>
      <c r="I10">
        <v>7.3279045347589996E-5</v>
      </c>
      <c r="J10">
        <v>7.4053642387298158E-5</v>
      </c>
      <c r="K10">
        <v>7.330487122089835E-5</v>
      </c>
    </row>
    <row r="11" spans="1:11" x14ac:dyDescent="0.25">
      <c r="A11">
        <v>1991</v>
      </c>
      <c r="B11">
        <v>6.5900887420866638E-5</v>
      </c>
      <c r="C11">
        <v>6.5311070738971469E-5</v>
      </c>
      <c r="D11">
        <v>6.5029544184653777E-5</v>
      </c>
      <c r="E11">
        <v>6.5429540187324166E-5</v>
      </c>
      <c r="F11">
        <v>6.5058582051278797E-5</v>
      </c>
      <c r="G11">
        <v>6.7380662138020854E-5</v>
      </c>
      <c r="H11">
        <v>6.5507031038578129E-5</v>
      </c>
      <c r="I11">
        <v>6.630136931562447E-5</v>
      </c>
      <c r="J11">
        <v>6.519009053954505E-5</v>
      </c>
      <c r="K11">
        <v>6.5812466378702082E-5</v>
      </c>
    </row>
    <row r="12" spans="1:11" x14ac:dyDescent="0.25">
      <c r="A12">
        <v>1992</v>
      </c>
      <c r="B12">
        <v>5.9373665862949565E-5</v>
      </c>
      <c r="C12">
        <v>5.8900911873934091E-5</v>
      </c>
      <c r="D12">
        <v>5.9076876410472333E-5</v>
      </c>
      <c r="E12">
        <v>5.8957790197382562E-5</v>
      </c>
      <c r="F12">
        <v>5.9792962800202072E-5</v>
      </c>
      <c r="G12">
        <v>5.2608094256356709E-5</v>
      </c>
      <c r="H12">
        <v>5.9165378548641462E-5</v>
      </c>
      <c r="I12">
        <v>5.5011409769576851E-5</v>
      </c>
      <c r="J12">
        <v>5.90965248302382E-5</v>
      </c>
      <c r="K12">
        <v>5.7437863433733581E-5</v>
      </c>
    </row>
    <row r="13" spans="1:11" x14ac:dyDescent="0.25">
      <c r="A13">
        <v>1993</v>
      </c>
      <c r="B13">
        <v>5.4541862482437864E-5</v>
      </c>
      <c r="C13">
        <v>5.4193674641282998E-5</v>
      </c>
      <c r="D13">
        <v>5.40163489204133E-5</v>
      </c>
      <c r="E13">
        <v>5.4135968170157871E-5</v>
      </c>
      <c r="F13">
        <v>5.4724916495615612E-5</v>
      </c>
      <c r="G13">
        <v>5.2570545492926606E-5</v>
      </c>
      <c r="H13">
        <v>5.440424375046859E-5</v>
      </c>
      <c r="I13">
        <v>5.3694123012974161E-5</v>
      </c>
      <c r="J13">
        <v>5.4434634494100463E-5</v>
      </c>
      <c r="K13">
        <v>5.3181118186330424E-5</v>
      </c>
    </row>
    <row r="14" spans="1:11" x14ac:dyDescent="0.25">
      <c r="A14">
        <v>1994</v>
      </c>
      <c r="B14">
        <v>6.1182043282315135E-5</v>
      </c>
      <c r="C14">
        <v>5.4721943895856394E-5</v>
      </c>
      <c r="D14">
        <v>5.4936135315074355E-5</v>
      </c>
      <c r="E14">
        <v>5.4910245769860912E-5</v>
      </c>
      <c r="F14">
        <v>5.4887937931198391E-5</v>
      </c>
      <c r="G14">
        <v>5.2356676391354992E-5</v>
      </c>
      <c r="H14">
        <v>5.4930377336859239E-5</v>
      </c>
      <c r="I14">
        <v>5.4435092071798864E-5</v>
      </c>
      <c r="J14">
        <v>5.4806595879199448E-5</v>
      </c>
      <c r="K14">
        <v>5.483496063243365E-5</v>
      </c>
    </row>
    <row r="15" spans="1:11" x14ac:dyDescent="0.25">
      <c r="A15">
        <v>1995</v>
      </c>
      <c r="B15">
        <v>6.393035437213257E-5</v>
      </c>
      <c r="C15">
        <v>5.5568218274856916E-5</v>
      </c>
      <c r="D15">
        <v>5.5159689029096622E-5</v>
      </c>
      <c r="E15">
        <v>5.5560619781317661E-5</v>
      </c>
      <c r="F15">
        <v>5.5256692066905087E-5</v>
      </c>
      <c r="G15">
        <v>5.2015736680914407E-5</v>
      </c>
      <c r="H15">
        <v>5.5735401299898511E-5</v>
      </c>
      <c r="I15">
        <v>5.4575813817791638E-5</v>
      </c>
      <c r="J15">
        <v>5.5766282574040814E-5</v>
      </c>
      <c r="K15">
        <v>5.3926170476188415E-5</v>
      </c>
    </row>
    <row r="16" spans="1:11" x14ac:dyDescent="0.25">
      <c r="A16">
        <v>1996</v>
      </c>
      <c r="B16">
        <v>5.6638848036527634E-5</v>
      </c>
      <c r="C16">
        <v>5.0094458911189586E-5</v>
      </c>
      <c r="D16">
        <v>5.0055948591761992E-5</v>
      </c>
      <c r="E16">
        <v>5.0218247288285063E-5</v>
      </c>
      <c r="F16">
        <v>5.0198808487039059E-5</v>
      </c>
      <c r="G16">
        <v>4.990773400641047E-5</v>
      </c>
      <c r="H16">
        <v>5.0345138068223609E-5</v>
      </c>
      <c r="I16">
        <v>5.0806095467123676E-5</v>
      </c>
      <c r="J16">
        <v>5.0151265051681552E-5</v>
      </c>
      <c r="K16">
        <v>4.8850871618924424E-5</v>
      </c>
    </row>
    <row r="17" spans="1:11" x14ac:dyDescent="0.25">
      <c r="A17">
        <v>1997</v>
      </c>
      <c r="B17">
        <v>4.8883543058764189E-5</v>
      </c>
      <c r="C17">
        <v>4.9350761313689872E-5</v>
      </c>
      <c r="D17">
        <v>4.9116387754111204E-5</v>
      </c>
      <c r="E17">
        <v>4.9470571890196887E-5</v>
      </c>
      <c r="F17">
        <v>4.9068242282373836E-5</v>
      </c>
      <c r="G17">
        <v>4.8289836395269963E-5</v>
      </c>
      <c r="H17">
        <v>4.9220240818613091E-5</v>
      </c>
      <c r="I17">
        <v>4.9714652810507689E-5</v>
      </c>
      <c r="J17">
        <v>4.9540695114046675E-5</v>
      </c>
      <c r="K17">
        <v>4.9888038811332079E-5</v>
      </c>
    </row>
    <row r="18" spans="1:11" x14ac:dyDescent="0.25">
      <c r="A18">
        <v>1998</v>
      </c>
      <c r="B18">
        <v>5.1552549848565832E-5</v>
      </c>
      <c r="C18">
        <v>4.7094253040995682E-5</v>
      </c>
      <c r="D18">
        <v>4.6813187571387981E-5</v>
      </c>
      <c r="E18">
        <v>4.7233578225132075E-5</v>
      </c>
      <c r="F18">
        <v>4.6180289207768514E-5</v>
      </c>
      <c r="G18">
        <v>4.8970101639497451E-5</v>
      </c>
      <c r="H18">
        <v>4.6973424441603126E-5</v>
      </c>
      <c r="I18">
        <v>4.9507392561281447E-5</v>
      </c>
      <c r="J18">
        <v>4.7156567410638664E-5</v>
      </c>
      <c r="K18">
        <v>4.8481487872777508E-5</v>
      </c>
    </row>
    <row r="19" spans="1:11" x14ac:dyDescent="0.25">
      <c r="A19">
        <v>1999</v>
      </c>
      <c r="B19">
        <v>5.0093349273083732E-5</v>
      </c>
      <c r="C19">
        <v>5.0712879277853061E-5</v>
      </c>
      <c r="D19">
        <v>5.0736005608996493E-5</v>
      </c>
      <c r="E19">
        <v>5.0862496625995849E-5</v>
      </c>
      <c r="F19">
        <v>5.0612944403837904E-5</v>
      </c>
      <c r="G19">
        <v>4.9418858572607853E-5</v>
      </c>
      <c r="H19">
        <v>5.0643107848372901E-5</v>
      </c>
      <c r="I19">
        <v>5.1004102908336788E-5</v>
      </c>
      <c r="J19">
        <v>5.0886424045529566E-5</v>
      </c>
      <c r="K19">
        <v>4.9556499590835306E-5</v>
      </c>
    </row>
    <row r="20" spans="1:11" x14ac:dyDescent="0.25">
      <c r="A20">
        <v>2000</v>
      </c>
      <c r="B20">
        <v>5.0370264943921939E-5</v>
      </c>
      <c r="C20">
        <v>5.3133470824832322E-5</v>
      </c>
      <c r="D20">
        <v>5.3304904107790211E-5</v>
      </c>
      <c r="E20">
        <v>5.3231055833748539E-5</v>
      </c>
      <c r="F20">
        <v>5.3887435276919862E-5</v>
      </c>
      <c r="G20">
        <v>4.7379276586070773E-5</v>
      </c>
      <c r="H20">
        <v>5.325765464112919E-5</v>
      </c>
      <c r="I20">
        <v>5.1642841955981562E-5</v>
      </c>
      <c r="J20">
        <v>5.342484115135449E-5</v>
      </c>
      <c r="K20">
        <v>4.9540099113073668E-5</v>
      </c>
    </row>
    <row r="21" spans="1:11" x14ac:dyDescent="0.25">
      <c r="A21">
        <v>2001</v>
      </c>
      <c r="B21">
        <v>4.9426980694988742E-5</v>
      </c>
      <c r="C21">
        <v>5.1176947719795856E-5</v>
      </c>
      <c r="D21">
        <v>5.0797931531633367E-5</v>
      </c>
      <c r="E21">
        <v>5.1030661883487483E-5</v>
      </c>
      <c r="F21">
        <v>5.106660134515551E-5</v>
      </c>
      <c r="G21">
        <v>4.5988324762220142E-5</v>
      </c>
      <c r="H21">
        <v>5.1280235940794229E-5</v>
      </c>
      <c r="I21">
        <v>4.9811253449661304E-5</v>
      </c>
      <c r="J21">
        <v>5.1523425237974148E-5</v>
      </c>
      <c r="K21">
        <v>5.0535446342109936E-5</v>
      </c>
    </row>
    <row r="22" spans="1:11" x14ac:dyDescent="0.25">
      <c r="A22">
        <v>2002</v>
      </c>
      <c r="B22">
        <v>5.0041086069541052E-5</v>
      </c>
      <c r="C22">
        <v>4.6773464822763343E-5</v>
      </c>
      <c r="D22">
        <v>4.6511758948327045E-5</v>
      </c>
      <c r="E22">
        <v>4.6527094946213764E-5</v>
      </c>
      <c r="F22">
        <v>4.7938249179424016E-5</v>
      </c>
      <c r="G22">
        <v>4.5945983318233636E-5</v>
      </c>
      <c r="H22">
        <v>4.705025201110402E-5</v>
      </c>
      <c r="I22">
        <v>4.4629779378738016E-5</v>
      </c>
      <c r="J22">
        <v>4.7089495499676557E-5</v>
      </c>
      <c r="K22">
        <v>5.0483727303799235E-5</v>
      </c>
    </row>
    <row r="23" spans="1:11" x14ac:dyDescent="0.25">
      <c r="A23">
        <v>2003</v>
      </c>
      <c r="B23">
        <v>4.9663332902127877E-5</v>
      </c>
      <c r="C23">
        <v>4.7031331549078459E-5</v>
      </c>
      <c r="D23">
        <v>4.7168876637442738E-5</v>
      </c>
      <c r="E23">
        <v>4.6956816579040608E-5</v>
      </c>
      <c r="F23">
        <v>4.8557380621787163E-5</v>
      </c>
      <c r="G23">
        <v>4.4021717614668878E-5</v>
      </c>
      <c r="H23">
        <v>4.7219483680237318E-5</v>
      </c>
      <c r="I23">
        <v>4.4894710597873194E-5</v>
      </c>
      <c r="J23">
        <v>4.737839677909506E-5</v>
      </c>
      <c r="K23">
        <v>4.9575779237784445E-5</v>
      </c>
    </row>
    <row r="24" spans="1:11" x14ac:dyDescent="0.25">
      <c r="A24">
        <v>2004</v>
      </c>
      <c r="B24">
        <v>4.7159959649434313E-5</v>
      </c>
      <c r="C24">
        <v>4.4842645700555295E-5</v>
      </c>
      <c r="D24">
        <v>4.4833657355411562E-5</v>
      </c>
      <c r="E24">
        <v>4.4823826547144565E-5</v>
      </c>
      <c r="F24">
        <v>4.5954851319038424E-5</v>
      </c>
      <c r="G24">
        <v>4.3719019367927102E-5</v>
      </c>
      <c r="H24">
        <v>4.4736821113474428E-5</v>
      </c>
      <c r="I24">
        <v>4.4360046251313186E-5</v>
      </c>
      <c r="J24">
        <v>4.5131591610697794E-5</v>
      </c>
      <c r="K24">
        <v>4.6185189188690856E-5</v>
      </c>
    </row>
    <row r="25" spans="1:11" x14ac:dyDescent="0.25">
      <c r="A25">
        <v>2005</v>
      </c>
      <c r="B25">
        <v>4.8025172873167321E-5</v>
      </c>
      <c r="C25">
        <v>4.7351104072731689E-5</v>
      </c>
      <c r="D25">
        <v>4.7306521306381903E-5</v>
      </c>
      <c r="E25">
        <v>4.7371454400490621E-5</v>
      </c>
      <c r="F25">
        <v>4.7887862778225102E-5</v>
      </c>
      <c r="G25">
        <v>4.6228026976677936E-5</v>
      </c>
      <c r="H25">
        <v>4.7488863052421952E-5</v>
      </c>
      <c r="I25">
        <v>4.6453928216578792E-5</v>
      </c>
      <c r="J25">
        <v>4.7550290979415879E-5</v>
      </c>
      <c r="K25">
        <v>4.6027854652493258E-5</v>
      </c>
    </row>
    <row r="26" spans="1:11" x14ac:dyDescent="0.25">
      <c r="A26">
        <v>2006</v>
      </c>
      <c r="B26">
        <v>4.6089498937362805E-5</v>
      </c>
      <c r="C26">
        <v>4.9194161783816524E-5</v>
      </c>
      <c r="D26">
        <v>4.9491152054542905E-5</v>
      </c>
      <c r="E26">
        <v>4.9390376861992987E-5</v>
      </c>
      <c r="F26">
        <v>5.0047484019160042E-5</v>
      </c>
      <c r="G26">
        <v>4.4615781294851331E-5</v>
      </c>
      <c r="H26">
        <v>4.9155963009980041E-5</v>
      </c>
      <c r="I26">
        <v>4.9236602051678342E-5</v>
      </c>
      <c r="J26">
        <v>4.9427114292484466E-5</v>
      </c>
      <c r="K26">
        <v>4.4376652298524274E-5</v>
      </c>
    </row>
    <row r="27" spans="1:11" x14ac:dyDescent="0.25">
      <c r="A27">
        <v>2007</v>
      </c>
      <c r="B27">
        <v>4.4078020437154919E-5</v>
      </c>
      <c r="C27">
        <v>4.7953215100278612E-5</v>
      </c>
      <c r="D27">
        <v>4.8368877651228102E-5</v>
      </c>
      <c r="E27">
        <v>4.8114147259184393E-5</v>
      </c>
      <c r="F27">
        <v>4.9222323454159775E-5</v>
      </c>
      <c r="G27">
        <v>4.2807357465790121E-5</v>
      </c>
      <c r="H27">
        <v>4.7968609364033908E-5</v>
      </c>
      <c r="I27">
        <v>4.6773340942309006E-5</v>
      </c>
      <c r="J27">
        <v>4.8234699963359165E-5</v>
      </c>
      <c r="K27">
        <v>4.4380484705470732E-5</v>
      </c>
    </row>
    <row r="28" spans="1:11" x14ac:dyDescent="0.25">
      <c r="A28">
        <v>2008</v>
      </c>
      <c r="B28">
        <v>3.5831271816277876E-5</v>
      </c>
      <c r="C28">
        <v>4.3118093115481318E-5</v>
      </c>
      <c r="D28">
        <v>4.3900137323362286E-5</v>
      </c>
      <c r="E28">
        <v>4.3285528550768504E-5</v>
      </c>
      <c r="F28">
        <v>4.4949685310712088E-5</v>
      </c>
      <c r="G28">
        <v>3.3317620502202767E-5</v>
      </c>
      <c r="H28">
        <v>4.3276772932586028E-5</v>
      </c>
      <c r="I28">
        <v>4.0481808908225505E-5</v>
      </c>
      <c r="J28">
        <v>4.3438012577098569E-5</v>
      </c>
      <c r="K28">
        <v>3.7846331462787932E-5</v>
      </c>
    </row>
    <row r="29" spans="1:11" x14ac:dyDescent="0.25">
      <c r="A29">
        <v>2009</v>
      </c>
      <c r="B29">
        <v>2.9875493055442348E-5</v>
      </c>
      <c r="C29">
        <v>3.5326377401361241E-5</v>
      </c>
      <c r="D29">
        <v>3.5508519438735676E-5</v>
      </c>
      <c r="E29">
        <v>3.5291603238874812E-5</v>
      </c>
      <c r="F29">
        <v>3.6574351439412564E-5</v>
      </c>
      <c r="G29">
        <v>3.2570857032624185E-5</v>
      </c>
      <c r="H29">
        <v>3.5299284789289233E-5</v>
      </c>
      <c r="I29">
        <v>3.5332546771314809E-5</v>
      </c>
      <c r="J29">
        <v>3.5635246045785614E-5</v>
      </c>
      <c r="K29">
        <v>3.5729510364035372E-5</v>
      </c>
    </row>
    <row r="30" spans="1:11" x14ac:dyDescent="0.25">
      <c r="A30">
        <v>2010</v>
      </c>
      <c r="B30">
        <v>2.8899079552502371E-5</v>
      </c>
      <c r="C30">
        <v>3.1808654370252047E-5</v>
      </c>
      <c r="D30">
        <v>3.2101124268592686E-5</v>
      </c>
      <c r="E30">
        <v>3.1879370209935588E-5</v>
      </c>
      <c r="F30">
        <v>3.327033308596583E-5</v>
      </c>
      <c r="G30">
        <v>3.1543657456495569E-5</v>
      </c>
      <c r="H30">
        <v>3.1704806522611764E-5</v>
      </c>
      <c r="I30">
        <v>3.298846321376913E-5</v>
      </c>
      <c r="J30">
        <v>3.2004067381421922E-5</v>
      </c>
      <c r="K30">
        <v>3.0684151437526452E-5</v>
      </c>
    </row>
    <row r="31" spans="1:11" x14ac:dyDescent="0.25">
      <c r="A31">
        <v>2011</v>
      </c>
      <c r="B31">
        <v>2.7466066967463121E-5</v>
      </c>
      <c r="C31">
        <v>3.3312417257548075E-5</v>
      </c>
      <c r="D31">
        <v>3.3391372122423492E-5</v>
      </c>
      <c r="E31">
        <v>3.3191976988746321E-5</v>
      </c>
      <c r="F31">
        <v>3.4942635871630041E-5</v>
      </c>
      <c r="G31">
        <v>3.2188705174121425E-5</v>
      </c>
      <c r="H31">
        <v>3.3382067793354507E-5</v>
      </c>
      <c r="I31">
        <v>3.3391345596101019E-5</v>
      </c>
      <c r="J31">
        <v>3.3581279718418955E-5</v>
      </c>
      <c r="K31">
        <v>3.0611768659582594E-5</v>
      </c>
    </row>
    <row r="32" spans="1:11" x14ac:dyDescent="0.25">
      <c r="A32">
        <v>2012</v>
      </c>
      <c r="B32">
        <v>3.3391028409823775E-5</v>
      </c>
      <c r="C32">
        <v>3.2499009586899778E-5</v>
      </c>
      <c r="D32">
        <v>3.2657148567523107E-5</v>
      </c>
      <c r="E32">
        <v>3.2610550540994155E-5</v>
      </c>
      <c r="F32">
        <v>3.3002769965605692E-5</v>
      </c>
      <c r="G32">
        <v>3.277458256889076E-5</v>
      </c>
      <c r="H32">
        <v>3.2367781972425292E-5</v>
      </c>
      <c r="I32">
        <v>3.3932477655980618E-5</v>
      </c>
      <c r="J32">
        <v>3.2647474432451415E-5</v>
      </c>
      <c r="K32">
        <v>3.4831056207622167E-5</v>
      </c>
    </row>
    <row r="33" spans="1:11" x14ac:dyDescent="0.25">
      <c r="A33">
        <v>2013</v>
      </c>
      <c r="B33">
        <v>3.3044518204405904E-5</v>
      </c>
      <c r="C33">
        <v>3.1521761029580376E-5</v>
      </c>
      <c r="D33">
        <v>3.1726593897474237E-5</v>
      </c>
      <c r="E33">
        <v>3.1653071950131566E-5</v>
      </c>
      <c r="F33">
        <v>3.1695022988060376E-5</v>
      </c>
      <c r="G33">
        <v>3.1126621734074434E-5</v>
      </c>
      <c r="H33">
        <v>3.1456618578886266E-5</v>
      </c>
      <c r="I33">
        <v>3.228349726668966E-5</v>
      </c>
      <c r="J33">
        <v>3.1603992172676952E-5</v>
      </c>
      <c r="K33">
        <v>3.2853956705366728E-5</v>
      </c>
    </row>
    <row r="34" spans="1:11" x14ac:dyDescent="0.25">
      <c r="A34">
        <v>2014</v>
      </c>
      <c r="B34">
        <v>2.8781050787074491E-5</v>
      </c>
      <c r="C34">
        <v>3.3129880572232645E-5</v>
      </c>
      <c r="D34">
        <v>3.3778378643546605E-5</v>
      </c>
      <c r="E34">
        <v>3.3293568052613413E-5</v>
      </c>
      <c r="F34">
        <v>3.4354220026216353E-5</v>
      </c>
      <c r="G34">
        <v>2.9178467199017182E-5</v>
      </c>
      <c r="H34">
        <v>3.3247252815272076E-5</v>
      </c>
      <c r="I34">
        <v>3.1176510074146787E-5</v>
      </c>
      <c r="J34">
        <v>3.3239889165997739E-5</v>
      </c>
      <c r="K34">
        <v>3.3979136887865024E-5</v>
      </c>
    </row>
    <row r="35" spans="1:11" x14ac:dyDescent="0.25">
      <c r="A35">
        <v>2015</v>
      </c>
      <c r="B35">
        <v>2.9661341613973491E-5</v>
      </c>
      <c r="C35">
        <v>2.8443732437153813E-5</v>
      </c>
      <c r="D35">
        <v>2.8488073772678039E-5</v>
      </c>
      <c r="E35">
        <v>2.8503672907390865E-5</v>
      </c>
      <c r="F35">
        <v>2.8943478822839096E-5</v>
      </c>
      <c r="G35">
        <v>2.9302193639523461E-5</v>
      </c>
      <c r="H35">
        <v>2.8350132501145707E-5</v>
      </c>
      <c r="I35">
        <v>2.9903591028414664E-5</v>
      </c>
      <c r="J35">
        <v>2.8621168778045104E-5</v>
      </c>
      <c r="K35">
        <v>2.8725414189466392E-5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 ME</vt:lpstr>
      <vt:lpstr>All Lags - Data</vt:lpstr>
      <vt:lpstr>Original - Data</vt:lpstr>
      <vt:lpstr>Variable Weights - Data</vt:lpstr>
      <vt:lpstr>Placebo - Data</vt:lpstr>
      <vt:lpstr>Placebo Lags - Data</vt:lpstr>
      <vt:lpstr>Lag Test - Data</vt:lpstr>
      <vt:lpstr>Pre-Treatment Test - Data</vt:lpstr>
      <vt:lpstr>Leave-One-Out - Data</vt:lpstr>
      <vt:lpstr>All Lags Figure</vt:lpstr>
      <vt:lpstr>Original Figures</vt:lpstr>
      <vt:lpstr>Placebo Figure</vt:lpstr>
      <vt:lpstr>Placebo Lags Figures</vt:lpstr>
      <vt:lpstr>Lag Test</vt:lpstr>
      <vt:lpstr>Pre-Treatment Test</vt:lpstr>
      <vt:lpstr>Leave-One_Out Test</vt:lpstr>
      <vt:lpstr>States</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2017-04-05T18:58:09Z</dcterms:created>
  <dcterms:modified xsi:type="dcterms:W3CDTF">2017-05-12T17:30:45Z</dcterms:modified>
</cp:coreProperties>
</file>