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shapes+xml" PartName="/xl/drawings/drawing2.xml"/>
  <Override ContentType="application/vnd.openxmlformats-officedocument.drawingml.chart+xml" PartName="/xl/charts/chart2.xml"/>
  <Override ContentType="application/vnd.openxmlformats-officedocument.drawingml.chartshapes+xml" PartName="/xl/drawings/drawing3.xml"/>
  <Override ContentType="application/vnd.openxmlformats-officedocument.drawingml.chart+xml" PartName="/xl/charts/chart3.xml"/>
  <Override ContentType="application/vnd.openxmlformats-officedocument.drawingml.chartshapes+xml" PartName="/xl/drawings/drawing4.xml"/>
  <Override ContentType="application/vnd.openxmlformats-officedocument.drawing+xml" PartName="/xl/drawings/drawing5.xml"/>
  <Override ContentType="application/vnd.openxmlformats-officedocument.drawingml.chart+xml" PartName="/xl/charts/chart4.xml"/>
  <Override ContentType="application/vnd.openxmlformats-officedocument.drawingml.chartshapes+xml" PartName="/xl/drawings/drawing6.xml"/>
  <Override ContentType="application/vnd.openxmlformats-officedocument.drawingml.chart+xml" PartName="/xl/charts/chart5.xml"/>
  <Override ContentType="application/vnd.openxmlformats-officedocument.drawingml.chartshapes+xml" PartName="/xl/drawings/drawing7.xml"/>
  <Override ContentType="application/vnd.openxmlformats-officedocument.drawingml.chart+xml" PartName="/xl/charts/chart6.xml"/>
  <Override ContentType="application/vnd.openxmlformats-officedocument.drawingml.chartshapes+xml" PartName="/xl/drawings/drawing8.xml"/>
  <Override ContentType="application/vnd.openxmlformats-officedocument.drawing+xml" PartName="/xl/drawings/drawing9.xml"/>
  <Override ContentType="application/vnd.openxmlformats-officedocument.drawingml.chart+xml" PartName="/xl/charts/chart7.xml"/>
  <Override ContentType="application/vnd.openxmlformats-officedocument.drawingml.chartshapes+xml" PartName="/xl/drawings/drawing10.xml"/>
  <Override ContentType="application/vnd.openxmlformats-officedocument.drawingml.chart+xml" PartName="/xl/charts/chart8.xml"/>
  <Override ContentType="application/vnd.openxmlformats-officedocument.drawingml.chartshapes+xml" PartName="/xl/drawings/drawing11.xml"/>
  <Override ContentType="application/vnd.openxmlformats-officedocument.drawingml.chart+xml" PartName="/xl/charts/chart9.xml"/>
  <Override ContentType="application/vnd.ms-office.chartstyle+xml" PartName="/xl/charts/style1.xml"/>
  <Override ContentType="application/vnd.ms-office.chartcolorstyle+xml" PartName="/xl/charts/colors1.xml"/>
  <Override ContentType="application/vnd.openxmlformats-officedocument.drawingml.chartshapes+xml" PartName="/xl/drawings/drawing12.xml"/>
  <Override ContentType="application/vnd.openxmlformats-officedocument.drawing+xml" PartName="/xl/drawings/drawing13.xml"/>
  <Override ContentType="application/vnd.openxmlformats-officedocument.drawingml.chart+xml" PartName="/xl/charts/chart10.xml"/>
  <Override ContentType="application/vnd.openxmlformats-officedocument.drawingml.chartshapes+xml" PartName="/xl/drawings/drawing14.xml"/>
  <Override ContentType="application/vnd.openxmlformats-officedocument.drawingml.chart+xml" PartName="/xl/charts/chart11.xml"/>
  <Override ContentType="application/vnd.openxmlformats-officedocument.drawingml.chartshapes+xml" PartName="/xl/drawings/drawing15.xml"/>
  <Override ContentType="application/vnd.openxmlformats-officedocument.drawingml.chart+xml" PartName="/xl/charts/chart12.xml"/>
  <Override ContentType="application/vnd.ms-office.chartstyle+xml" PartName="/xl/charts/style2.xml"/>
  <Override ContentType="application/vnd.ms-office.chartcolorstyle+xml" PartName="/xl/charts/colors2.xml"/>
  <Override ContentType="application/vnd.openxmlformats-officedocument.drawingml.chartshapes+xml" PartName="/xl/drawings/drawing16.xml"/>
  <Override ContentType="application/vnd.openxmlformats-officedocument.drawing+xml" PartName="/xl/drawings/drawing17.xml"/>
  <Override ContentType="application/vnd.openxmlformats-officedocument.drawingml.chart+xml" PartName="/xl/charts/chart13.xml"/>
  <Override ContentType="application/vnd.openxmlformats-officedocument.drawingml.chartshapes+xml" PartName="/xl/drawings/drawing18.xml"/>
  <Override ContentType="application/vnd.openxmlformats-officedocument.drawingml.chart+xml" PartName="/xl/charts/chart14.xml"/>
  <Override ContentType="application/vnd.openxmlformats-officedocument.drawingml.chartshapes+xml" PartName="/xl/drawings/drawing19.xml"/>
  <Override ContentType="application/vnd.openxmlformats-officedocument.drawingml.chart+xml" PartName="/xl/charts/chart15.xml"/>
  <Override ContentType="application/vnd.openxmlformats-officedocument.drawingml.chartshapes+xml" PartName="/xl/drawings/drawing20.xml"/>
  <Override ContentType="application/vnd.openxmlformats-officedocument.drawing+xml" PartName="/xl/drawings/drawing21.xml"/>
  <Override ContentType="application/vnd.openxmlformats-officedocument.drawingml.chart+xml" PartName="/xl/charts/chart16.xml"/>
  <Override ContentType="application/vnd.openxmlformats-officedocument.drawingml.chartshapes+xml" PartName="/xl/drawings/drawing22.xml"/>
  <Override ContentType="application/vnd.openxmlformats-officedocument.drawingml.chart+xml" PartName="/xl/charts/chart17.xml"/>
  <Override ContentType="application/vnd.openxmlformats-officedocument.drawingml.chartshapes+xml" PartName="/xl/drawings/drawing23.xml"/>
  <Override ContentType="application/vnd.openxmlformats-officedocument.drawingml.chart+xml" PartName="/xl/charts/chart18.xml"/>
  <Override ContentType="application/vnd.openxmlformats-officedocument.drawingml.chartshapes+xml" PartName="/xl/drawings/drawing24.xml"/>
  <Override ContentType="application/vnd.openxmlformats-officedocument.drawing+xml" PartName="/xl/drawings/drawing25.xml"/>
  <Override ContentType="application/vnd.openxmlformats-officedocument.drawingml.chart+xml" PartName="/xl/charts/chart19.xml"/>
  <Override ContentType="application/vnd.openxmlformats-officedocument.drawingml.chartshapes+xml" PartName="/xl/drawings/drawing26.xml"/>
  <Override ContentType="application/vnd.openxmlformats-officedocument.drawingml.chart+xml" PartName="/xl/charts/chart20.xml"/>
  <Override ContentType="application/vnd.openxmlformats-officedocument.drawingml.chartshapes+xml" PartName="/xl/drawings/drawing27.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fileVersion appName="xl" lastEdited="7" lowestEdited="7" rupBuild="17329"/>
  <workbookPr/>
  <bookViews>
    <workbookView xWindow="240" yWindow="465" windowWidth="21660" windowHeight="13965" firstSheet="2" activeTab="6"/>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6" r:id="rId13"/>
    <sheet name="Lag Test" sheetId="9" r:id="rId14"/>
    <sheet name="Pre-Treatment Test" sheetId="20" r:id="rId15"/>
    <sheet name="Leave-One_Out Test" sheetId="25" r:id="rId16"/>
    <sheet name="States" sheetId="8" r:id="rId17"/>
  </sheets>
  <calcPr calcId="171027" fullCalcOnLoad="true"/>
</workbook>
</file>

<file path=xl/sharedStrings.xml><?xml version="1.0" encoding="utf-8"?>
<sst xmlns="http://schemas.openxmlformats.org/spreadsheetml/2006/main" count="753" uniqueCount="281">
  <si>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</si>
  <si>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</si>
  <si>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</si>
  <si>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</si>
  <si>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</si>
  <si>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</si>
  <si>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</si>
  <si>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</si>
  <si>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</si>
  <si>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</si>
  <si>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</si>
  <si>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</si>
  <si>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</si>
  <si>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</si>
  <si>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</si>
  <si>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</si>
  <si>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</si>
  <si>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</si>
  <si>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</si>
  <si>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</si>
  <si>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</si>
  <si>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</si>
  <si>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</si>
  <si>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</si>
  <si>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</si>
  <si>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</si>
  <si>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</si>
  <si>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</si>
  <si>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</si>
  <si>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</si>
  <si>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</si>
  <si>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</si>
  <si>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</si>
  <si>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</si>
  <si>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</si>
  <si>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</si>
  <si>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</si>
  <si>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</si>
  <si>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</si>
  <si>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</si>
  <si>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</si>
  <si>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</si>
  <si>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</si>
  <si>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</si>
  <si>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</si>
  <si>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</si>
  <si>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</si>
  <si>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</si>
  <si>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</si>
  <si>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</si>
  <si>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</si>
  <si>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</si>
  <si>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</si>
  <si>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</si>
  <si>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</si>
  <si>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</si>
  <si>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</si>
  <si>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</si>
  <si>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</si>
  <si>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</si>
  <si>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</si>
  <si>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</si>
  <si>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</si>
  <si>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</si>
  <si>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</si>
  <si>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</si>
  <si>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</si>
  <si>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</si>
  <si>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</si>
  <si>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</si>
  <si>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</si>
  <si>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</si>
  <si>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</si>
  <si>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</si>
  <si>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</si>
  <si>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</si>
  <si>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</si>
  <si>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</si>
  <si>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</si>
  <si>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</si>
  <si>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</si>
  <si>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</si>
  <si>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</si>
  <si>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</si>
  <si>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</si>
  <si>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</si>
  <si>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</si>
  <si>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</si>
  <si>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</si>
  <si>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</si>
  <si>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</si>
  <si>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</si>
  <si>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</si>
  <si>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</si>
  <si>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</si>
  <si>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</si>
  <si>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</si>
  <si>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</si>
  <si>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</si>
  <si>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</si>
  <si>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</si>
  <si>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</si>
  <si>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</si>
  <si>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</si>
  <si>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</si>
  <si>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</si>
  <si>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</si>
  <si>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</si>
  <si>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</si>
  <si>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</si>
  <si>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</si>
  <si>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</si>
  <si>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</si>
  <si>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</si>
  <si>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</si>
  <si>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</si>
  <si>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</si>
  <si>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</si>
  <si>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</si>
  <si>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</si>
  <si>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</si>
  <si>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</si>
  <si>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</si>
  <si>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</si>
  <si>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</si>
  <si>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</si>
  <si>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</si>
  <si>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</si>
  <si>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</si>
  <si>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</si>
  <si>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</si>
  <si>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</si>
  <si>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</si>
  <si>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</si>
  <si>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</si>
  <si>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</si>
  <si>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</si>
  <si>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Change Values</t>
  </si>
  <si>
    <t>_82_synth</t>
  </si>
  <si>
    <t>_85_synth</t>
  </si>
  <si>
    <t>_90_synth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</si>
  <si>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</si>
  <si>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</si>
  <si>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</si>
  <si>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</si>
  <si>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</si>
  <si>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</si>
  <si>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</si>
  <si>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</si>
  <si>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</si>
  <si>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</si>
  <si>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</si>
  <si>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</si>
  <si>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</si>
  <si>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</si>
  <si>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</si>
  <si>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</si>
  <si>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</si>
  <si>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</si>
  <si>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</si>
  <si>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</si>
  <si>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</si>
  <si>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</si>
  <si>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</si>
  <si>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</si>
  <si>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</si>
  <si>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</si>
  <si>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</si>
  <si>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</si>
  <si>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</si>
  <si>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</si>
  <si>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</si>
  <si>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</si>
  <si>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</si>
  <si>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</si>
  <si>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</si>
  <si>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</si>
  <si>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</si>
  <si>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</si>
  <si>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</si>
  <si>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</si>
  <si>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</si>
  <si>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</si>
  <si>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</si>
  <si>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</si>
  <si>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</si>
  <si>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</si>
  <si>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</si>
  <si>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</si>
  <si>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</si>
  <si>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</si>
  <si>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</si>
  <si>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</si>
  <si>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</si>
  <si>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</si>
  <si>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</si>
  <si>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</si>
  <si>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</si>
  <si>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</si>
  <si>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</si>
  <si>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</si>
  <si>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</si>
  <si>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</si>
  <si>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</si>
  <si>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</si>
  <si>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</si>
  <si>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</si>
  <si>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</si>
  <si>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</si>
  <si>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</si>
  <si>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</si>
  <si>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</si>
  <si>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</si>
  <si>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</si>
  <si>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</si>
  <si>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</si>
  <si>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</si>
  <si>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</si>
  <si>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</si>
  <si>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</si>
  <si>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</si>
  <si>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</si>
  <si>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</si>
  <si>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</si>
  <si>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</si>
  <si>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</si>
  <si>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</si>
  <si>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</si>
  <si>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</si>
  <si>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</si>
  <si>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</si>
  <si>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</si>
  <si>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</si>
  <si>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</si>
  <si>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</si>
  <si>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</si>
  <si>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pipercap_deflated</t>
  </si>
  <si>
    <t>gasolinetax_deflated</t>
  </si>
  <si>
    <t>unempl</t>
  </si>
  <si>
    <t>drivers_alcohol_1983</t>
  </si>
  <si>
    <t>drivers_alcohol_1985</t>
  </si>
  <si>
    <t>drivers_alcohol_1991</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</si>
  <si>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</si>
  <si>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All Lags</t>
  </si>
  <si>
    <t>Original</t>
  </si>
  <si>
    <t>Variable Weights</t>
  </si>
  <si>
    <t xml:space="preserve">The weights given to the different predictor variables in our preferred specification. (this file is soley data, the figure appears on the "Original Figures" tab. </t>
  </si>
  <si>
    <t>Placebo</t>
  </si>
  <si>
    <t>Lag Test</t>
  </si>
  <si>
    <t>Pre-Treatment Test</t>
  </si>
  <si>
    <t>Leave-One-Out Test</t>
  </si>
  <si>
    <t xml:space="preserve">Our initial specification which includes all lagged years of drivers_alcohol as the sole predictors. </t>
  </si>
  <si>
    <r>
      <t xml:space="preserve">Our preferred specification which includes selected lagged years of </t>
    </r>
    <r>
      <rPr>
        <i/>
        <sz val="11"/>
        <color theme="1"/>
        <rFont val="Calibri"/>
        <family val="2"/>
      </rPr>
      <t xml:space="preserve">drivers_alcohol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</si>
  <si>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 xml:space="preserve">Data from pre-treatment period sensitivity analysis. We compare </t>
    </r>
    <r>
      <rPr>
        <i/>
        <sz val="11"/>
        <color rgb="FF000000"/>
        <rFont val="Calibri"/>
        <family val="2"/>
      </rPr>
      <t>drivers_alcohol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</si>
  <si>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drivers_alcohol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</si>
  <si>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drivers_alcohol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</si>
  <si>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Placebo Lags</t>
  </si>
  <si>
    <t>Difference</t>
  </si>
  <si>
    <t>RMSE</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</si>
  <si>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</si>
  <si>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</si>
  <si>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 xml:space="preserve">States with no alcohol tax changes over $1.00, including control states. </t>
  </si>
  <si>
    <t>Share</t>
  </si>
  <si>
    <t>Proper</t>
  </si>
  <si>
    <r>
      <rPr>
        <b/>
        <sz val="9.5"/>
        <color theme="1"/>
        <rFont val="Avenir LT Pro 55 Roman"/>
        <family val="2"/>
      </rPr>
      <t>Source:</t>
    </r>
    <r>
      <rPr>
        <sz val="9.5"/>
        <color theme="1"/>
        <rFont val="Avenir LT Pro 55 Roman"/>
        <family val="2"/>
      </rPr>
      <t xml:space="preserve"> FARS, BEA, CDC, Department of Transportation, and Authors Calculations.</t>
    </r>
  </si>
  <si>
    <t>Pre-Treatment RMSPE</t>
  </si>
  <si>
    <t>Post-Treatment RMSPE</t>
  </si>
  <si>
    <t>RMSPE Ratio</t>
  </si>
  <si>
    <t>Actual IL</t>
  </si>
  <si>
    <t>Synthetic IL with Chosen Lags</t>
  </si>
  <si>
    <t>Synthetic IL with Lags Offset by 1</t>
  </si>
  <si>
    <t>Synthetic IL with Lags Offset by 2</t>
  </si>
  <si>
    <t>Synthetic IL with Smoothed Lags</t>
  </si>
  <si>
    <t>drivers_alcohol_1997</t>
  </si>
  <si>
    <t>drivers_alcohol_2008</t>
  </si>
  <si>
    <t>_95_synth</t>
  </si>
  <si>
    <t>Synthetic (1982-2008)</t>
  </si>
  <si>
    <t>1985-2008</t>
  </si>
  <si>
    <t>1990-2008</t>
  </si>
  <si>
    <t>1995-2008</t>
  </si>
  <si>
    <t>Fatal Alcohol-Related Motor Vehicle Crashes per Drivers</t>
  </si>
</sst>
</file>

<file path=xl/styles.xml><?xml version="1.0" encoding="utf-8"?>
<styleSheet xmlns="http://schemas.openxmlformats.org/spreadsheetml/2006/main">
  <numFmts count="3">
    <numFmt numFmtId="43" formatCode="_(* #,##0.00_);_(* \(#,##0.00\);_(* &quot;-&quot;??_);_(@_)"/>
    <numFmt numFmtId="164" formatCode="_(* #,##0.0000_);_(* \(#,##0.0000\);_(* &quot;-&quot;??_);_(@_)"/>
    <numFmt numFmtId="165" formatCode="0.0%"/>
  </numFmts>
  <fonts count="15">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8">
    <xf numFmtId="0" fontId="0" fillId="0" borderId="0"/>
    <xf numFmtId="43" fontId="3" fillId="0" borderId="0" applyFont="false" applyFill="false" applyBorder="false" applyAlignment="false" applyProtection="false"/>
    <xf numFmtId="0" fontId="4" fillId="0" borderId="0"/>
    <xf numFmtId="43" fontId="4" fillId="0" borderId="0" applyFont="false" applyFill="false" applyBorder="false" applyAlignment="false" applyProtection="false"/>
    <xf numFmtId="9" fontId="3" fillId="0" borderId="0" applyFont="false" applyFill="false" applyBorder="false" applyAlignment="false" applyProtection="false"/>
    <xf numFmtId="0" fontId="2" fillId="0" borderId="0"/>
    <xf numFmtId="0" fontId="1" fillId="0" borderId="0"/>
    <xf numFmtId="43" fontId="1" fillId="0" borderId="0" applyFont="false" applyFill="false" applyBorder="false" applyAlignment="false" applyProtection="false"/>
  </cellStyleXfs>
  <cellXfs count="23">
    <xf numFmtId="0" fontId="0" fillId="0" borderId="0" xfId="0"/>
    <xf numFmtId="0" fontId="4" fillId="0" borderId="0" xfId="2"/>
    <xf numFmtId="43" fontId="0" fillId="0" borderId="0" xfId="1" applyFont="true"/>
    <xf numFmtId="164" fontId="0" fillId="0" borderId="0" xfId="1" applyNumberFormat="true" applyFont="true"/>
    <xf numFmtId="0" fontId="4" fillId="0" borderId="0" xfId="2" applyFill="true"/>
    <xf numFmtId="0" fontId="0" fillId="0" borderId="0" xfId="1" applyNumberFormat="true" applyFont="true"/>
    <xf numFmtId="0" fontId="5" fillId="0" borderId="0" xfId="2" applyFont="true" applyFill="true"/>
    <xf numFmtId="0" fontId="0" fillId="0" borderId="0" xfId="0" quotePrefix="true"/>
    <xf numFmtId="0" fontId="6" fillId="0" borderId="0" xfId="0" applyFont="true"/>
    <xf numFmtId="0" fontId="0" fillId="0" borderId="0" xfId="0" applyAlignment="true">
      <alignment wrapText="true"/>
    </xf>
    <xf numFmtId="0" fontId="7" fillId="0" borderId="0" xfId="0" applyFont="true" applyAlignment="true">
      <alignment vertical="center" wrapText="true"/>
    </xf>
    <xf numFmtId="9" fontId="0" fillId="0" borderId="0" xfId="4" applyFont="true"/>
    <xf numFmtId="0" fontId="2" fillId="0" borderId="0" xfId="5" applyFill="true"/>
    <xf numFmtId="0" fontId="2" fillId="0" borderId="0" xfId="5"/>
    <xf numFmtId="0" fontId="12" fillId="3" borderId="1" xfId="6" applyFont="true" applyFill="true" applyBorder="true" applyAlignment="true">
      <alignment horizontal="left" vertical="center" indent="1"/>
    </xf>
    <xf numFmtId="165" fontId="12" fillId="3" borderId="1" xfId="4" applyNumberFormat="true" applyFont="true" applyFill="true" applyBorder="true" applyAlignment="true">
      <alignment horizontal="right" vertical="center" wrapText="true" indent="4"/>
    </xf>
    <xf numFmtId="0" fontId="0" fillId="0" borderId="0" xfId="0" applyBorder="true"/>
    <xf numFmtId="0" fontId="1" fillId="0" borderId="0" xfId="6" applyBorder="true"/>
    <xf numFmtId="0" fontId="10" fillId="2" borderId="0" xfId="6" applyFont="true" applyFill="true" applyBorder="true" applyAlignment="true">
      <alignment horizontal="left" vertical="center" wrapText="true" indent="1"/>
    </xf>
    <xf numFmtId="0" fontId="11" fillId="2" borderId="0" xfId="6" applyFont="true" applyFill="true" applyBorder="true" applyAlignment="true">
      <alignment horizontal="center" vertical="center"/>
    </xf>
    <xf numFmtId="0" fontId="1" fillId="0" borderId="0" xfId="2" applyFont="true" applyFill="true"/>
    <xf numFmtId="0" fontId="0" fillId="0" borderId="0" xfId="0" applyAlignment="true">
      <alignment horizontal="left" wrapText="true"/>
    </xf>
    <xf numFmtId="0" fontId="13" fillId="4" borderId="2" xfId="6" applyFont="true" applyFill="true" applyBorder="true" applyAlignment="true">
      <alignment horizontal="left" vertical="center" wrapText="true"/>
    </xf>
  </cellXfs>
  <cellStyles count="8">
    <cellStyle name="Comma" xfId="1" builtinId="3"/>
    <cellStyle name="Comma 2" xfId="3"/>
    <cellStyle name="Comma 2 2" xfId="7"/>
    <cellStyle name="Normal" xfId="0" builtinId="0"/>
    <cellStyle name="Normal 2" xfId="2"/>
    <cellStyle name="Normal 2 2" xfId="5"/>
    <cellStyle name="Normal 5" xfId="6"/>
    <cellStyle name="Percent" xfId="4" builtinId="5"/>
  </cellStyles>
  <dxfs count="0"/>
  <tableStyles count="0" defaultTableStyle="TableStyleMedium2" defaultPivotStyle="PivotStyleLight16"/>
</styleSheet>
</file>

<file path=xl/_rels/workbook.xml.rels><?xml version="1.0" encoding="UTF-8"?><Relationships xmlns="http://schemas.openxmlformats.org/package/2006/relationships"><Relationship Target="worksheets/sheet8.xml" Type="http://schemas.openxmlformats.org/officeDocument/2006/relationships/worksheet" Id="rId8"/><Relationship Target="worksheets/sheet13.xml" Type="http://schemas.openxmlformats.org/officeDocument/2006/relationships/worksheet" Id="rId13"/><Relationship Target="theme/theme1.xml" Type="http://schemas.openxmlformats.org/officeDocument/2006/relationships/theme" Id="rId18"/><Relationship Target="worksheets/sheet3.xml" Type="http://schemas.openxmlformats.org/officeDocument/2006/relationships/worksheet" Id="rId3"/><Relationship Target="worksheets/sheet7.xml" Type="http://schemas.openxmlformats.org/officeDocument/2006/relationships/worksheet" Id="rId7"/><Relationship Target="worksheets/sheet12.xml" Type="http://schemas.openxmlformats.org/officeDocument/2006/relationships/worksheet" Id="rId12"/><Relationship Target="worksheets/sheet17.xml" Type="http://schemas.openxmlformats.org/officeDocument/2006/relationships/worksheet" Id="rId17"/><Relationship Target="worksheets/sheet2.xml" Type="http://schemas.openxmlformats.org/officeDocument/2006/relationships/worksheet" Id="rId2"/><Relationship Target="worksheets/sheet16.xml" Type="http://schemas.openxmlformats.org/officeDocument/2006/relationships/worksheet" Id="rId16"/><Relationship Target="sharedStrings.xml" Type="http://schemas.openxmlformats.org/officeDocument/2006/relationships/sharedStrings" Id="rId20"/><Relationship Target="worksheets/sheet1.xml" Type="http://schemas.openxmlformats.org/officeDocument/2006/relationships/worksheet" Id="rId1"/><Relationship Target="worksheets/sheet6.xml" Type="http://schemas.openxmlformats.org/officeDocument/2006/relationships/worksheet" Id="rId6"/><Relationship Target="worksheets/sheet11.xml" Type="http://schemas.openxmlformats.org/officeDocument/2006/relationships/worksheet" Id="rId11"/><Relationship Target="worksheets/sheet5.xml" Type="http://schemas.openxmlformats.org/officeDocument/2006/relationships/worksheet" Id="rId5"/><Relationship Target="worksheets/sheet15.xml" Type="http://schemas.openxmlformats.org/officeDocument/2006/relationships/worksheet" Id="rId15"/><Relationship Target="worksheets/sheet10.xml" Type="http://schemas.openxmlformats.org/officeDocument/2006/relationships/worksheet" Id="rId10"/><Relationship Target="styles.xml" Type="http://schemas.openxmlformats.org/officeDocument/2006/relationships/styles" Id="rId19"/><Relationship Target="worksheets/sheet4.xml" Type="http://schemas.openxmlformats.org/officeDocument/2006/relationships/worksheet" Id="rId4"/><Relationship Target="worksheets/sheet9.xml" Type="http://schemas.openxmlformats.org/officeDocument/2006/relationships/worksheet" Id="rId9"/><Relationship Target="worksheets/sheet14.xml" Type="http://schemas.openxmlformats.org/officeDocument/2006/relationships/worksheet" Id="rId14"/></Relationships>
</file>

<file path=xl/charts/_rels/chart1.xml.rels><?xml version="1.0" encoding="UTF-8"?><Relationships xmlns="http://schemas.openxmlformats.org/package/2006/relationships"><Relationship Target="../drawings/drawing2.xml" Type="http://schemas.openxmlformats.org/officeDocument/2006/relationships/chartUserShapes" Id="rId1"/></Relationships>
</file>

<file path=xl/charts/_rels/chart10.xml.rels><?xml version="1.0" encoding="UTF-8"?><Relationships xmlns="http://schemas.openxmlformats.org/package/2006/relationships"><Relationship Target="../drawings/drawing14.xml" Type="http://schemas.openxmlformats.org/officeDocument/2006/relationships/chartUserShapes" Id="rId1"/></Relationships>
</file>

<file path=xl/charts/_rels/chart11.xml.rels><?xml version="1.0" encoding="UTF-8"?><Relationships xmlns="http://schemas.openxmlformats.org/package/2006/relationships"><Relationship Target="../drawings/drawing15.xml" Type="http://schemas.openxmlformats.org/officeDocument/2006/relationships/chartUserShapes" Id="rId1"/></Relationships>
</file>

<file path=xl/charts/_rels/chart12.xml.rels><?xml version="1.0" encoding="UTF-8"?><Relationships xmlns="http://schemas.openxmlformats.org/package/2006/relationships"><Relationship Target="../drawings/drawing16.xml" Type="http://schemas.openxmlformats.org/officeDocument/2006/relationships/chartUserShapes" Id="rId3"/><Relationship Target="colors2.xml" Type="http://schemas.microsoft.com/office/2011/relationships/chartColorStyle" Id="rId2"/><Relationship Target="style2.xml" Type="http://schemas.microsoft.com/office/2011/relationships/chartStyle" Id="rId1"/></Relationships>
</file>

<file path=xl/charts/_rels/chart13.xml.rels><?xml version="1.0" encoding="UTF-8"?><Relationships xmlns="http://schemas.openxmlformats.org/package/2006/relationships"><Relationship Target="../drawings/drawing18.xml" Type="http://schemas.openxmlformats.org/officeDocument/2006/relationships/chartUserShapes" Id="rId1"/></Relationships>
</file>

<file path=xl/charts/_rels/chart14.xml.rels><?xml version="1.0" encoding="UTF-8"?><Relationships xmlns="http://schemas.openxmlformats.org/package/2006/relationships"><Relationship Target="../drawings/drawing19.xml" Type="http://schemas.openxmlformats.org/officeDocument/2006/relationships/chartUserShapes" Id="rId1"/></Relationships>
</file>

<file path=xl/charts/_rels/chart15.xml.rels><?xml version="1.0" encoding="UTF-8"?><Relationships xmlns="http://schemas.openxmlformats.org/package/2006/relationships"><Relationship Target="../drawings/drawing20.xml" Type="http://schemas.openxmlformats.org/officeDocument/2006/relationships/chartUserShapes" Id="rId1"/></Relationships>
</file>

<file path=xl/charts/_rels/chart16.xml.rels><?xml version="1.0" encoding="UTF-8"?><Relationships xmlns="http://schemas.openxmlformats.org/package/2006/relationships"><Relationship Target="../drawings/drawing22.xml" Type="http://schemas.openxmlformats.org/officeDocument/2006/relationships/chartUserShapes" Id="rId1"/></Relationships>
</file>

<file path=xl/charts/_rels/chart17.xml.rels><?xml version="1.0" encoding="UTF-8"?><Relationships xmlns="http://schemas.openxmlformats.org/package/2006/relationships"><Relationship Target="../drawings/drawing23.xml" Type="http://schemas.openxmlformats.org/officeDocument/2006/relationships/chartUserShapes" Id="rId1"/></Relationships>
</file>

<file path=xl/charts/_rels/chart18.xml.rels><?xml version="1.0" encoding="UTF-8"?><Relationships xmlns="http://schemas.openxmlformats.org/package/2006/relationships"><Relationship Target="../drawings/drawing24.xml" Type="http://schemas.openxmlformats.org/officeDocument/2006/relationships/chartUserShapes" Id="rId1"/></Relationships>
</file>

<file path=xl/charts/_rels/chart19.xml.rels><?xml version="1.0" encoding="UTF-8"?><Relationships xmlns="http://schemas.openxmlformats.org/package/2006/relationships"><Relationship Target="../drawings/drawing26.xml" Type="http://schemas.openxmlformats.org/officeDocument/2006/relationships/chartUserShapes" Id="rId1"/></Relationships>
</file>

<file path=xl/charts/_rels/chart2.xml.rels><?xml version="1.0" encoding="UTF-8"?><Relationships xmlns="http://schemas.openxmlformats.org/package/2006/relationships"><Relationship Target="../drawings/drawing3.xml" Type="http://schemas.openxmlformats.org/officeDocument/2006/relationships/chartUserShapes" Id="rId1"/></Relationships>
</file>

<file path=xl/charts/_rels/chart20.xml.rels><?xml version="1.0" encoding="UTF-8"?><Relationships xmlns="http://schemas.openxmlformats.org/package/2006/relationships"><Relationship Target="../drawings/drawing27.xml" Type="http://schemas.openxmlformats.org/officeDocument/2006/relationships/chartUserShapes" Id="rId1"/></Relationships>
</file>

<file path=xl/charts/_rels/chart3.xml.rels><?xml version="1.0" encoding="UTF-8"?><Relationships xmlns="http://schemas.openxmlformats.org/package/2006/relationships"><Relationship Target="../drawings/drawing4.xml" Type="http://schemas.openxmlformats.org/officeDocument/2006/relationships/chartUserShapes" Id="rId1"/></Relationships>
</file>

<file path=xl/charts/_rels/chart4.xml.rels><?xml version="1.0" encoding="UTF-8"?><Relationships xmlns="http://schemas.openxmlformats.org/package/2006/relationships"><Relationship Target="../drawings/drawing6.xml" Type="http://schemas.openxmlformats.org/officeDocument/2006/relationships/chartUserShapes" Id="rId1"/></Relationships>
</file>

<file path=xl/charts/_rels/chart5.xml.rels><?xml version="1.0" encoding="UTF-8"?><Relationships xmlns="http://schemas.openxmlformats.org/package/2006/relationships"><Relationship Target="../drawings/drawing7.xml" Type="http://schemas.openxmlformats.org/officeDocument/2006/relationships/chartUserShapes" Id="rId1"/></Relationships>
</file>

<file path=xl/charts/_rels/chart6.xml.rels><?xml version="1.0" encoding="UTF-8"?><Relationships xmlns="http://schemas.openxmlformats.org/package/2006/relationships"><Relationship Target="../drawings/drawing8.xml" Type="http://schemas.openxmlformats.org/officeDocument/2006/relationships/chartUserShapes" Id="rId1"/></Relationships>
</file>

<file path=xl/charts/_rels/chart7.xml.rels><?xml version="1.0" encoding="UTF-8"?><Relationships xmlns="http://schemas.openxmlformats.org/package/2006/relationships"><Relationship Target="../drawings/drawing10.xml" Type="http://schemas.openxmlformats.org/officeDocument/2006/relationships/chartUserShapes" Id="rId1"/></Relationships>
</file>

<file path=xl/charts/_rels/chart8.xml.rels><?xml version="1.0" encoding="UTF-8"?><Relationships xmlns="http://schemas.openxmlformats.org/package/2006/relationships"><Relationship Target="../drawings/drawing11.xml" Type="http://schemas.openxmlformats.org/officeDocument/2006/relationships/chartUserShapes" Id="rId1"/></Relationships>
</file>

<file path=xl/charts/_rels/chart9.xml.rels><?xml version="1.0" encoding="UTF-8"?><Relationships xmlns="http://schemas.openxmlformats.org/package/2006/relationships"><Relationship Target="../drawings/drawing12.xml" Type="http://schemas.openxmlformats.org/officeDocument/2006/relationships/chartUserShapes" Id="rId3"/><Relationship Target="colors1.xml" Type="http://schemas.microsoft.com/office/2011/relationships/chartColorStyle" Id="rId2"/><Relationship Target="style1.xml" Type="http://schemas.microsoft.com/office/2011/relationships/chartStyle" Id="rId1"/></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'All Lags Figure'!$B$1</c:f>
              <c:strCache>
                <c:ptCount val="1"/>
                <c:pt idx="0">
                  <c:v>Actual</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96.297515745391138</c:v>
                </c:pt>
                <c:pt idx="1">
                  <c:v>91.686608473537476</c:v>
                </c:pt>
                <c:pt idx="2">
                  <c:v>87.04065601341425</c:v>
                </c:pt>
                <c:pt idx="3">
                  <c:v>77.658227550273295</c:v>
                </c:pt>
                <c:pt idx="4">
                  <c:v>84.177739598089815</c:v>
                </c:pt>
                <c:pt idx="5">
                  <c:v>77.947795361978947</c:v>
                </c:pt>
                <c:pt idx="6">
                  <c:v>82.87373959319666</c:v>
                </c:pt>
                <c:pt idx="7">
                  <c:v>78.466744736942942</c:v>
                </c:pt>
                <c:pt idx="8">
                  <c:v>72.052572981192498</c:v>
                </c:pt>
                <c:pt idx="9">
                  <c:v>66.924833969096653</c:v>
                </c:pt>
                <c:pt idx="10">
                  <c:v>60.98816449593869</c:v>
                </c:pt>
                <c:pt idx="11">
                  <c:v>56.491533523512771</c:v>
                </c:pt>
                <c:pt idx="12">
                  <c:v>61.385887507640291</c:v>
                </c:pt>
                <c:pt idx="13">
                  <c:v>59.743977453763371</c:v>
                </c:pt>
                <c:pt idx="14">
                  <c:v>54.105850093037589</c:v>
                </c:pt>
                <c:pt idx="15">
                  <c:v>50.534724547105725</c:v>
                </c:pt>
                <c:pt idx="16">
                  <c:v>51.330273692656199</c:v>
                </c:pt>
                <c:pt idx="17">
                  <c:v>49.864730319313821</c:v>
                </c:pt>
                <c:pt idx="18">
                  <c:v>52.679978385640432</c:v>
                </c:pt>
                <c:pt idx="19">
                  <c:v>50.321821148827446</c:v>
                </c:pt>
                <c:pt idx="20">
                  <c:v>52.898077738063876</c:v>
                </c:pt>
                <c:pt idx="21">
                  <c:v>49.450894668552792</c:v>
                </c:pt>
                <c:pt idx="22">
                  <c:v>47.232387885742355</c:v>
                </c:pt>
                <c:pt idx="23">
                  <c:v>45.692292955209275</c:v>
                </c:pt>
                <c:pt idx="24">
                  <c:v>44.354660327371676</c:v>
                </c:pt>
                <c:pt idx="25">
                  <c:v>42.411018857819727</c:v>
                </c:pt>
                <c:pt idx="26">
                  <c:v>36.175621236907318</c:v>
                </c:pt>
                <c:pt idx="27">
                  <c:v>34.058010676744743</c:v>
                </c:pt>
                <c:pt idx="28">
                  <c:v>31.220737851981543</c:v>
                </c:pt>
                <c:pt idx="29">
                  <c:v>30.770759671213458</c:v>
                </c:pt>
                <c:pt idx="30">
                  <c:v>33.732300687915995</c:v>
                </c:pt>
                <c:pt idx="31">
                  <c:v>31.77694553778565</c:v>
                </c:pt>
                <c:pt idx="32">
                  <c:v>32.868603228052955</c:v>
                </c:pt>
                <c:pt idx="33">
                  <c:v>27.815133094918568</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Lags Figure'!$R$6</c:f>
              <c:strCache>
                <c:ptCount val="1"/>
                <c:pt idx="0">
                  <c:v>IL</c:v>
                </c:pt>
              </c:strCache>
            </c:strRef>
          </c:tx>
          <c:spPr>
            <a:ln w="3810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9.6841439756190084E-2</c:v>
                </c:pt>
                <c:pt idx="1">
                  <c:v>1.9193942080164561</c:v>
                </c:pt>
                <c:pt idx="2">
                  <c:v>-0.91253843947924906</c:v>
                </c:pt>
                <c:pt idx="3">
                  <c:v>3.1217971354635665</c:v>
                </c:pt>
                <c:pt idx="4">
                  <c:v>5.6537205637141597</c:v>
                </c:pt>
                <c:pt idx="5">
                  <c:v>1.4108258028500131</c:v>
                </c:pt>
                <c:pt idx="6">
                  <c:v>-3.8731518543499988</c:v>
                </c:pt>
                <c:pt idx="7">
                  <c:v>-1.1984282082266873</c:v>
                </c:pt>
                <c:pt idx="8">
                  <c:v>-2.3847080683481181</c:v>
                </c:pt>
                <c:pt idx="9">
                  <c:v>1.023946538225573</c:v>
                </c:pt>
                <c:pt idx="10">
                  <c:v>1.6144986147992313</c:v>
                </c:pt>
                <c:pt idx="11">
                  <c:v>1.9496710592648014</c:v>
                </c:pt>
                <c:pt idx="12">
                  <c:v>0.20384422327879292</c:v>
                </c:pt>
                <c:pt idx="13">
                  <c:v>-4.1863768274197355</c:v>
                </c:pt>
                <c:pt idx="14">
                  <c:v>-2.5329979962407378</c:v>
                </c:pt>
                <c:pt idx="15">
                  <c:v>1.6511814919795142</c:v>
                </c:pt>
                <c:pt idx="16">
                  <c:v>-0.22227615659176081</c:v>
                </c:pt>
                <c:pt idx="17">
                  <c:v>-0.2286189584310705</c:v>
                </c:pt>
                <c:pt idx="18">
                  <c:v>2.3097134089766769</c:v>
                </c:pt>
                <c:pt idx="19">
                  <c:v>0.89484046839061193</c:v>
                </c:pt>
                <c:pt idx="20">
                  <c:v>2.8569916139531415</c:v>
                </c:pt>
                <c:pt idx="21">
                  <c:v>-0.21243823766781134</c:v>
                </c:pt>
                <c:pt idx="22">
                  <c:v>7.2428235853294609E-2</c:v>
                </c:pt>
                <c:pt idx="23">
                  <c:v>-2.3328798306465615</c:v>
                </c:pt>
                <c:pt idx="24">
                  <c:v>-1.7348386336379917</c:v>
                </c:pt>
                <c:pt idx="25">
                  <c:v>-1.6670015838826657</c:v>
                </c:pt>
                <c:pt idx="26">
                  <c:v>0.34434941653671558</c:v>
                </c:pt>
                <c:pt idx="27">
                  <c:v>4.182517841400113</c:v>
                </c:pt>
                <c:pt idx="28">
                  <c:v>2.3216582576424116</c:v>
                </c:pt>
                <c:pt idx="29">
                  <c:v>3.3046926546376199</c:v>
                </c:pt>
                <c:pt idx="30">
                  <c:v>0.34127228332181403</c:v>
                </c:pt>
                <c:pt idx="31">
                  <c:v>-1.2675726566158119</c:v>
                </c:pt>
                <c:pt idx="32">
                  <c:v>4.0875524973671418</c:v>
                </c:pt>
                <c:pt idx="33">
                  <c:v>-1.8462085336068412</c:v>
                </c:pt>
              </c:numCache>
            </c:numRef>
          </c:val>
          <c:smooth val="0"/>
          <c:extLst>
            <c:ext xmlns:c16="http://schemas.microsoft.com/office/drawing/2014/chart" uri="{C3380CC4-5D6E-409C-BE32-E72D297353CC}">
              <c16:uniqueId val="{00000000-A303-418D-BCC4-2D342BE292DE}"/>
            </c:ext>
          </c:extLst>
        </c:ser>
        <c:ser>
          <c:idx val="15"/>
          <c:order val="1"/>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11.846444976981729</c:v>
                </c:pt>
                <c:pt idx="1">
                  <c:v>-5.3238109103403986</c:v>
                </c:pt>
                <c:pt idx="2">
                  <c:v>6.4880528043431696</c:v>
                </c:pt>
                <c:pt idx="3">
                  <c:v>24.836906959535554</c:v>
                </c:pt>
                <c:pt idx="4">
                  <c:v>-6.8754920903302263</c:v>
                </c:pt>
                <c:pt idx="5">
                  <c:v>-8.9471732280799188</c:v>
                </c:pt>
                <c:pt idx="6">
                  <c:v>-18.301900126971304</c:v>
                </c:pt>
                <c:pt idx="7">
                  <c:v>-8.6987768099788809E-2</c:v>
                </c:pt>
                <c:pt idx="8">
                  <c:v>-20.30307769018691</c:v>
                </c:pt>
                <c:pt idx="9">
                  <c:v>-4.1808493733697105</c:v>
                </c:pt>
                <c:pt idx="10">
                  <c:v>-16.369453078368679</c:v>
                </c:pt>
                <c:pt idx="11">
                  <c:v>-9.5315417638630606</c:v>
                </c:pt>
                <c:pt idx="12">
                  <c:v>-12.913856153318193</c:v>
                </c:pt>
                <c:pt idx="13">
                  <c:v>1.363255137221131</c:v>
                </c:pt>
                <c:pt idx="14">
                  <c:v>-19.969847926404327</c:v>
                </c:pt>
                <c:pt idx="15">
                  <c:v>-8.2398528320482001</c:v>
                </c:pt>
                <c:pt idx="16">
                  <c:v>-5.6526037042203825</c:v>
                </c:pt>
                <c:pt idx="17">
                  <c:v>-3.6353615087136859</c:v>
                </c:pt>
                <c:pt idx="18">
                  <c:v>-0.65576591623539571</c:v>
                </c:pt>
                <c:pt idx="19">
                  <c:v>3.5942441627412336</c:v>
                </c:pt>
                <c:pt idx="20">
                  <c:v>7.2128009378502611</c:v>
                </c:pt>
                <c:pt idx="21">
                  <c:v>10.227246093563735</c:v>
                </c:pt>
                <c:pt idx="22">
                  <c:v>1.1254169294261374</c:v>
                </c:pt>
                <c:pt idx="23">
                  <c:v>2.8484898848546436</c:v>
                </c:pt>
                <c:pt idx="24">
                  <c:v>5.4260749493550975</c:v>
                </c:pt>
                <c:pt idx="25">
                  <c:v>5.2526388572005089E-2</c:v>
                </c:pt>
                <c:pt idx="26">
                  <c:v>-2.9132254439900862</c:v>
                </c:pt>
                <c:pt idx="27">
                  <c:v>4.8030778998509049</c:v>
                </c:pt>
                <c:pt idx="28">
                  <c:v>1.443506562281982</c:v>
                </c:pt>
                <c:pt idx="29">
                  <c:v>3.7176639580138726</c:v>
                </c:pt>
                <c:pt idx="30">
                  <c:v>8.3365102909738198</c:v>
                </c:pt>
                <c:pt idx="31">
                  <c:v>2.3360009890893707</c:v>
                </c:pt>
                <c:pt idx="32">
                  <c:v>-1.5719087969046086</c:v>
                </c:pt>
                <c:pt idx="33">
                  <c:v>7.2434345383953769</c:v>
                </c:pt>
              </c:numCache>
            </c:numRef>
          </c:val>
          <c:smooth val="0"/>
          <c:extLst>
            <c:ext xmlns:c16="http://schemas.microsoft.com/office/drawing/2014/chart" uri="{C3380CC4-5D6E-409C-BE32-E72D297353CC}">
              <c16:uniqueId val="{00000001-A303-418D-BCC4-2D342BE292DE}"/>
            </c:ext>
          </c:extLst>
        </c:ser>
        <c:ser>
          <c:idx val="16"/>
          <c:order val="2"/>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A303-418D-BCC4-2D342BE292DE}"/>
            </c:ext>
          </c:extLst>
        </c:ser>
        <c:ser>
          <c:idx val="17"/>
          <c:order val="3"/>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9.5450013759545982</c:v>
                </c:pt>
                <c:pt idx="1">
                  <c:v>22.807649656897411</c:v>
                </c:pt>
                <c:pt idx="2">
                  <c:v>0.35415203569755249</c:v>
                </c:pt>
                <c:pt idx="3">
                  <c:v>-14.805620594415814</c:v>
                </c:pt>
                <c:pt idx="4">
                  <c:v>-23.9602304645814</c:v>
                </c:pt>
                <c:pt idx="5">
                  <c:v>-7.9453475336777046</c:v>
                </c:pt>
                <c:pt idx="6">
                  <c:v>1.8411420796837774</c:v>
                </c:pt>
                <c:pt idx="7">
                  <c:v>-0.79283802278951043</c:v>
                </c:pt>
                <c:pt idx="8">
                  <c:v>-1.8534494756750064</c:v>
                </c:pt>
                <c:pt idx="9">
                  <c:v>-8.264690222858917</c:v>
                </c:pt>
                <c:pt idx="10">
                  <c:v>0.64317453052353812</c:v>
                </c:pt>
                <c:pt idx="11">
                  <c:v>1.1514183597682859</c:v>
                </c:pt>
                <c:pt idx="12">
                  <c:v>-0.21353501722387591</c:v>
                </c:pt>
                <c:pt idx="13">
                  <c:v>-21.343890693970025</c:v>
                </c:pt>
                <c:pt idx="14">
                  <c:v>-6.8810886659775861</c:v>
                </c:pt>
                <c:pt idx="15">
                  <c:v>-8.4222847362980247</c:v>
                </c:pt>
                <c:pt idx="16">
                  <c:v>-1.8208577330369735</c:v>
                </c:pt>
                <c:pt idx="17">
                  <c:v>2.9334960345295258</c:v>
                </c:pt>
                <c:pt idx="18">
                  <c:v>-1.9915869415854104</c:v>
                </c:pt>
                <c:pt idx="19">
                  <c:v>0.2610590001950186</c:v>
                </c:pt>
                <c:pt idx="20">
                  <c:v>-0.74991788778788759</c:v>
                </c:pt>
                <c:pt idx="21">
                  <c:v>0.93638811904384056</c:v>
                </c:pt>
                <c:pt idx="22">
                  <c:v>8.2221849879715592</c:v>
                </c:pt>
                <c:pt idx="23">
                  <c:v>0.21766732061223593</c:v>
                </c:pt>
                <c:pt idx="24">
                  <c:v>1.8776851220536628</c:v>
                </c:pt>
                <c:pt idx="25">
                  <c:v>9.4544129751739092</c:v>
                </c:pt>
                <c:pt idx="26">
                  <c:v>13.907268112234306</c:v>
                </c:pt>
                <c:pt idx="27">
                  <c:v>21.668540284736082</c:v>
                </c:pt>
                <c:pt idx="28">
                  <c:v>18.699371139518917</c:v>
                </c:pt>
                <c:pt idx="29">
                  <c:v>15.600617189193144</c:v>
                </c:pt>
                <c:pt idx="30">
                  <c:v>15.730005543446168</c:v>
                </c:pt>
                <c:pt idx="31">
                  <c:v>14.126656424195971</c:v>
                </c:pt>
                <c:pt idx="32">
                  <c:v>14.21842989657307</c:v>
                </c:pt>
                <c:pt idx="33">
                  <c:v>1.1209937156309024</c:v>
                </c:pt>
              </c:numCache>
            </c:numRef>
          </c:val>
          <c:smooth val="0"/>
          <c:extLst>
            <c:ext xmlns:c16="http://schemas.microsoft.com/office/drawing/2014/chart" uri="{C3380CC4-5D6E-409C-BE32-E72D297353CC}">
              <c16:uniqueId val="{00000003-A303-418D-BCC4-2D342BE292DE}"/>
            </c:ext>
          </c:extLst>
        </c:ser>
        <c:ser>
          <c:idx val="18"/>
          <c:order val="4"/>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-1.499713334851549</c:v>
                </c:pt>
                <c:pt idx="1">
                  <c:v>7.3823462116706651</c:v>
                </c:pt>
                <c:pt idx="2">
                  <c:v>2.2052752228773898</c:v>
                </c:pt>
                <c:pt idx="3">
                  <c:v>-4.6867507990100421</c:v>
                </c:pt>
                <c:pt idx="4">
                  <c:v>-3.1498918815486832</c:v>
                </c:pt>
                <c:pt idx="5">
                  <c:v>-5.4995553000480868</c:v>
                </c:pt>
                <c:pt idx="6">
                  <c:v>-18.749617083813064</c:v>
                </c:pt>
                <c:pt idx="7">
                  <c:v>-49.083344492828473</c:v>
                </c:pt>
                <c:pt idx="8">
                  <c:v>-5.3431140258908272</c:v>
                </c:pt>
                <c:pt idx="9">
                  <c:v>-30.030736525077373</c:v>
                </c:pt>
                <c:pt idx="10">
                  <c:v>-2.8829426810261793</c:v>
                </c:pt>
                <c:pt idx="11">
                  <c:v>6.3433021750824992</c:v>
                </c:pt>
                <c:pt idx="12">
                  <c:v>9.5929635790525936</c:v>
                </c:pt>
                <c:pt idx="13">
                  <c:v>11.946110134886112</c:v>
                </c:pt>
                <c:pt idx="14">
                  <c:v>14.296402696345467</c:v>
                </c:pt>
                <c:pt idx="15">
                  <c:v>17.798971384763718</c:v>
                </c:pt>
                <c:pt idx="16">
                  <c:v>8.1470016084495001</c:v>
                </c:pt>
                <c:pt idx="17">
                  <c:v>4.0118943616107572</c:v>
                </c:pt>
                <c:pt idx="18">
                  <c:v>15.161769624683075</c:v>
                </c:pt>
                <c:pt idx="19">
                  <c:v>25.109855414484628</c:v>
                </c:pt>
                <c:pt idx="20">
                  <c:v>-4.1962780414905865</c:v>
                </c:pt>
                <c:pt idx="21">
                  <c:v>-6.4029904933704529</c:v>
                </c:pt>
                <c:pt idx="22">
                  <c:v>-9.7190559245063923</c:v>
                </c:pt>
                <c:pt idx="23">
                  <c:v>6.1209243540361058</c:v>
                </c:pt>
                <c:pt idx="24">
                  <c:v>-1.4536446997226449</c:v>
                </c:pt>
                <c:pt idx="25">
                  <c:v>2.1140947410458466</c:v>
                </c:pt>
                <c:pt idx="26">
                  <c:v>-0.27187630280423036</c:v>
                </c:pt>
                <c:pt idx="27">
                  <c:v>-12.252568922122009</c:v>
                </c:pt>
                <c:pt idx="28">
                  <c:v>-20.437890270841308</c:v>
                </c:pt>
                <c:pt idx="29">
                  <c:v>-20.050278180860914</c:v>
                </c:pt>
                <c:pt idx="30">
                  <c:v>-6.1464479585993104</c:v>
                </c:pt>
                <c:pt idx="31">
                  <c:v>-2.1701539481000509</c:v>
                </c:pt>
                <c:pt idx="32">
                  <c:v>-10.820949682965875</c:v>
                </c:pt>
                <c:pt idx="33">
                  <c:v>-3.2549005481996574</c:v>
                </c:pt>
              </c:numCache>
            </c:numRef>
          </c:val>
          <c:smooth val="0"/>
          <c:extLst>
            <c:ext xmlns:c16="http://schemas.microsoft.com/office/drawing/2014/chart" uri="{C3380CC4-5D6E-409C-BE32-E72D297353CC}">
              <c16:uniqueId val="{00000004-A303-418D-BCC4-2D342BE292DE}"/>
            </c:ext>
          </c:extLst>
        </c:ser>
        <c:ser>
          <c:idx val="19"/>
          <c:order val="5"/>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A303-418D-BCC4-2D342BE292DE}"/>
            </c:ext>
          </c:extLst>
        </c:ser>
        <c:ser>
          <c:idx val="20"/>
          <c:order val="6"/>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-2.94766186925699</c:v>
                </c:pt>
                <c:pt idx="1">
                  <c:v>-11.703493328241166</c:v>
                </c:pt>
                <c:pt idx="2">
                  <c:v>5.6337180467380676</c:v>
                </c:pt>
                <c:pt idx="3">
                  <c:v>1.2203431651869323</c:v>
                </c:pt>
                <c:pt idx="4">
                  <c:v>-7.3372229962842539</c:v>
                </c:pt>
                <c:pt idx="5">
                  <c:v>7.9086639743763953</c:v>
                </c:pt>
                <c:pt idx="6">
                  <c:v>20.154275262029842</c:v>
                </c:pt>
                <c:pt idx="7">
                  <c:v>1.7294439658144256</c:v>
                </c:pt>
                <c:pt idx="8">
                  <c:v>5.5582959248567931</c:v>
                </c:pt>
                <c:pt idx="9">
                  <c:v>-16.08379534445703</c:v>
                </c:pt>
                <c:pt idx="10">
                  <c:v>-5.2869427236146294</c:v>
                </c:pt>
                <c:pt idx="11">
                  <c:v>-2.5710580757731805</c:v>
                </c:pt>
                <c:pt idx="12">
                  <c:v>-2.4878988824639237</c:v>
                </c:pt>
                <c:pt idx="13">
                  <c:v>-8.0391646406496875</c:v>
                </c:pt>
                <c:pt idx="14">
                  <c:v>-1.9062391629631747</c:v>
                </c:pt>
                <c:pt idx="15">
                  <c:v>7.2668435677769594</c:v>
                </c:pt>
                <c:pt idx="16">
                  <c:v>3.0722048904863186</c:v>
                </c:pt>
                <c:pt idx="17">
                  <c:v>5.2904310905432794</c:v>
                </c:pt>
                <c:pt idx="18">
                  <c:v>7.749746146146208</c:v>
                </c:pt>
                <c:pt idx="19">
                  <c:v>-1.5760396081532235</c:v>
                </c:pt>
                <c:pt idx="20">
                  <c:v>-6.0167867559357546</c:v>
                </c:pt>
                <c:pt idx="21">
                  <c:v>-0.12764256496211601</c:v>
                </c:pt>
                <c:pt idx="22">
                  <c:v>2.5897868454194395</c:v>
                </c:pt>
                <c:pt idx="23">
                  <c:v>-3.0057308322284371</c:v>
                </c:pt>
                <c:pt idx="24">
                  <c:v>4.2967130866600201</c:v>
                </c:pt>
                <c:pt idx="25">
                  <c:v>3.9861579352873378</c:v>
                </c:pt>
                <c:pt idx="26">
                  <c:v>0.44348337269184412</c:v>
                </c:pt>
                <c:pt idx="27">
                  <c:v>1.9052897641813615</c:v>
                </c:pt>
                <c:pt idx="28">
                  <c:v>12.598923603945877</c:v>
                </c:pt>
                <c:pt idx="29">
                  <c:v>2.0729087282234104</c:v>
                </c:pt>
                <c:pt idx="30">
                  <c:v>10.290969839843456</c:v>
                </c:pt>
                <c:pt idx="31">
                  <c:v>11.077440831286367</c:v>
                </c:pt>
                <c:pt idx="32">
                  <c:v>11.57496080850251</c:v>
                </c:pt>
                <c:pt idx="33">
                  <c:v>5.8983523558708839</c:v>
                </c:pt>
              </c:numCache>
            </c:numRef>
          </c:val>
          <c:smooth val="0"/>
          <c:extLst>
            <c:ext xmlns:c16="http://schemas.microsoft.com/office/drawing/2014/chart" uri="{C3380CC4-5D6E-409C-BE32-E72D297353CC}">
              <c16:uniqueId val="{00000006-A303-418D-BCC4-2D342BE292DE}"/>
            </c:ext>
          </c:extLst>
        </c:ser>
        <c:ser>
          <c:idx val="21"/>
          <c:order val="7"/>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A303-418D-BCC4-2D342BE292DE}"/>
            </c:ext>
          </c:extLst>
        </c:ser>
        <c:ser>
          <c:idx val="22"/>
          <c:order val="8"/>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A303-418D-BCC4-2D342BE292DE}"/>
            </c:ext>
          </c:extLst>
        </c:ser>
        <c:ser>
          <c:idx val="23"/>
          <c:order val="9"/>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A303-418D-BCC4-2D342BE292DE}"/>
            </c:ext>
          </c:extLst>
        </c:ser>
        <c:ser>
          <c:idx val="24"/>
          <c:order val="10"/>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A303-418D-BCC4-2D342BE292DE}"/>
            </c:ext>
          </c:extLst>
        </c:ser>
        <c:ser>
          <c:idx val="25"/>
          <c:order val="11"/>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-2.3929942472022958</c:v>
                </c:pt>
                <c:pt idx="1">
                  <c:v>-0.4725723101728363</c:v>
                </c:pt>
                <c:pt idx="2">
                  <c:v>-3.7940938000247115</c:v>
                </c:pt>
                <c:pt idx="3">
                  <c:v>1.6991245956887724</c:v>
                </c:pt>
                <c:pt idx="4">
                  <c:v>-3.6408025607670425</c:v>
                </c:pt>
                <c:pt idx="5">
                  <c:v>-4.0574450395070016</c:v>
                </c:pt>
                <c:pt idx="6">
                  <c:v>1.3944890042694169</c:v>
                </c:pt>
                <c:pt idx="7">
                  <c:v>-4.5135070649848785</c:v>
                </c:pt>
                <c:pt idx="8">
                  <c:v>-2.3488230453949654</c:v>
                </c:pt>
                <c:pt idx="9">
                  <c:v>5.9795916058646981</c:v>
                </c:pt>
                <c:pt idx="10">
                  <c:v>4.5442416194418911</c:v>
                </c:pt>
                <c:pt idx="11">
                  <c:v>0.54508228686245275</c:v>
                </c:pt>
                <c:pt idx="12">
                  <c:v>-1.6529832009837264</c:v>
                </c:pt>
                <c:pt idx="13">
                  <c:v>-0.14593337027690723</c:v>
                </c:pt>
                <c:pt idx="14">
                  <c:v>-4.3219470171607099</c:v>
                </c:pt>
                <c:pt idx="15">
                  <c:v>-2.0151994704065146</c:v>
                </c:pt>
                <c:pt idx="16">
                  <c:v>2.1168395960557973</c:v>
                </c:pt>
                <c:pt idx="17">
                  <c:v>4.335068297223188</c:v>
                </c:pt>
                <c:pt idx="18">
                  <c:v>-1.0257272151648067</c:v>
                </c:pt>
                <c:pt idx="19">
                  <c:v>-2.9368656839778851E-2</c:v>
                </c:pt>
                <c:pt idx="20">
                  <c:v>10.144322914129589</c:v>
                </c:pt>
                <c:pt idx="21">
                  <c:v>4.655637894757092</c:v>
                </c:pt>
                <c:pt idx="22">
                  <c:v>2.8484294034569757</c:v>
                </c:pt>
                <c:pt idx="23">
                  <c:v>2.5875033315969631</c:v>
                </c:pt>
                <c:pt idx="24">
                  <c:v>-0.68009154574610875</c:v>
                </c:pt>
                <c:pt idx="25">
                  <c:v>-3.2669345273461659</c:v>
                </c:pt>
                <c:pt idx="26">
                  <c:v>-3.708282065417734</c:v>
                </c:pt>
                <c:pt idx="27">
                  <c:v>3.2261511933029396</c:v>
                </c:pt>
                <c:pt idx="28">
                  <c:v>6.7059700086247176</c:v>
                </c:pt>
                <c:pt idx="29">
                  <c:v>7.3051628532994073</c:v>
                </c:pt>
                <c:pt idx="30">
                  <c:v>2.2689639536110917</c:v>
                </c:pt>
                <c:pt idx="31">
                  <c:v>6.7681726250157226</c:v>
                </c:pt>
                <c:pt idx="32">
                  <c:v>3.1371178010886069</c:v>
                </c:pt>
                <c:pt idx="33">
                  <c:v>-1.7330448827124201</c:v>
                </c:pt>
              </c:numCache>
            </c:numRef>
          </c:val>
          <c:smooth val="0"/>
          <c:extLst>
            <c:ext xmlns:c16="http://schemas.microsoft.com/office/drawing/2014/chart" uri="{C3380CC4-5D6E-409C-BE32-E72D297353CC}">
              <c16:uniqueId val="{0000000B-A303-418D-BCC4-2D342BE292DE}"/>
            </c:ext>
          </c:extLst>
        </c:ser>
        <c:ser>
          <c:idx val="26"/>
          <c:order val="12"/>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A303-418D-BCC4-2D342BE292DE}"/>
            </c:ext>
          </c:extLst>
        </c:ser>
        <c:ser>
          <c:idx val="27"/>
          <c:order val="13"/>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9.1546744442894123</c:v>
                </c:pt>
                <c:pt idx="1">
                  <c:v>-14.046443538973108</c:v>
                </c:pt>
                <c:pt idx="2">
                  <c:v>11.108921171398833</c:v>
                </c:pt>
                <c:pt idx="3">
                  <c:v>-12.099919331376441</c:v>
                </c:pt>
                <c:pt idx="4">
                  <c:v>-1.7589671870155144</c:v>
                </c:pt>
                <c:pt idx="5">
                  <c:v>-15.724494005553424</c:v>
                </c:pt>
                <c:pt idx="6">
                  <c:v>15.361505575128831</c:v>
                </c:pt>
                <c:pt idx="7">
                  <c:v>3.5796824704448227</c:v>
                </c:pt>
                <c:pt idx="8">
                  <c:v>-9.3684793682768941</c:v>
                </c:pt>
                <c:pt idx="9">
                  <c:v>-5.3425960686581675</c:v>
                </c:pt>
                <c:pt idx="10">
                  <c:v>-12.933514881297015</c:v>
                </c:pt>
                <c:pt idx="11">
                  <c:v>-0.26306568656764284</c:v>
                </c:pt>
                <c:pt idx="12">
                  <c:v>4.3167824514966924</c:v>
                </c:pt>
                <c:pt idx="13">
                  <c:v>2.5377771635248791</c:v>
                </c:pt>
                <c:pt idx="14">
                  <c:v>5.4506367632711772</c:v>
                </c:pt>
                <c:pt idx="15">
                  <c:v>4.8489482651348226</c:v>
                </c:pt>
                <c:pt idx="16">
                  <c:v>-0.70810006036481354</c:v>
                </c:pt>
                <c:pt idx="17">
                  <c:v>3.1512020086665871</c:v>
                </c:pt>
                <c:pt idx="18">
                  <c:v>-8.4765097199124284</c:v>
                </c:pt>
                <c:pt idx="19">
                  <c:v>3.3085909763030941</c:v>
                </c:pt>
                <c:pt idx="20">
                  <c:v>14.920360627002083</c:v>
                </c:pt>
                <c:pt idx="21">
                  <c:v>-2.8263832518859999</c:v>
                </c:pt>
                <c:pt idx="22">
                  <c:v>4.4462049118010327</c:v>
                </c:pt>
                <c:pt idx="23">
                  <c:v>8.8549431893625297</c:v>
                </c:pt>
                <c:pt idx="24">
                  <c:v>-5.4065558288129978</c:v>
                </c:pt>
                <c:pt idx="25">
                  <c:v>11.17663941840874</c:v>
                </c:pt>
                <c:pt idx="26">
                  <c:v>-7.4252520789741538</c:v>
                </c:pt>
                <c:pt idx="27">
                  <c:v>7.174638540163869</c:v>
                </c:pt>
                <c:pt idx="28">
                  <c:v>-1.2937234714627266</c:v>
                </c:pt>
                <c:pt idx="29">
                  <c:v>14.910845493432134</c:v>
                </c:pt>
                <c:pt idx="30">
                  <c:v>12.476359188440256</c:v>
                </c:pt>
                <c:pt idx="31">
                  <c:v>0.9557202247378882</c:v>
                </c:pt>
                <c:pt idx="32">
                  <c:v>4.5710830818279646</c:v>
                </c:pt>
                <c:pt idx="33">
                  <c:v>-3.7443724067998119</c:v>
                </c:pt>
              </c:numCache>
            </c:numRef>
          </c:val>
          <c:smooth val="0"/>
          <c:extLst>
            <c:ext xmlns:c16="http://schemas.microsoft.com/office/drawing/2014/chart" uri="{C3380CC4-5D6E-409C-BE32-E72D297353CC}">
              <c16:uniqueId val="{0000000D-A303-418D-BCC4-2D342BE292DE}"/>
            </c:ext>
          </c:extLst>
        </c:ser>
        <c:ser>
          <c:idx val="8"/>
          <c:order val="14"/>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0.77249421792657813</c:v>
                </c:pt>
                <c:pt idx="1">
                  <c:v>-2.3715870156593155</c:v>
                </c:pt>
                <c:pt idx="2">
                  <c:v>2.6504781089897733</c:v>
                </c:pt>
                <c:pt idx="3">
                  <c:v>6.0125053096271586</c:v>
                </c:pt>
                <c:pt idx="4">
                  <c:v>-1.9029616851184983</c:v>
                </c:pt>
                <c:pt idx="5">
                  <c:v>4.1715970837685745</c:v>
                </c:pt>
                <c:pt idx="6">
                  <c:v>4.0275526771438308</c:v>
                </c:pt>
                <c:pt idx="7">
                  <c:v>7.3549917942727916</c:v>
                </c:pt>
                <c:pt idx="8">
                  <c:v>-9.1263163994881324</c:v>
                </c:pt>
                <c:pt idx="9">
                  <c:v>-20.272686015232466</c:v>
                </c:pt>
                <c:pt idx="10">
                  <c:v>2.7729563498724019</c:v>
                </c:pt>
                <c:pt idx="11">
                  <c:v>7.4054178185178898</c:v>
                </c:pt>
                <c:pt idx="12">
                  <c:v>2.0843790480284952</c:v>
                </c:pt>
                <c:pt idx="13">
                  <c:v>1.4207514595909743</c:v>
                </c:pt>
                <c:pt idx="14">
                  <c:v>-0.35551093446883897</c:v>
                </c:pt>
                <c:pt idx="15">
                  <c:v>0.37222741866571596</c:v>
                </c:pt>
                <c:pt idx="16">
                  <c:v>-9.4841125246603042</c:v>
                </c:pt>
                <c:pt idx="17">
                  <c:v>-5.2578011491277721</c:v>
                </c:pt>
                <c:pt idx="18">
                  <c:v>4.1792968659137841</c:v>
                </c:pt>
                <c:pt idx="19">
                  <c:v>1.0255627103106235</c:v>
                </c:pt>
                <c:pt idx="20">
                  <c:v>10.006582670030184</c:v>
                </c:pt>
                <c:pt idx="21">
                  <c:v>10.835956345545128</c:v>
                </c:pt>
                <c:pt idx="22">
                  <c:v>2.3840982521505794</c:v>
                </c:pt>
                <c:pt idx="23">
                  <c:v>-2.7045123260904802</c:v>
                </c:pt>
                <c:pt idx="24">
                  <c:v>-5.0738631216518115</c:v>
                </c:pt>
                <c:pt idx="25">
                  <c:v>1.308847963343851E-2</c:v>
                </c:pt>
                <c:pt idx="26">
                  <c:v>4.3822419684147462</c:v>
                </c:pt>
                <c:pt idx="27">
                  <c:v>3.3213775623153197</c:v>
                </c:pt>
                <c:pt idx="28">
                  <c:v>1.1155019592479221</c:v>
                </c:pt>
                <c:pt idx="29">
                  <c:v>5.7750371524889488</c:v>
                </c:pt>
                <c:pt idx="30">
                  <c:v>1.9516301108524203</c:v>
                </c:pt>
                <c:pt idx="31">
                  <c:v>-4.6241689233283978</c:v>
                </c:pt>
                <c:pt idx="32">
                  <c:v>0.18827579140179296</c:v>
                </c:pt>
                <c:pt idx="33">
                  <c:v>3.480283112367033</c:v>
                </c:pt>
              </c:numCache>
            </c:numRef>
          </c:val>
          <c:smooth val="0"/>
          <c:extLst>
            <c:ext xmlns:c16="http://schemas.microsoft.com/office/drawing/2014/chart" uri="{C3380CC4-5D6E-409C-BE32-E72D297353CC}">
              <c16:uniqueId val="{0000000E-A303-418D-BCC4-2D342BE292DE}"/>
            </c:ext>
          </c:extLst>
        </c:ser>
        <c:ser>
          <c:idx val="9"/>
          <c:order val="15"/>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A303-418D-BCC4-2D342BE292DE}"/>
            </c:ext>
          </c:extLst>
        </c:ser>
        <c:ser>
          <c:idx val="10"/>
          <c:order val="16"/>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3.4582462831167504</c:v>
                </c:pt>
                <c:pt idx="1">
                  <c:v>7.8704542829655111</c:v>
                </c:pt>
                <c:pt idx="2">
                  <c:v>0.12383853231767716</c:v>
                </c:pt>
                <c:pt idx="3">
                  <c:v>-2.1310333977453411</c:v>
                </c:pt>
                <c:pt idx="4">
                  <c:v>-1.4968771893109079</c:v>
                </c:pt>
                <c:pt idx="5">
                  <c:v>-4.4361854634189513</c:v>
                </c:pt>
                <c:pt idx="6">
                  <c:v>4.2698984543676488</c:v>
                </c:pt>
                <c:pt idx="7">
                  <c:v>12.296695786062628</c:v>
                </c:pt>
                <c:pt idx="8">
                  <c:v>-4.5784599933540449</c:v>
                </c:pt>
                <c:pt idx="9">
                  <c:v>2.321582542208489</c:v>
                </c:pt>
                <c:pt idx="10">
                  <c:v>-2.6881320991378743</c:v>
                </c:pt>
                <c:pt idx="11">
                  <c:v>11.06386844185181</c:v>
                </c:pt>
                <c:pt idx="12">
                  <c:v>5.5024329412844963</c:v>
                </c:pt>
                <c:pt idx="13">
                  <c:v>-12.067650459357537</c:v>
                </c:pt>
                <c:pt idx="14">
                  <c:v>-12.071317541995086</c:v>
                </c:pt>
                <c:pt idx="15">
                  <c:v>4.4451967369241174</c:v>
                </c:pt>
                <c:pt idx="16">
                  <c:v>1.5902577388260397</c:v>
                </c:pt>
                <c:pt idx="17">
                  <c:v>-6.6044584912106075E-2</c:v>
                </c:pt>
                <c:pt idx="18">
                  <c:v>1.5087500742083648</c:v>
                </c:pt>
                <c:pt idx="19">
                  <c:v>-7.9057226685108617</c:v>
                </c:pt>
                <c:pt idx="20">
                  <c:v>-16.476527889608406</c:v>
                </c:pt>
                <c:pt idx="21">
                  <c:v>-7.9090714280027896</c:v>
                </c:pt>
                <c:pt idx="22">
                  <c:v>13.182011571188923</c:v>
                </c:pt>
                <c:pt idx="23">
                  <c:v>11.655870366666932</c:v>
                </c:pt>
                <c:pt idx="24">
                  <c:v>0.77659802855123417</c:v>
                </c:pt>
                <c:pt idx="25">
                  <c:v>6.9624256866518408</c:v>
                </c:pt>
                <c:pt idx="26">
                  <c:v>-8.9400009528617375</c:v>
                </c:pt>
                <c:pt idx="27">
                  <c:v>-2.396111767666298</c:v>
                </c:pt>
                <c:pt idx="28">
                  <c:v>-14.066106814425439</c:v>
                </c:pt>
                <c:pt idx="29">
                  <c:v>-3.294338512205286</c:v>
                </c:pt>
                <c:pt idx="30">
                  <c:v>2.8366448532324284</c:v>
                </c:pt>
                <c:pt idx="31">
                  <c:v>-5.8952682593371719</c:v>
                </c:pt>
                <c:pt idx="32">
                  <c:v>0.55572246537849423</c:v>
                </c:pt>
                <c:pt idx="33">
                  <c:v>8.0478812378714792</c:v>
                </c:pt>
              </c:numCache>
            </c:numRef>
          </c:val>
          <c:smooth val="0"/>
          <c:extLst>
            <c:ext xmlns:c16="http://schemas.microsoft.com/office/drawing/2014/chart" uri="{C3380CC4-5D6E-409C-BE32-E72D297353CC}">
              <c16:uniqueId val="{00000010-A303-418D-BCC4-2D342BE292DE}"/>
            </c:ext>
          </c:extLst>
        </c:ser>
        <c:ser>
          <c:idx val="11"/>
          <c:order val="17"/>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-0.68656981966341846</c:v>
                </c:pt>
                <c:pt idx="1">
                  <c:v>-3.1596277949574869</c:v>
                </c:pt>
                <c:pt idx="2">
                  <c:v>4.0473473745805677</c:v>
                </c:pt>
                <c:pt idx="3">
                  <c:v>1.5665735872971709</c:v>
                </c:pt>
                <c:pt idx="4">
                  <c:v>8.1609691449102684E-2</c:v>
                </c:pt>
                <c:pt idx="5">
                  <c:v>-3.0994858661870239</c:v>
                </c:pt>
                <c:pt idx="6">
                  <c:v>0.3762988001199119</c:v>
                </c:pt>
                <c:pt idx="7">
                  <c:v>3.1062470498000039</c:v>
                </c:pt>
                <c:pt idx="8">
                  <c:v>3.5704629226529505</c:v>
                </c:pt>
                <c:pt idx="9">
                  <c:v>-3.3138958315248601</c:v>
                </c:pt>
                <c:pt idx="10">
                  <c:v>-1.2457130651455373</c:v>
                </c:pt>
                <c:pt idx="11">
                  <c:v>-4.406735570228193</c:v>
                </c:pt>
                <c:pt idx="12">
                  <c:v>6.2603266997030005</c:v>
                </c:pt>
                <c:pt idx="13">
                  <c:v>2.4911464606702793</c:v>
                </c:pt>
                <c:pt idx="14">
                  <c:v>-1.1689463690345292</c:v>
                </c:pt>
                <c:pt idx="15">
                  <c:v>-0.35756852412305307</c:v>
                </c:pt>
                <c:pt idx="16">
                  <c:v>-1.1852633861053619</c:v>
                </c:pt>
                <c:pt idx="17">
                  <c:v>-1.7065135580196511</c:v>
                </c:pt>
                <c:pt idx="18">
                  <c:v>1.0049217280538869</c:v>
                </c:pt>
                <c:pt idx="19">
                  <c:v>6.0163374655530788</c:v>
                </c:pt>
                <c:pt idx="20">
                  <c:v>-1.5990017345757224</c:v>
                </c:pt>
                <c:pt idx="21">
                  <c:v>-9.1393495438296668E-2</c:v>
                </c:pt>
                <c:pt idx="22">
                  <c:v>-3.3599619655433344</c:v>
                </c:pt>
                <c:pt idx="23">
                  <c:v>-3.6678379728982691</c:v>
                </c:pt>
                <c:pt idx="24">
                  <c:v>6.170697815832682</c:v>
                </c:pt>
                <c:pt idx="25">
                  <c:v>2.800876927722129</c:v>
                </c:pt>
                <c:pt idx="26">
                  <c:v>1.1307796512483037</c:v>
                </c:pt>
                <c:pt idx="27">
                  <c:v>-3.135038696200354</c:v>
                </c:pt>
                <c:pt idx="28">
                  <c:v>-2.3977891032700427</c:v>
                </c:pt>
                <c:pt idx="29">
                  <c:v>-2.2252716007642448</c:v>
                </c:pt>
                <c:pt idx="30">
                  <c:v>3.0648336633021245</c:v>
                </c:pt>
                <c:pt idx="31">
                  <c:v>1.8435456468068878</c:v>
                </c:pt>
                <c:pt idx="32">
                  <c:v>-0.61183305888334871</c:v>
                </c:pt>
                <c:pt idx="33">
                  <c:v>-10.289208148606122</c:v>
                </c:pt>
              </c:numCache>
            </c:numRef>
          </c:val>
          <c:smooth val="0"/>
          <c:extLst>
            <c:ext xmlns:c16="http://schemas.microsoft.com/office/drawing/2014/chart" uri="{C3380CC4-5D6E-409C-BE32-E72D297353CC}">
              <c16:uniqueId val="{00000011-A303-418D-BCC4-2D342BE292DE}"/>
            </c:ext>
          </c:extLst>
        </c:ser>
        <c:ser>
          <c:idx val="12"/>
          <c:order val="18"/>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-0.83644141568584018</c:v>
                </c:pt>
                <c:pt idx="1">
                  <c:v>13.105744983477052</c:v>
                </c:pt>
                <c:pt idx="2">
                  <c:v>-14.454435586230829</c:v>
                </c:pt>
                <c:pt idx="3">
                  <c:v>1.6462975054309936</c:v>
                </c:pt>
                <c:pt idx="4">
                  <c:v>10.272129657096229</c:v>
                </c:pt>
                <c:pt idx="5">
                  <c:v>11.556116078281775</c:v>
                </c:pt>
                <c:pt idx="6">
                  <c:v>-5.9185063037148211</c:v>
                </c:pt>
                <c:pt idx="7">
                  <c:v>-2.9195773549872683</c:v>
                </c:pt>
                <c:pt idx="8">
                  <c:v>-15.954592527123168</c:v>
                </c:pt>
                <c:pt idx="9">
                  <c:v>-11.166721378685907</c:v>
                </c:pt>
                <c:pt idx="10">
                  <c:v>-0.69070426889084047</c:v>
                </c:pt>
                <c:pt idx="11">
                  <c:v>-1.4416929161598091</c:v>
                </c:pt>
                <c:pt idx="12">
                  <c:v>6.747844054189045</c:v>
                </c:pt>
                <c:pt idx="13">
                  <c:v>-8.0506088124820963</c:v>
                </c:pt>
                <c:pt idx="14">
                  <c:v>1.6684690535839763</c:v>
                </c:pt>
                <c:pt idx="15">
                  <c:v>0.47110910372794024</c:v>
                </c:pt>
                <c:pt idx="16">
                  <c:v>6.1001564972684719</c:v>
                </c:pt>
                <c:pt idx="17">
                  <c:v>-3.3394912861695047</c:v>
                </c:pt>
                <c:pt idx="18">
                  <c:v>-14.113306860963348</c:v>
                </c:pt>
                <c:pt idx="19">
                  <c:v>-9.7674073913367465</c:v>
                </c:pt>
                <c:pt idx="20">
                  <c:v>13.90421311953105</c:v>
                </c:pt>
                <c:pt idx="21">
                  <c:v>-0.39817118135943019</c:v>
                </c:pt>
                <c:pt idx="22">
                  <c:v>9.36132619244745</c:v>
                </c:pt>
                <c:pt idx="23">
                  <c:v>4.1355515350005589</c:v>
                </c:pt>
                <c:pt idx="24">
                  <c:v>-6.754236437700456</c:v>
                </c:pt>
                <c:pt idx="25">
                  <c:v>-5.9968019741063472</c:v>
                </c:pt>
                <c:pt idx="26">
                  <c:v>-12.408616385073401</c:v>
                </c:pt>
                <c:pt idx="27">
                  <c:v>1.5159846498136176</c:v>
                </c:pt>
                <c:pt idx="28">
                  <c:v>9.6823459898587316</c:v>
                </c:pt>
                <c:pt idx="29">
                  <c:v>9.221785148838535</c:v>
                </c:pt>
                <c:pt idx="30">
                  <c:v>13.304622370924335</c:v>
                </c:pt>
                <c:pt idx="31">
                  <c:v>11.37575145548908</c:v>
                </c:pt>
                <c:pt idx="32">
                  <c:v>8.371255717065651</c:v>
                </c:pt>
                <c:pt idx="33">
                  <c:v>3.0911810426914599</c:v>
                </c:pt>
              </c:numCache>
            </c:numRef>
          </c:val>
          <c:smooth val="0"/>
          <c:extLst>
            <c:ext xmlns:c16="http://schemas.microsoft.com/office/drawing/2014/chart" uri="{C3380CC4-5D6E-409C-BE32-E72D297353CC}">
              <c16:uniqueId val="{00000012-A303-418D-BCC4-2D342BE292DE}"/>
            </c:ext>
          </c:extLst>
        </c:ser>
        <c:ser>
          <c:idx val="13"/>
          <c:order val="19"/>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24.991055397549644</c:v>
                </c:pt>
                <c:pt idx="1">
                  <c:v>-17.044643755070865</c:v>
                </c:pt>
                <c:pt idx="2">
                  <c:v>-29.457611162797548</c:v>
                </c:pt>
                <c:pt idx="3">
                  <c:v>-0.3763964855352242</c:v>
                </c:pt>
                <c:pt idx="4">
                  <c:v>1.6158322750925436</c:v>
                </c:pt>
                <c:pt idx="5">
                  <c:v>2.0880431748082628</c:v>
                </c:pt>
                <c:pt idx="6">
                  <c:v>7.4681975092971697</c:v>
                </c:pt>
                <c:pt idx="7">
                  <c:v>13.845483408658765</c:v>
                </c:pt>
                <c:pt idx="8">
                  <c:v>4.3666418605425861</c:v>
                </c:pt>
                <c:pt idx="9">
                  <c:v>12.832813808927312</c:v>
                </c:pt>
                <c:pt idx="10">
                  <c:v>-6.9462644205486868</c:v>
                </c:pt>
                <c:pt idx="11">
                  <c:v>-1.1825572983070742</c:v>
                </c:pt>
                <c:pt idx="12">
                  <c:v>11.103752513008658</c:v>
                </c:pt>
                <c:pt idx="13">
                  <c:v>-2.535678959247889</c:v>
                </c:pt>
                <c:pt idx="14">
                  <c:v>-6.2925951169745531</c:v>
                </c:pt>
                <c:pt idx="15">
                  <c:v>0.21230999891486135</c:v>
                </c:pt>
                <c:pt idx="16">
                  <c:v>-2.7748810680350289</c:v>
                </c:pt>
                <c:pt idx="17">
                  <c:v>-2.8899767130496912</c:v>
                </c:pt>
                <c:pt idx="18">
                  <c:v>11.277604244241957</c:v>
                </c:pt>
                <c:pt idx="19">
                  <c:v>-2.4717855922062881</c:v>
                </c:pt>
                <c:pt idx="20">
                  <c:v>11.394276953069493</c:v>
                </c:pt>
                <c:pt idx="21">
                  <c:v>-7.6894866651855409</c:v>
                </c:pt>
                <c:pt idx="22">
                  <c:v>-1.6829227433845517</c:v>
                </c:pt>
                <c:pt idx="23">
                  <c:v>3.7503068597288802</c:v>
                </c:pt>
                <c:pt idx="24">
                  <c:v>1.5342599226642051</c:v>
                </c:pt>
                <c:pt idx="25">
                  <c:v>-11.746887139452156</c:v>
                </c:pt>
                <c:pt idx="26">
                  <c:v>2.9209361400717171</c:v>
                </c:pt>
                <c:pt idx="27">
                  <c:v>-4.4145849642518442</c:v>
                </c:pt>
                <c:pt idx="28">
                  <c:v>-2.665090960363159</c:v>
                </c:pt>
                <c:pt idx="29">
                  <c:v>11.441915376053657</c:v>
                </c:pt>
                <c:pt idx="30">
                  <c:v>-9.2058689915575087</c:v>
                </c:pt>
                <c:pt idx="31">
                  <c:v>1.4567937114406959</c:v>
                </c:pt>
                <c:pt idx="32">
                  <c:v>4.5288325054571033</c:v>
                </c:pt>
                <c:pt idx="33">
                  <c:v>-16.529849744983949</c:v>
                </c:pt>
              </c:numCache>
            </c:numRef>
          </c:val>
          <c:smooth val="0"/>
          <c:extLst>
            <c:ext xmlns:c16="http://schemas.microsoft.com/office/drawing/2014/chart" uri="{C3380CC4-5D6E-409C-BE32-E72D297353CC}">
              <c16:uniqueId val="{00000013-A303-418D-BCC4-2D342BE292DE}"/>
            </c:ext>
          </c:extLst>
        </c:ser>
        <c:ser>
          <c:idx val="0"/>
          <c:order val="20"/>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1.1019128578482196</c:v>
                </c:pt>
                <c:pt idx="1">
                  <c:v>-1.6410544958489481</c:v>
                </c:pt>
                <c:pt idx="2">
                  <c:v>8.1744574345066212</c:v>
                </c:pt>
                <c:pt idx="3">
                  <c:v>-3.4415390928188572</c:v>
                </c:pt>
                <c:pt idx="4">
                  <c:v>-12.169538422313053</c:v>
                </c:pt>
                <c:pt idx="5">
                  <c:v>-1.3624543271362199</c:v>
                </c:pt>
                <c:pt idx="6">
                  <c:v>3.4284585126442835</c:v>
                </c:pt>
                <c:pt idx="7">
                  <c:v>12.533917470136657</c:v>
                </c:pt>
                <c:pt idx="8">
                  <c:v>7.5453817771631293</c:v>
                </c:pt>
                <c:pt idx="9">
                  <c:v>6.4971891333698295</c:v>
                </c:pt>
                <c:pt idx="10">
                  <c:v>2.9085558708175085</c:v>
                </c:pt>
                <c:pt idx="11">
                  <c:v>4.0939899008662906</c:v>
                </c:pt>
                <c:pt idx="12">
                  <c:v>0.33675092936391593</c:v>
                </c:pt>
                <c:pt idx="13">
                  <c:v>-3.7335819342843024</c:v>
                </c:pt>
                <c:pt idx="14">
                  <c:v>6.0240809034439735</c:v>
                </c:pt>
                <c:pt idx="15">
                  <c:v>-3.2588238809694303</c:v>
                </c:pt>
                <c:pt idx="16">
                  <c:v>-2.0242389382474357</c:v>
                </c:pt>
                <c:pt idx="17">
                  <c:v>-1.24737509210604E-2</c:v>
                </c:pt>
                <c:pt idx="18">
                  <c:v>2.7683636290021241</c:v>
                </c:pt>
                <c:pt idx="19">
                  <c:v>-0.97587894742900971</c:v>
                </c:pt>
                <c:pt idx="20">
                  <c:v>2.3225904897117289</c:v>
                </c:pt>
                <c:pt idx="21">
                  <c:v>1.1774038739531534</c:v>
                </c:pt>
                <c:pt idx="22">
                  <c:v>-6.8872463998559397</c:v>
                </c:pt>
                <c:pt idx="23">
                  <c:v>2.6450334189576097</c:v>
                </c:pt>
                <c:pt idx="24">
                  <c:v>-4.9120440053229686</c:v>
                </c:pt>
                <c:pt idx="25">
                  <c:v>1.349916601611767</c:v>
                </c:pt>
                <c:pt idx="26">
                  <c:v>0.50040711130350246</c:v>
                </c:pt>
                <c:pt idx="27">
                  <c:v>-5.3829362514079548</c:v>
                </c:pt>
                <c:pt idx="28">
                  <c:v>-4.0543709474150091</c:v>
                </c:pt>
                <c:pt idx="29">
                  <c:v>-6.5650697251840029</c:v>
                </c:pt>
                <c:pt idx="30">
                  <c:v>-2.267663148813881</c:v>
                </c:pt>
                <c:pt idx="31">
                  <c:v>3.1453603241970995</c:v>
                </c:pt>
                <c:pt idx="32">
                  <c:v>7.8099410529830493</c:v>
                </c:pt>
                <c:pt idx="33">
                  <c:v>-5.596895789494738</c:v>
                </c:pt>
              </c:numCache>
            </c:numRef>
          </c:val>
          <c:smooth val="0"/>
          <c:extLst>
            <c:ext xmlns:c16="http://schemas.microsoft.com/office/drawing/2014/chart" uri="{C3380CC4-5D6E-409C-BE32-E72D297353CC}">
              <c16:uniqueId val="{00000014-A303-418D-BCC4-2D342BE292DE}"/>
            </c:ext>
          </c:extLst>
        </c:ser>
        <c:ser>
          <c:idx val="4"/>
          <c:order val="21"/>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4.0499203350918833</c:v>
                </c:pt>
                <c:pt idx="1">
                  <c:v>-1.7615084288991056</c:v>
                </c:pt>
                <c:pt idx="2">
                  <c:v>14.452739378612023</c:v>
                </c:pt>
                <c:pt idx="3">
                  <c:v>6.4601445046719164</c:v>
                </c:pt>
                <c:pt idx="4">
                  <c:v>15.581736079184338</c:v>
                </c:pt>
                <c:pt idx="5">
                  <c:v>4.0519730646337848</c:v>
                </c:pt>
                <c:pt idx="6">
                  <c:v>13.343442333280109</c:v>
                </c:pt>
                <c:pt idx="7">
                  <c:v>-1.5969391142789391E-2</c:v>
                </c:pt>
                <c:pt idx="8">
                  <c:v>-8.3788108895532787</c:v>
                </c:pt>
                <c:pt idx="9">
                  <c:v>5.1316642384335864</c:v>
                </c:pt>
                <c:pt idx="10">
                  <c:v>-0.29265694934110797</c:v>
                </c:pt>
                <c:pt idx="11">
                  <c:v>4.7949133659130894</c:v>
                </c:pt>
                <c:pt idx="12">
                  <c:v>11.106541023764294</c:v>
                </c:pt>
                <c:pt idx="13">
                  <c:v>12.785110811819322</c:v>
                </c:pt>
                <c:pt idx="14">
                  <c:v>8.111726856441237</c:v>
                </c:pt>
                <c:pt idx="15">
                  <c:v>5.1881015679100528</c:v>
                </c:pt>
                <c:pt idx="16">
                  <c:v>7.3764608714554925</c:v>
                </c:pt>
                <c:pt idx="17">
                  <c:v>9.6669473350630142</c:v>
                </c:pt>
                <c:pt idx="18">
                  <c:v>10.184565326198936</c:v>
                </c:pt>
                <c:pt idx="19">
                  <c:v>0.75645010610969621</c:v>
                </c:pt>
                <c:pt idx="20">
                  <c:v>1.6223357306444086</c:v>
                </c:pt>
                <c:pt idx="21">
                  <c:v>-6.6234415498911403</c:v>
                </c:pt>
                <c:pt idx="22">
                  <c:v>7.8883949754526839</c:v>
                </c:pt>
                <c:pt idx="23">
                  <c:v>-6.0461029534053523</c:v>
                </c:pt>
                <c:pt idx="24">
                  <c:v>3.5420191579760285</c:v>
                </c:pt>
                <c:pt idx="25">
                  <c:v>2.0330687675595982</c:v>
                </c:pt>
                <c:pt idx="26">
                  <c:v>2.4176858914870536</c:v>
                </c:pt>
                <c:pt idx="27">
                  <c:v>6.426725576602621</c:v>
                </c:pt>
                <c:pt idx="28">
                  <c:v>4.5350625441642478</c:v>
                </c:pt>
                <c:pt idx="29">
                  <c:v>5.679537480318686</c:v>
                </c:pt>
                <c:pt idx="30">
                  <c:v>2.8035913146595703</c:v>
                </c:pt>
                <c:pt idx="31">
                  <c:v>-0.93920129984326195</c:v>
                </c:pt>
                <c:pt idx="32">
                  <c:v>2.218421741417842</c:v>
                </c:pt>
                <c:pt idx="33">
                  <c:v>6.5102663029392716</c:v>
                </c:pt>
              </c:numCache>
            </c:numRef>
          </c:val>
          <c:smooth val="0"/>
          <c:extLst>
            <c:ext xmlns:c16="http://schemas.microsoft.com/office/drawing/2014/chart" uri="{C3380CC4-5D6E-409C-BE32-E72D297353CC}">
              <c16:uniqueId val="{00000015-A303-418D-BCC4-2D342BE292DE}"/>
            </c:ext>
          </c:extLst>
        </c:ser>
        <c:ser>
          <c:idx val="6"/>
          <c:order val="22"/>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4.7324383558589034</c:v>
                </c:pt>
                <c:pt idx="1">
                  <c:v>4.2947558540618047</c:v>
                </c:pt>
                <c:pt idx="2">
                  <c:v>-0.76231492585066007</c:v>
                </c:pt>
                <c:pt idx="3">
                  <c:v>-2.2237672965275124</c:v>
                </c:pt>
                <c:pt idx="4">
                  <c:v>3.2036555239756126</c:v>
                </c:pt>
                <c:pt idx="5">
                  <c:v>-1.0684785820558318</c:v>
                </c:pt>
                <c:pt idx="6">
                  <c:v>2.0122681689827004</c:v>
                </c:pt>
                <c:pt idx="7">
                  <c:v>-3.2543382531002862</c:v>
                </c:pt>
                <c:pt idx="8">
                  <c:v>-6.1989098867343273</c:v>
                </c:pt>
                <c:pt idx="9">
                  <c:v>2.8781464607163798</c:v>
                </c:pt>
                <c:pt idx="10">
                  <c:v>0.66924337716045557</c:v>
                </c:pt>
                <c:pt idx="11">
                  <c:v>-5.3508247219724581</c:v>
                </c:pt>
                <c:pt idx="12">
                  <c:v>-0.71767766485208995</c:v>
                </c:pt>
                <c:pt idx="13">
                  <c:v>-0.45102319745637942</c:v>
                </c:pt>
                <c:pt idx="14">
                  <c:v>-1.9197368601453491</c:v>
                </c:pt>
                <c:pt idx="15">
                  <c:v>-2.1893138182349503</c:v>
                </c:pt>
                <c:pt idx="16">
                  <c:v>-0.61755713431921322</c:v>
                </c:pt>
                <c:pt idx="17">
                  <c:v>-2.763991915344377</c:v>
                </c:pt>
                <c:pt idx="18">
                  <c:v>1.7590838297110167</c:v>
                </c:pt>
                <c:pt idx="19">
                  <c:v>-1.6879936310942867</c:v>
                </c:pt>
                <c:pt idx="20">
                  <c:v>2.8012834718538215</c:v>
                </c:pt>
                <c:pt idx="21">
                  <c:v>-0.98536349923961097</c:v>
                </c:pt>
                <c:pt idx="22">
                  <c:v>1.6251741499218042</c:v>
                </c:pt>
                <c:pt idx="23">
                  <c:v>3.63343474418798</c:v>
                </c:pt>
                <c:pt idx="24">
                  <c:v>2.7135902200825512</c:v>
                </c:pt>
                <c:pt idx="25">
                  <c:v>2.7642533950711368</c:v>
                </c:pt>
                <c:pt idx="26">
                  <c:v>-0.13173200841265498</c:v>
                </c:pt>
                <c:pt idx="27">
                  <c:v>6.4965488490997814</c:v>
                </c:pt>
                <c:pt idx="28">
                  <c:v>2.1478610960912192</c:v>
                </c:pt>
                <c:pt idx="29">
                  <c:v>-0.31060295668794424</c:v>
                </c:pt>
                <c:pt idx="30">
                  <c:v>2.066034099357239E-2</c:v>
                </c:pt>
                <c:pt idx="31">
                  <c:v>3.0942735520511633</c:v>
                </c:pt>
                <c:pt idx="32">
                  <c:v>5.3488847697735764</c:v>
                </c:pt>
                <c:pt idx="33">
                  <c:v>-2.36780601881037</c:v>
                </c:pt>
              </c:numCache>
            </c:numRef>
          </c:val>
          <c:smooth val="0"/>
          <c:extLst>
            <c:ext xmlns:c16="http://schemas.microsoft.com/office/drawing/2014/chart" uri="{C3380CC4-5D6E-409C-BE32-E72D297353CC}">
              <c16:uniqueId val="{00000016-A303-418D-BCC4-2D342BE292DE}"/>
            </c:ext>
          </c:extLst>
        </c:ser>
        <c:ser>
          <c:idx val="7"/>
          <c:order val="23"/>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3.2696589187253267</c:v>
                </c:pt>
                <c:pt idx="1">
                  <c:v>-3.1844936074776342</c:v>
                </c:pt>
                <c:pt idx="2">
                  <c:v>-4.8675910875317641</c:v>
                </c:pt>
                <c:pt idx="3">
                  <c:v>6.2563181018049363</c:v>
                </c:pt>
                <c:pt idx="4">
                  <c:v>2.9688192171306582</c:v>
                </c:pt>
                <c:pt idx="5">
                  <c:v>6.6220995904586744</c:v>
                </c:pt>
                <c:pt idx="6">
                  <c:v>3.6226608699507779</c:v>
                </c:pt>
                <c:pt idx="7">
                  <c:v>-8.8948318079928868</c:v>
                </c:pt>
                <c:pt idx="8">
                  <c:v>-1.6883534499356756</c:v>
                </c:pt>
                <c:pt idx="9">
                  <c:v>4.4050352698832285</c:v>
                </c:pt>
                <c:pt idx="10">
                  <c:v>-4.5943961595185101</c:v>
                </c:pt>
                <c:pt idx="11">
                  <c:v>-3.5964155813417165</c:v>
                </c:pt>
                <c:pt idx="12">
                  <c:v>-3.9709830161882564</c:v>
                </c:pt>
                <c:pt idx="13">
                  <c:v>-3.7082597827975405</c:v>
                </c:pt>
                <c:pt idx="14">
                  <c:v>1.9089200122834882</c:v>
                </c:pt>
                <c:pt idx="15">
                  <c:v>3.7629247344739269</c:v>
                </c:pt>
                <c:pt idx="16">
                  <c:v>-9.0464500317466445</c:v>
                </c:pt>
                <c:pt idx="17">
                  <c:v>4.9226623559661675</c:v>
                </c:pt>
                <c:pt idx="18">
                  <c:v>-7.9000965342856944</c:v>
                </c:pt>
                <c:pt idx="19">
                  <c:v>2.3473219243896892</c:v>
                </c:pt>
                <c:pt idx="20">
                  <c:v>5.7256368535263391E-2</c:v>
                </c:pt>
                <c:pt idx="21">
                  <c:v>-6.6987231548409909</c:v>
                </c:pt>
                <c:pt idx="22">
                  <c:v>7.903394362074323</c:v>
                </c:pt>
                <c:pt idx="23">
                  <c:v>1.6955931414486258</c:v>
                </c:pt>
                <c:pt idx="24">
                  <c:v>7.0412811510323081</c:v>
                </c:pt>
                <c:pt idx="25">
                  <c:v>0.12537383042854344</c:v>
                </c:pt>
                <c:pt idx="26">
                  <c:v>0.75874572758038994</c:v>
                </c:pt>
                <c:pt idx="27">
                  <c:v>11.1970357465907</c:v>
                </c:pt>
                <c:pt idx="28">
                  <c:v>0.34552067518234253</c:v>
                </c:pt>
                <c:pt idx="29">
                  <c:v>2.1063651729491539</c:v>
                </c:pt>
                <c:pt idx="30">
                  <c:v>6.393012881744653</c:v>
                </c:pt>
                <c:pt idx="31">
                  <c:v>10.270099664921872</c:v>
                </c:pt>
                <c:pt idx="32">
                  <c:v>14.908096090948675</c:v>
                </c:pt>
                <c:pt idx="33">
                  <c:v>5.7133793234243058</c:v>
                </c:pt>
              </c:numCache>
            </c:numRef>
          </c:val>
          <c:smooth val="0"/>
          <c:extLst>
            <c:ext xmlns:c16="http://schemas.microsoft.com/office/drawing/2014/chart" uri="{C3380CC4-5D6E-409C-BE32-E72D297353CC}">
              <c16:uniqueId val="{00000017-A303-418D-BCC4-2D342BE292DE}"/>
            </c:ext>
          </c:extLst>
        </c:ser>
        <c:ser>
          <c:idx val="3"/>
          <c:order val="24"/>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-10.476574061613064</c:v>
                </c:pt>
                <c:pt idx="1">
                  <c:v>17.08973832137417</c:v>
                </c:pt>
                <c:pt idx="2">
                  <c:v>50.514303438831121</c:v>
                </c:pt>
                <c:pt idx="3">
                  <c:v>34.020806197077036</c:v>
                </c:pt>
                <c:pt idx="4">
                  <c:v>29.672992241103202</c:v>
                </c:pt>
                <c:pt idx="5">
                  <c:v>23.494947527069598</c:v>
                </c:pt>
                <c:pt idx="6">
                  <c:v>65.738851844798774</c:v>
                </c:pt>
                <c:pt idx="7">
                  <c:v>26.597832402330823</c:v>
                </c:pt>
                <c:pt idx="8">
                  <c:v>57.342051150044426</c:v>
                </c:pt>
                <c:pt idx="9">
                  <c:v>31.709114409750327</c:v>
                </c:pt>
                <c:pt idx="10">
                  <c:v>-33.666314266156405</c:v>
                </c:pt>
                <c:pt idx="11">
                  <c:v>-36.070094211027026</c:v>
                </c:pt>
                <c:pt idx="12">
                  <c:v>-31.618477805750445</c:v>
                </c:pt>
                <c:pt idx="13">
                  <c:v>-31.355626560980454</c:v>
                </c:pt>
                <c:pt idx="14">
                  <c:v>-30.833754863124341</c:v>
                </c:pt>
                <c:pt idx="15">
                  <c:v>-43.774041841970757</c:v>
                </c:pt>
                <c:pt idx="16">
                  <c:v>-53.436175221577287</c:v>
                </c:pt>
                <c:pt idx="17">
                  <c:v>-32.906220440054312</c:v>
                </c:pt>
                <c:pt idx="18">
                  <c:v>-12.165732186986133</c:v>
                </c:pt>
                <c:pt idx="19">
                  <c:v>-0.44254176145841484</c:v>
                </c:pt>
                <c:pt idx="20">
                  <c:v>-26.138241082662717</c:v>
                </c:pt>
                <c:pt idx="21">
                  <c:v>-17.608877897146158</c:v>
                </c:pt>
                <c:pt idx="22">
                  <c:v>-35.725042835110798</c:v>
                </c:pt>
                <c:pt idx="23">
                  <c:v>-29.363411158556119</c:v>
                </c:pt>
                <c:pt idx="24">
                  <c:v>-27.070440410170704</c:v>
                </c:pt>
                <c:pt idx="25">
                  <c:v>-26.804736990015954</c:v>
                </c:pt>
                <c:pt idx="26">
                  <c:v>-2.0890613541268976</c:v>
                </c:pt>
                <c:pt idx="27">
                  <c:v>-14.973737052059732</c:v>
                </c:pt>
                <c:pt idx="28">
                  <c:v>-8.3132990766898729</c:v>
                </c:pt>
                <c:pt idx="29">
                  <c:v>-1.9196561424905667</c:v>
                </c:pt>
                <c:pt idx="30">
                  <c:v>-12.044322829751763</c:v>
                </c:pt>
                <c:pt idx="31">
                  <c:v>-27.280479116598144</c:v>
                </c:pt>
                <c:pt idx="32">
                  <c:v>-4.2470351218071301</c:v>
                </c:pt>
                <c:pt idx="33">
                  <c:v>-3.3924509352800669</c:v>
                </c:pt>
              </c:numCache>
            </c:numRef>
          </c:val>
          <c:smooth val="0"/>
          <c:extLst>
            <c:ext xmlns:c16="http://schemas.microsoft.com/office/drawing/2014/chart" uri="{C3380CC4-5D6E-409C-BE32-E72D297353CC}">
              <c16:uniqueId val="{00000018-A303-418D-BCC4-2D342BE292DE}"/>
            </c:ext>
          </c:extLst>
        </c:ser>
        <c:ser>
          <c:idx val="5"/>
          <c:order val="25"/>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18.889671991928481</c:v>
                </c:pt>
                <c:pt idx="1">
                  <c:v>7.574084975203732</c:v>
                </c:pt>
                <c:pt idx="2">
                  <c:v>13.341388694243506</c:v>
                </c:pt>
                <c:pt idx="3">
                  <c:v>10.26815425575478</c:v>
                </c:pt>
                <c:pt idx="4">
                  <c:v>2.846010829671286</c:v>
                </c:pt>
                <c:pt idx="5">
                  <c:v>0.37687894405280531</c:v>
                </c:pt>
                <c:pt idx="6">
                  <c:v>-6.6953439272765536</c:v>
                </c:pt>
                <c:pt idx="7">
                  <c:v>-7.3633395913930144</c:v>
                </c:pt>
                <c:pt idx="8">
                  <c:v>-4.0350964809476864</c:v>
                </c:pt>
                <c:pt idx="9">
                  <c:v>-1.4766408185096225</c:v>
                </c:pt>
                <c:pt idx="10">
                  <c:v>-1.149494437413523</c:v>
                </c:pt>
                <c:pt idx="11">
                  <c:v>-5.5836185310909059</c:v>
                </c:pt>
                <c:pt idx="12">
                  <c:v>-18.721828382695094</c:v>
                </c:pt>
                <c:pt idx="13">
                  <c:v>-12.910892110085115</c:v>
                </c:pt>
                <c:pt idx="14">
                  <c:v>-13.568612303060945</c:v>
                </c:pt>
                <c:pt idx="15">
                  <c:v>-7.190295292502924E-2</c:v>
                </c:pt>
                <c:pt idx="16">
                  <c:v>6.9323041316238232</c:v>
                </c:pt>
                <c:pt idx="17">
                  <c:v>11.671521860989742</c:v>
                </c:pt>
                <c:pt idx="18">
                  <c:v>-0.95343642669831752</c:v>
                </c:pt>
                <c:pt idx="19">
                  <c:v>-6.837106411694549</c:v>
                </c:pt>
                <c:pt idx="20">
                  <c:v>0.76851131325383903</c:v>
                </c:pt>
                <c:pt idx="21">
                  <c:v>-1.7527122508909088</c:v>
                </c:pt>
                <c:pt idx="22">
                  <c:v>1.2908060398331145</c:v>
                </c:pt>
                <c:pt idx="23">
                  <c:v>-2.4161890905816108</c:v>
                </c:pt>
                <c:pt idx="24">
                  <c:v>1.7044681044353638</c:v>
                </c:pt>
                <c:pt idx="25">
                  <c:v>4.6812224354653154</c:v>
                </c:pt>
                <c:pt idx="26">
                  <c:v>-5.7492702580930199</c:v>
                </c:pt>
                <c:pt idx="27">
                  <c:v>-4.686414740717737</c:v>
                </c:pt>
                <c:pt idx="28">
                  <c:v>-8.1457264968776144</c:v>
                </c:pt>
                <c:pt idx="29">
                  <c:v>-8.8327915364061482</c:v>
                </c:pt>
                <c:pt idx="30">
                  <c:v>-4.9232407945964951</c:v>
                </c:pt>
                <c:pt idx="31">
                  <c:v>1.9641192920971662</c:v>
                </c:pt>
                <c:pt idx="32">
                  <c:v>10.036793355538975</c:v>
                </c:pt>
                <c:pt idx="33">
                  <c:v>2.903143013099907</c:v>
                </c:pt>
              </c:numCache>
            </c:numRef>
          </c:val>
          <c:smooth val="0"/>
          <c:extLst>
            <c:ext xmlns:c16="http://schemas.microsoft.com/office/drawing/2014/chart" uri="{C3380CC4-5D6E-409C-BE32-E72D297353CC}">
              <c16:uniqueId val="{00000019-A303-418D-BCC4-2D342BE292DE}"/>
            </c:ext>
          </c:extLst>
        </c:ser>
        <c:ser>
          <c:idx val="1"/>
          <c:order val="26"/>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-59.653106291079894</c:v>
                </c:pt>
                <c:pt idx="1">
                  <c:v>-112.4470290960744</c:v>
                </c:pt>
                <c:pt idx="2">
                  <c:v>-32.924013794399798</c:v>
                </c:pt>
                <c:pt idx="3">
                  <c:v>-41.192186472471803</c:v>
                </c:pt>
                <c:pt idx="4">
                  <c:v>33.84078445378691</c:v>
                </c:pt>
                <c:pt idx="5">
                  <c:v>-21.897491023992188</c:v>
                </c:pt>
                <c:pt idx="6">
                  <c:v>-15.328150766436011</c:v>
                </c:pt>
                <c:pt idx="7">
                  <c:v>26.757090381579474</c:v>
                </c:pt>
                <c:pt idx="8">
                  <c:v>-4.1992593651229981</c:v>
                </c:pt>
                <c:pt idx="9">
                  <c:v>-16.720339772291481</c:v>
                </c:pt>
                <c:pt idx="10">
                  <c:v>1.4225093991626636</c:v>
                </c:pt>
                <c:pt idx="11">
                  <c:v>-36.287816328695044</c:v>
                </c:pt>
                <c:pt idx="12">
                  <c:v>-9.3116550488048233</c:v>
                </c:pt>
                <c:pt idx="13">
                  <c:v>3.5760378978011431</c:v>
                </c:pt>
                <c:pt idx="14">
                  <c:v>-7.6629130489891395</c:v>
                </c:pt>
                <c:pt idx="15">
                  <c:v>-53.771938837599009</c:v>
                </c:pt>
                <c:pt idx="16">
                  <c:v>14.010697668709327</c:v>
                </c:pt>
                <c:pt idx="17">
                  <c:v>-17.970465705730021</c:v>
                </c:pt>
                <c:pt idx="18">
                  <c:v>-33.746342523954809</c:v>
                </c:pt>
                <c:pt idx="19">
                  <c:v>4.4375187826517504</c:v>
                </c:pt>
                <c:pt idx="20">
                  <c:v>18.668057236936875</c:v>
                </c:pt>
                <c:pt idx="21">
                  <c:v>-41.234045056626201</c:v>
                </c:pt>
                <c:pt idx="22">
                  <c:v>-8.7828548203106038</c:v>
                </c:pt>
                <c:pt idx="23">
                  <c:v>-4.348081347416155</c:v>
                </c:pt>
                <c:pt idx="24">
                  <c:v>-1.0042153917311225</c:v>
                </c:pt>
                <c:pt idx="25">
                  <c:v>-21.886557078687474</c:v>
                </c:pt>
                <c:pt idx="26">
                  <c:v>12.462175618566107</c:v>
                </c:pt>
                <c:pt idx="27">
                  <c:v>-6.8501226451189723</c:v>
                </c:pt>
                <c:pt idx="28">
                  <c:v>16.164784028660506</c:v>
                </c:pt>
                <c:pt idx="29">
                  <c:v>-21.799398382427171</c:v>
                </c:pt>
                <c:pt idx="30">
                  <c:v>-26.12363823573105</c:v>
                </c:pt>
                <c:pt idx="31">
                  <c:v>-51.175236876588315</c:v>
                </c:pt>
                <c:pt idx="32">
                  <c:v>-0.79797206353759975</c:v>
                </c:pt>
                <c:pt idx="33">
                  <c:v>4.1899666030076332</c:v>
                </c:pt>
              </c:numCache>
            </c:numRef>
          </c:val>
          <c:smooth val="0"/>
          <c:extLst>
            <c:ext xmlns:c16="http://schemas.microsoft.com/office/drawing/2014/chart" uri="{C3380CC4-5D6E-409C-BE32-E72D297353CC}">
              <c16:uniqueId val="{0000001A-A303-418D-BCC4-2D342BE292DE}"/>
            </c:ext>
          </c:extLst>
        </c:ser>
        <c:ser>
          <c:idx val="2"/>
          <c:order val="27"/>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19.169736333424225</c:v>
                </c:pt>
                <c:pt idx="1">
                  <c:v>16.419151506852359</c:v>
                </c:pt>
                <c:pt idx="2">
                  <c:v>15.18250246590469</c:v>
                </c:pt>
                <c:pt idx="3">
                  <c:v>15.398061805171892</c:v>
                </c:pt>
                <c:pt idx="4">
                  <c:v>-4.3048480335983186E-2</c:v>
                </c:pt>
                <c:pt idx="5">
                  <c:v>5.270762812870089</c:v>
                </c:pt>
                <c:pt idx="6">
                  <c:v>-7.6003225331078283</c:v>
                </c:pt>
                <c:pt idx="7">
                  <c:v>1.1674268307615421</c:v>
                </c:pt>
                <c:pt idx="8">
                  <c:v>7.2764928518154193</c:v>
                </c:pt>
                <c:pt idx="9">
                  <c:v>-4.7104194891289808</c:v>
                </c:pt>
                <c:pt idx="10">
                  <c:v>13.268595466797706</c:v>
                </c:pt>
                <c:pt idx="11">
                  <c:v>5.2995060286775697</c:v>
                </c:pt>
                <c:pt idx="12">
                  <c:v>-2.4732635210966691</c:v>
                </c:pt>
                <c:pt idx="13">
                  <c:v>5.9993849390593823</c:v>
                </c:pt>
                <c:pt idx="14">
                  <c:v>-1.7224008388438961</c:v>
                </c:pt>
                <c:pt idx="15">
                  <c:v>-4.4203002289577853</c:v>
                </c:pt>
                <c:pt idx="16">
                  <c:v>-7.6648993854178116</c:v>
                </c:pt>
                <c:pt idx="17">
                  <c:v>-13.735833817918319</c:v>
                </c:pt>
                <c:pt idx="18">
                  <c:v>0.3733482856205228</c:v>
                </c:pt>
                <c:pt idx="19">
                  <c:v>0.16289898496779642</c:v>
                </c:pt>
                <c:pt idx="20">
                  <c:v>-7.6272503974905703</c:v>
                </c:pt>
                <c:pt idx="21">
                  <c:v>-9.6304347607656382</c:v>
                </c:pt>
                <c:pt idx="22">
                  <c:v>0.49949761660172953</c:v>
                </c:pt>
                <c:pt idx="23">
                  <c:v>-0.37865493140998296</c:v>
                </c:pt>
                <c:pt idx="24">
                  <c:v>1.5320981674449285</c:v>
                </c:pt>
                <c:pt idx="25">
                  <c:v>-3.8695075090799946</c:v>
                </c:pt>
                <c:pt idx="26">
                  <c:v>3.0266112389654154</c:v>
                </c:pt>
                <c:pt idx="27">
                  <c:v>-9.3746029961039312</c:v>
                </c:pt>
                <c:pt idx="28">
                  <c:v>2.7617975320026744</c:v>
                </c:pt>
                <c:pt idx="29">
                  <c:v>2.1530192952923244</c:v>
                </c:pt>
                <c:pt idx="30">
                  <c:v>-14.969666153774597</c:v>
                </c:pt>
                <c:pt idx="31">
                  <c:v>-6.7922674134024419</c:v>
                </c:pt>
                <c:pt idx="32">
                  <c:v>-12.566074474307243</c:v>
                </c:pt>
                <c:pt idx="33">
                  <c:v>-9.3455901151173748</c:v>
                </c:pt>
              </c:numCache>
            </c:numRef>
          </c:val>
          <c:smooth val="0"/>
          <c:extLst>
            <c:ext xmlns:c16="http://schemas.microsoft.com/office/drawing/2014/chart" uri="{C3380CC4-5D6E-409C-BE32-E72D297353CC}">
              <c16:uniqueId val="{0000001B-A303-418D-BCC4-2D342BE292DE}"/>
            </c:ext>
          </c:extLst>
        </c:ser>
        <c:ser>
          <c:idx val="28"/>
          <c:order val="28"/>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A303-418D-BCC4-2D342BE292DE}"/>
            </c:ext>
          </c:extLst>
        </c:ser>
        <c:ser>
          <c:idx val="29"/>
          <c:order val="29"/>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-12.144198080932256</c:v>
                </c:pt>
                <c:pt idx="1">
                  <c:v>-7.4815870902966708</c:v>
                </c:pt>
                <c:pt idx="2">
                  <c:v>-19.182993128197268</c:v>
                </c:pt>
                <c:pt idx="3">
                  <c:v>0.35431457945378497</c:v>
                </c:pt>
                <c:pt idx="4">
                  <c:v>-2.7098481041321065</c:v>
                </c:pt>
                <c:pt idx="5">
                  <c:v>9.5258837973233312</c:v>
                </c:pt>
                <c:pt idx="6">
                  <c:v>17.293350538238883</c:v>
                </c:pt>
                <c:pt idx="7">
                  <c:v>-5.2045825214008801</c:v>
                </c:pt>
                <c:pt idx="8">
                  <c:v>5.3886315072304569</c:v>
                </c:pt>
                <c:pt idx="9">
                  <c:v>4.9282548388873693</c:v>
                </c:pt>
                <c:pt idx="10">
                  <c:v>16.831787434057333</c:v>
                </c:pt>
                <c:pt idx="11">
                  <c:v>5.8208979680784978</c:v>
                </c:pt>
                <c:pt idx="12">
                  <c:v>2.6898769647232257</c:v>
                </c:pt>
                <c:pt idx="13">
                  <c:v>15.191349120868836</c:v>
                </c:pt>
                <c:pt idx="14">
                  <c:v>6.4908294916676823</c:v>
                </c:pt>
                <c:pt idx="15">
                  <c:v>-7.4233521445421502</c:v>
                </c:pt>
                <c:pt idx="16">
                  <c:v>2.1027242382842815</c:v>
                </c:pt>
                <c:pt idx="17">
                  <c:v>-3.4704150948527968</c:v>
                </c:pt>
                <c:pt idx="18">
                  <c:v>0.59277090258547105</c:v>
                </c:pt>
                <c:pt idx="19">
                  <c:v>3.3512692425574642</c:v>
                </c:pt>
                <c:pt idx="20">
                  <c:v>2.9926341085229069</c:v>
                </c:pt>
                <c:pt idx="21">
                  <c:v>8.8264878286281601</c:v>
                </c:pt>
                <c:pt idx="22">
                  <c:v>-4.7649186853959691</c:v>
                </c:pt>
                <c:pt idx="23">
                  <c:v>-8.7426797108491883</c:v>
                </c:pt>
                <c:pt idx="24">
                  <c:v>-5.5523792070744094</c:v>
                </c:pt>
                <c:pt idx="25">
                  <c:v>8.5381861936184578</c:v>
                </c:pt>
                <c:pt idx="26">
                  <c:v>-6.2403578340308741</c:v>
                </c:pt>
                <c:pt idx="27">
                  <c:v>4.7074463509488851</c:v>
                </c:pt>
                <c:pt idx="28">
                  <c:v>-2.5540089154674206</c:v>
                </c:pt>
                <c:pt idx="29">
                  <c:v>8.6640511653968133</c:v>
                </c:pt>
                <c:pt idx="30">
                  <c:v>4.6833320084260777</c:v>
                </c:pt>
                <c:pt idx="31">
                  <c:v>-7.8444863902404904</c:v>
                </c:pt>
                <c:pt idx="32">
                  <c:v>11.583776540646795</c:v>
                </c:pt>
                <c:pt idx="33">
                  <c:v>-3.7417757994262502</c:v>
                </c:pt>
              </c:numCache>
            </c:numRef>
          </c:val>
          <c:smooth val="0"/>
          <c:extLst>
            <c:ext xmlns:c16="http://schemas.microsoft.com/office/drawing/2014/chart" uri="{C3380CC4-5D6E-409C-BE32-E72D297353CC}">
              <c16:uniqueId val="{0000001D-A303-418D-BCC4-2D342BE292DE}"/>
            </c:ext>
          </c:extLst>
        </c:ser>
        <c:ser>
          <c:idx val="30"/>
          <c:order val="30"/>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A303-418D-BCC4-2D342BE292DE}"/>
            </c:ext>
          </c:extLst>
        </c:ser>
        <c:ser>
          <c:idx val="31"/>
          <c:order val="31"/>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A303-418D-BCC4-2D342BE292DE}"/>
            </c:ext>
          </c:extLst>
        </c:ser>
        <c:ser>
          <c:idx val="32"/>
          <c:order val="32"/>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A303-418D-BCC4-2D342BE292DE}"/>
            </c:ext>
          </c:extLst>
        </c:ser>
        <c:ser>
          <c:idx val="33"/>
          <c:order val="33"/>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-6.633892553509213</c:v>
                </c:pt>
                <c:pt idx="1">
                  <c:v>6.8099725467618555</c:v>
                </c:pt>
                <c:pt idx="2">
                  <c:v>-3.369483920323546</c:v>
                </c:pt>
                <c:pt idx="3">
                  <c:v>1.1233896657358855</c:v>
                </c:pt>
                <c:pt idx="4">
                  <c:v>-4.9040027079172432</c:v>
                </c:pt>
                <c:pt idx="5">
                  <c:v>-4.8204983613686636</c:v>
                </c:pt>
                <c:pt idx="6">
                  <c:v>-1.1143279152747709</c:v>
                </c:pt>
                <c:pt idx="7">
                  <c:v>7.0835853875905741</c:v>
                </c:pt>
                <c:pt idx="8">
                  <c:v>4.2354990910098422</c:v>
                </c:pt>
                <c:pt idx="9">
                  <c:v>-3.9751089389028493</c:v>
                </c:pt>
                <c:pt idx="10">
                  <c:v>-3.6049495975021273</c:v>
                </c:pt>
                <c:pt idx="11">
                  <c:v>1.2532022992672864</c:v>
                </c:pt>
                <c:pt idx="12">
                  <c:v>0.15991912505342043</c:v>
                </c:pt>
                <c:pt idx="13">
                  <c:v>6.2819080994813703</c:v>
                </c:pt>
                <c:pt idx="14">
                  <c:v>4.2059618863277137</c:v>
                </c:pt>
                <c:pt idx="15">
                  <c:v>2.0574022983055329</c:v>
                </c:pt>
                <c:pt idx="16">
                  <c:v>-2.2949841422814643</c:v>
                </c:pt>
                <c:pt idx="17">
                  <c:v>-1.3099904663249617</c:v>
                </c:pt>
                <c:pt idx="18">
                  <c:v>-7.7701761256321333</c:v>
                </c:pt>
                <c:pt idx="19">
                  <c:v>7.7798031270503998</c:v>
                </c:pt>
                <c:pt idx="20">
                  <c:v>0.86419896661027451</c:v>
                </c:pt>
                <c:pt idx="21">
                  <c:v>0.4562332946989045</c:v>
                </c:pt>
                <c:pt idx="22">
                  <c:v>4.1387497731193434</c:v>
                </c:pt>
                <c:pt idx="23">
                  <c:v>0.60778279475925956</c:v>
                </c:pt>
                <c:pt idx="24">
                  <c:v>2.6949153379973723</c:v>
                </c:pt>
                <c:pt idx="25">
                  <c:v>-6.1998312048672233</c:v>
                </c:pt>
                <c:pt idx="26">
                  <c:v>-3.339163640703191</c:v>
                </c:pt>
                <c:pt idx="27">
                  <c:v>3.0405506095121382</c:v>
                </c:pt>
                <c:pt idx="28">
                  <c:v>-3.8167409002198838</c:v>
                </c:pt>
                <c:pt idx="29">
                  <c:v>-3.0227358820411609</c:v>
                </c:pt>
                <c:pt idx="30">
                  <c:v>0.67434422135193017</c:v>
                </c:pt>
                <c:pt idx="31">
                  <c:v>0.54164854645932792</c:v>
                </c:pt>
                <c:pt idx="32">
                  <c:v>1.8355069641984301</c:v>
                </c:pt>
                <c:pt idx="33">
                  <c:v>-2.0291004148020875</c:v>
                </c:pt>
              </c:numCache>
            </c:numRef>
          </c:val>
          <c:smooth val="0"/>
          <c:extLst>
            <c:ext xmlns:c16="http://schemas.microsoft.com/office/drawing/2014/chart" uri="{C3380CC4-5D6E-409C-BE32-E72D297353CC}">
              <c16:uniqueId val="{00000021-A303-418D-BCC4-2D342BE292DE}"/>
            </c:ext>
          </c:extLst>
        </c:ser>
        <c:ser>
          <c:idx val="34"/>
          <c:order val="34"/>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-29.250459192553535</c:v>
                </c:pt>
                <c:pt idx="1">
                  <c:v>-6.1121531871322077</c:v>
                </c:pt>
                <c:pt idx="2">
                  <c:v>19.866314687533304</c:v>
                </c:pt>
                <c:pt idx="3">
                  <c:v>18.439224731991999</c:v>
                </c:pt>
                <c:pt idx="4">
                  <c:v>12.112969670852181</c:v>
                </c:pt>
                <c:pt idx="5">
                  <c:v>0.23425141648658609</c:v>
                </c:pt>
                <c:pt idx="6">
                  <c:v>3.0641544981335755</c:v>
                </c:pt>
                <c:pt idx="7">
                  <c:v>27.026797397411428</c:v>
                </c:pt>
                <c:pt idx="8">
                  <c:v>-23.810205675545149</c:v>
                </c:pt>
                <c:pt idx="9">
                  <c:v>-1.8219494677396142</c:v>
                </c:pt>
                <c:pt idx="10">
                  <c:v>21.077798010082915</c:v>
                </c:pt>
                <c:pt idx="11">
                  <c:v>11.785508831962943</c:v>
                </c:pt>
                <c:pt idx="12">
                  <c:v>10.417199518997222</c:v>
                </c:pt>
                <c:pt idx="13">
                  <c:v>21.613268472719938</c:v>
                </c:pt>
                <c:pt idx="14">
                  <c:v>-11.986566278210375</c:v>
                </c:pt>
                <c:pt idx="15">
                  <c:v>3.7578547562588938</c:v>
                </c:pt>
                <c:pt idx="16">
                  <c:v>9.4594106485601515</c:v>
                </c:pt>
                <c:pt idx="17">
                  <c:v>-3.8503899304487277</c:v>
                </c:pt>
                <c:pt idx="18">
                  <c:v>5.5866594266262837</c:v>
                </c:pt>
                <c:pt idx="19">
                  <c:v>-9.0495932454359718</c:v>
                </c:pt>
                <c:pt idx="20">
                  <c:v>1.3946662420494249</c:v>
                </c:pt>
                <c:pt idx="21">
                  <c:v>-11.667387298075482</c:v>
                </c:pt>
                <c:pt idx="22">
                  <c:v>5.3816775107407011</c:v>
                </c:pt>
                <c:pt idx="23">
                  <c:v>-13.573388059739955</c:v>
                </c:pt>
                <c:pt idx="24">
                  <c:v>1.1049553449993255</c:v>
                </c:pt>
                <c:pt idx="25">
                  <c:v>-13.564592336479109</c:v>
                </c:pt>
                <c:pt idx="26">
                  <c:v>-21.157609808142297</c:v>
                </c:pt>
                <c:pt idx="27">
                  <c:v>-32.09388887626119</c:v>
                </c:pt>
                <c:pt idx="28">
                  <c:v>-26.840818463824689</c:v>
                </c:pt>
                <c:pt idx="29">
                  <c:v>-53.401039622258395</c:v>
                </c:pt>
                <c:pt idx="30">
                  <c:v>-66.370725107844919</c:v>
                </c:pt>
                <c:pt idx="31">
                  <c:v>-45.982596930116415</c:v>
                </c:pt>
                <c:pt idx="32">
                  <c:v>-36.455723602557555</c:v>
                </c:pt>
                <c:pt idx="33">
                  <c:v>-28.674854547716677</c:v>
                </c:pt>
              </c:numCache>
            </c:numRef>
          </c:val>
          <c:smooth val="0"/>
          <c:extLst>
            <c:ext xmlns:c16="http://schemas.microsoft.com/office/drawing/2014/chart" uri="{C3380CC4-5D6E-409C-BE32-E72D297353CC}">
              <c16:uniqueId val="{00000022-A303-418D-BCC4-2D342BE292DE}"/>
            </c:ext>
          </c:extLst>
        </c:ser>
        <c:ser>
          <c:idx val="35"/>
          <c:order val="35"/>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7.0704904828744475</c:v>
                </c:pt>
                <c:pt idx="1">
                  <c:v>1.9145409169141203</c:v>
                </c:pt>
                <c:pt idx="2">
                  <c:v>-1.7789884623198304</c:v>
                </c:pt>
                <c:pt idx="3">
                  <c:v>1.2409211436192891E-2</c:v>
                </c:pt>
                <c:pt idx="4">
                  <c:v>-2.2393005565390922</c:v>
                </c:pt>
                <c:pt idx="5">
                  <c:v>-6.7117621256329585</c:v>
                </c:pt>
                <c:pt idx="6">
                  <c:v>0.36136444236944953</c:v>
                </c:pt>
                <c:pt idx="7">
                  <c:v>-2.4817140911181923</c:v>
                </c:pt>
                <c:pt idx="8">
                  <c:v>1.1939878277189564</c:v>
                </c:pt>
                <c:pt idx="9">
                  <c:v>-6.6810371208703145</c:v>
                </c:pt>
                <c:pt idx="10">
                  <c:v>14.372800251294393</c:v>
                </c:pt>
                <c:pt idx="11">
                  <c:v>-1.7912038856593426</c:v>
                </c:pt>
                <c:pt idx="12">
                  <c:v>3.862356606987305</c:v>
                </c:pt>
                <c:pt idx="13">
                  <c:v>5.921462616242934</c:v>
                </c:pt>
                <c:pt idx="14">
                  <c:v>2.186931851611007</c:v>
                </c:pt>
                <c:pt idx="15">
                  <c:v>0.82551815694387187</c:v>
                </c:pt>
                <c:pt idx="16">
                  <c:v>-1.3922342532168841</c:v>
                </c:pt>
                <c:pt idx="17">
                  <c:v>0.16260773350040836</c:v>
                </c:pt>
                <c:pt idx="18">
                  <c:v>0.92281720753817353</c:v>
                </c:pt>
                <c:pt idx="19">
                  <c:v>-1.1512233868415933</c:v>
                </c:pt>
                <c:pt idx="20">
                  <c:v>-1.2583735724547296</c:v>
                </c:pt>
                <c:pt idx="21">
                  <c:v>1.6449955637654057</c:v>
                </c:pt>
                <c:pt idx="22">
                  <c:v>3.2095804272103123</c:v>
                </c:pt>
                <c:pt idx="23">
                  <c:v>-0.83228405856061727</c:v>
                </c:pt>
                <c:pt idx="24">
                  <c:v>-1.6180609918592381</c:v>
                </c:pt>
                <c:pt idx="25">
                  <c:v>2.3105656055122381</c:v>
                </c:pt>
                <c:pt idx="26">
                  <c:v>-1.1850883083752706</c:v>
                </c:pt>
                <c:pt idx="27">
                  <c:v>-1.3931221474194899</c:v>
                </c:pt>
                <c:pt idx="28">
                  <c:v>-4.0626232475915458</c:v>
                </c:pt>
                <c:pt idx="29">
                  <c:v>-2.999316393470508</c:v>
                </c:pt>
                <c:pt idx="30">
                  <c:v>-8.4431358118308708</c:v>
                </c:pt>
                <c:pt idx="31">
                  <c:v>5.9272038015478756</c:v>
                </c:pt>
                <c:pt idx="32">
                  <c:v>1.3911654832554632</c:v>
                </c:pt>
                <c:pt idx="33">
                  <c:v>-6.2984659052744973</c:v>
                </c:pt>
              </c:numCache>
            </c:numRef>
          </c:val>
          <c:smooth val="0"/>
          <c:extLst>
            <c:ext xmlns:c16="http://schemas.microsoft.com/office/drawing/2014/chart" uri="{C3380CC4-5D6E-409C-BE32-E72D297353CC}">
              <c16:uniqueId val="{00000023-A303-418D-BCC4-2D342BE292DE}"/>
            </c:ext>
          </c:extLst>
        </c:ser>
        <c:ser>
          <c:idx val="36"/>
          <c:order val="36"/>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A303-418D-BCC4-2D342BE292DE}"/>
            </c:ext>
          </c:extLst>
        </c:ser>
        <c:ser>
          <c:idx val="37"/>
          <c:order val="37"/>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0.1572730496945951</c:v>
                </c:pt>
                <c:pt idx="1">
                  <c:v>-3.2087009458336979</c:v>
                </c:pt>
                <c:pt idx="2">
                  <c:v>1.7174602362501901</c:v>
                </c:pt>
                <c:pt idx="3">
                  <c:v>-9.8079544841311872</c:v>
                </c:pt>
                <c:pt idx="4">
                  <c:v>-1.9025195570065989</c:v>
                </c:pt>
                <c:pt idx="5">
                  <c:v>7.8080780951950146E-2</c:v>
                </c:pt>
                <c:pt idx="6">
                  <c:v>-2.5742376692505786</c:v>
                </c:pt>
                <c:pt idx="7">
                  <c:v>-1.3854031521987054</c:v>
                </c:pt>
                <c:pt idx="8">
                  <c:v>2.0671536731242668</c:v>
                </c:pt>
                <c:pt idx="9">
                  <c:v>2.9260768314998131</c:v>
                </c:pt>
                <c:pt idx="10">
                  <c:v>8.0188456195173785</c:v>
                </c:pt>
                <c:pt idx="11">
                  <c:v>5.5441041695303284</c:v>
                </c:pt>
                <c:pt idx="12">
                  <c:v>2.5860069854388712</c:v>
                </c:pt>
                <c:pt idx="13">
                  <c:v>2.2085832824814133</c:v>
                </c:pt>
                <c:pt idx="14">
                  <c:v>1.1086348195021856</c:v>
                </c:pt>
                <c:pt idx="15">
                  <c:v>-11.384971003280953</c:v>
                </c:pt>
                <c:pt idx="16">
                  <c:v>-12.581734154082369</c:v>
                </c:pt>
                <c:pt idx="17">
                  <c:v>0.76595551945501938</c:v>
                </c:pt>
                <c:pt idx="18">
                  <c:v>4.0072668525681365</c:v>
                </c:pt>
                <c:pt idx="19">
                  <c:v>6.6120546762249433</c:v>
                </c:pt>
                <c:pt idx="20">
                  <c:v>1.5836534430491156</c:v>
                </c:pt>
                <c:pt idx="21">
                  <c:v>-3.4998336104763439</c:v>
                </c:pt>
                <c:pt idx="22">
                  <c:v>5.542070994124515</c:v>
                </c:pt>
                <c:pt idx="23">
                  <c:v>6.7102600951329805</c:v>
                </c:pt>
                <c:pt idx="24">
                  <c:v>2.6032932964881184</c:v>
                </c:pt>
                <c:pt idx="25">
                  <c:v>-0.97607892257656204</c:v>
                </c:pt>
                <c:pt idx="26">
                  <c:v>-1.2762911865138449</c:v>
                </c:pt>
                <c:pt idx="27">
                  <c:v>3.2722093692427734</c:v>
                </c:pt>
                <c:pt idx="28">
                  <c:v>12.78927993553225</c:v>
                </c:pt>
                <c:pt idx="29">
                  <c:v>0.87923780256460304</c:v>
                </c:pt>
                <c:pt idx="30">
                  <c:v>7.0001851781853475</c:v>
                </c:pt>
                <c:pt idx="31">
                  <c:v>-1.8329882323087077</c:v>
                </c:pt>
                <c:pt idx="32">
                  <c:v>-2.0562420104397461</c:v>
                </c:pt>
                <c:pt idx="33">
                  <c:v>-15.909741705399938</c:v>
                </c:pt>
              </c:numCache>
            </c:numRef>
          </c:val>
          <c:smooth val="0"/>
          <c:extLst>
            <c:ext xmlns:c16="http://schemas.microsoft.com/office/drawing/2014/chart" uri="{C3380CC4-5D6E-409C-BE32-E72D297353CC}">
              <c16:uniqueId val="{00000025-A303-418D-BCC4-2D342BE292DE}"/>
            </c:ext>
          </c:extLst>
        </c:ser>
        <c:ser>
          <c:idx val="38"/>
          <c:order val="38"/>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3.6580968298949301</c:v>
                </c:pt>
                <c:pt idx="1">
                  <c:v>6.5823978729895316</c:v>
                </c:pt>
                <c:pt idx="2">
                  <c:v>9.767129085958004</c:v>
                </c:pt>
                <c:pt idx="3">
                  <c:v>-2.7455432700662641</c:v>
                </c:pt>
                <c:pt idx="4">
                  <c:v>1.0720167438194039</c:v>
                </c:pt>
                <c:pt idx="5">
                  <c:v>-5.1099395932396874</c:v>
                </c:pt>
                <c:pt idx="6">
                  <c:v>1.7438318309359602</c:v>
                </c:pt>
                <c:pt idx="7">
                  <c:v>-6.2570229601988103</c:v>
                </c:pt>
                <c:pt idx="8">
                  <c:v>2.8272397685213946</c:v>
                </c:pt>
                <c:pt idx="9">
                  <c:v>2.0982331534469267</c:v>
                </c:pt>
                <c:pt idx="10">
                  <c:v>-3.5424225188762648</c:v>
                </c:pt>
                <c:pt idx="11">
                  <c:v>-2.4712326194276102</c:v>
                </c:pt>
                <c:pt idx="12">
                  <c:v>3.7417717067000922</c:v>
                </c:pt>
                <c:pt idx="13">
                  <c:v>0.65501257040523342</c:v>
                </c:pt>
                <c:pt idx="14">
                  <c:v>2.3426935058523668</c:v>
                </c:pt>
                <c:pt idx="15">
                  <c:v>0.63116897308646003</c:v>
                </c:pt>
                <c:pt idx="16">
                  <c:v>-0.92578756039074506</c:v>
                </c:pt>
                <c:pt idx="17">
                  <c:v>3.4257607239851495</c:v>
                </c:pt>
                <c:pt idx="18">
                  <c:v>-0.61095477121853037</c:v>
                </c:pt>
                <c:pt idx="19">
                  <c:v>0.40075391893878987</c:v>
                </c:pt>
                <c:pt idx="20">
                  <c:v>2.9152165552659426</c:v>
                </c:pt>
                <c:pt idx="21">
                  <c:v>2.1551552435994381</c:v>
                </c:pt>
                <c:pt idx="22">
                  <c:v>-0.57077249948633835</c:v>
                </c:pt>
                <c:pt idx="23">
                  <c:v>-4.1986650103353895</c:v>
                </c:pt>
                <c:pt idx="24">
                  <c:v>-0.63426040242120507</c:v>
                </c:pt>
                <c:pt idx="25">
                  <c:v>-0.79782921602600254</c:v>
                </c:pt>
                <c:pt idx="26">
                  <c:v>-7.5671314334613271</c:v>
                </c:pt>
                <c:pt idx="27">
                  <c:v>3.0814294404990505</c:v>
                </c:pt>
                <c:pt idx="28">
                  <c:v>-2.5528936475893715</c:v>
                </c:pt>
                <c:pt idx="29">
                  <c:v>-2.984893626489793</c:v>
                </c:pt>
                <c:pt idx="30">
                  <c:v>1.0629711368892458</c:v>
                </c:pt>
                <c:pt idx="31">
                  <c:v>-1.2073537618562113</c:v>
                </c:pt>
                <c:pt idx="32">
                  <c:v>2.6712878025136888</c:v>
                </c:pt>
                <c:pt idx="33">
                  <c:v>1.8072166767524322</c:v>
                </c:pt>
              </c:numCache>
            </c:numRef>
          </c:val>
          <c:smooth val="0"/>
          <c:extLst>
            <c:ext xmlns:c16="http://schemas.microsoft.com/office/drawing/2014/chart" uri="{C3380CC4-5D6E-409C-BE32-E72D297353CC}">
              <c16:uniqueId val="{00000026-A303-418D-BCC4-2D342BE292DE}"/>
            </c:ext>
          </c:extLst>
        </c:ser>
        <c:ser>
          <c:idx val="39"/>
          <c:order val="39"/>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A303-418D-BCC4-2D342BE292DE}"/>
            </c:ext>
          </c:extLst>
        </c:ser>
        <c:ser>
          <c:idx val="40"/>
          <c:order val="40"/>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19.342936866451055</c:v>
                </c:pt>
                <c:pt idx="1">
                  <c:v>-4.704378625319805</c:v>
                </c:pt>
                <c:pt idx="2">
                  <c:v>5.0715707402559929</c:v>
                </c:pt>
                <c:pt idx="3">
                  <c:v>-24.1594243561849</c:v>
                </c:pt>
                <c:pt idx="4">
                  <c:v>-24.891105567803606</c:v>
                </c:pt>
                <c:pt idx="5">
                  <c:v>-29.96446164615918</c:v>
                </c:pt>
                <c:pt idx="6">
                  <c:v>-0.46096636197034968</c:v>
                </c:pt>
                <c:pt idx="7">
                  <c:v>1.5342152437369805</c:v>
                </c:pt>
                <c:pt idx="8">
                  <c:v>-6.8165536504238844</c:v>
                </c:pt>
                <c:pt idx="9">
                  <c:v>14.11498033121461</c:v>
                </c:pt>
                <c:pt idx="10">
                  <c:v>29.171693313401192</c:v>
                </c:pt>
                <c:pt idx="11">
                  <c:v>25.123454179265536</c:v>
                </c:pt>
                <c:pt idx="12">
                  <c:v>60.398208006517962</c:v>
                </c:pt>
                <c:pt idx="13">
                  <c:v>37.496014556381851</c:v>
                </c:pt>
                <c:pt idx="14">
                  <c:v>-7.5531929724093061</c:v>
                </c:pt>
                <c:pt idx="15">
                  <c:v>0.1481921998447433</c:v>
                </c:pt>
                <c:pt idx="16">
                  <c:v>17.766065866453573</c:v>
                </c:pt>
                <c:pt idx="17">
                  <c:v>14.570513485523406</c:v>
                </c:pt>
                <c:pt idx="18">
                  <c:v>-22.79679938510526</c:v>
                </c:pt>
                <c:pt idx="19">
                  <c:v>-43.109543184982613</c:v>
                </c:pt>
                <c:pt idx="20">
                  <c:v>-13.652900634042453</c:v>
                </c:pt>
                <c:pt idx="21">
                  <c:v>-21.670761270797811</c:v>
                </c:pt>
                <c:pt idx="22">
                  <c:v>-12.321840586082544</c:v>
                </c:pt>
                <c:pt idx="23">
                  <c:v>-19.868022718583234</c:v>
                </c:pt>
                <c:pt idx="24">
                  <c:v>-9.2945920187048614</c:v>
                </c:pt>
                <c:pt idx="25">
                  <c:v>-29.899394576204941</c:v>
                </c:pt>
                <c:pt idx="26">
                  <c:v>-12.408129805407953</c:v>
                </c:pt>
                <c:pt idx="27">
                  <c:v>-16.030795450205915</c:v>
                </c:pt>
                <c:pt idx="28">
                  <c:v>-5.3558646868623327</c:v>
                </c:pt>
                <c:pt idx="29">
                  <c:v>-7.1893596214067657</c:v>
                </c:pt>
                <c:pt idx="30">
                  <c:v>-10.281100912834518</c:v>
                </c:pt>
                <c:pt idx="31">
                  <c:v>-25.341727450722829</c:v>
                </c:pt>
                <c:pt idx="32">
                  <c:v>-1.5827896504561068</c:v>
                </c:pt>
                <c:pt idx="33">
                  <c:v>8.4877792687620968</c:v>
                </c:pt>
              </c:numCache>
            </c:numRef>
          </c:val>
          <c:smooth val="0"/>
          <c:extLst>
            <c:ext xmlns:c16="http://schemas.microsoft.com/office/drawing/2014/chart" uri="{C3380CC4-5D6E-409C-BE32-E72D297353CC}">
              <c16:uniqueId val="{00000028-A303-418D-BCC4-2D342BE292DE}"/>
            </c:ext>
          </c:extLst>
        </c:ser>
        <c:ser>
          <c:idx val="41"/>
          <c:order val="41"/>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3.6689480111817829</c:v>
                </c:pt>
                <c:pt idx="1">
                  <c:v>-3.7610905110341264</c:v>
                </c:pt>
                <c:pt idx="2">
                  <c:v>-0.85532491311823833</c:v>
                </c:pt>
                <c:pt idx="3">
                  <c:v>-10.391851901658811</c:v>
                </c:pt>
                <c:pt idx="4">
                  <c:v>25.069941330002621</c:v>
                </c:pt>
                <c:pt idx="5">
                  <c:v>18.622195057105273</c:v>
                </c:pt>
                <c:pt idx="6">
                  <c:v>4.8633128244546242</c:v>
                </c:pt>
                <c:pt idx="7">
                  <c:v>-22.03847179771401</c:v>
                </c:pt>
                <c:pt idx="8">
                  <c:v>-8.8967954070540145</c:v>
                </c:pt>
                <c:pt idx="9">
                  <c:v>-13.844080967828631</c:v>
                </c:pt>
                <c:pt idx="10">
                  <c:v>-5.2674099606520031</c:v>
                </c:pt>
                <c:pt idx="11">
                  <c:v>25.108140107477084</c:v>
                </c:pt>
                <c:pt idx="12">
                  <c:v>1.1624877060967265</c:v>
                </c:pt>
                <c:pt idx="13">
                  <c:v>0.60975145288466592</c:v>
                </c:pt>
                <c:pt idx="14">
                  <c:v>5.5695518312859349</c:v>
                </c:pt>
                <c:pt idx="15">
                  <c:v>8.3154955063946545</c:v>
                </c:pt>
                <c:pt idx="16">
                  <c:v>1.6131516531459056</c:v>
                </c:pt>
                <c:pt idx="17">
                  <c:v>1.7414305375496042</c:v>
                </c:pt>
                <c:pt idx="18">
                  <c:v>-5.2410205171327107</c:v>
                </c:pt>
                <c:pt idx="19">
                  <c:v>-9.8247564892517403</c:v>
                </c:pt>
                <c:pt idx="20">
                  <c:v>-20.50301554845646</c:v>
                </c:pt>
                <c:pt idx="21">
                  <c:v>-25.577070118742995</c:v>
                </c:pt>
                <c:pt idx="22">
                  <c:v>-7.2153666224039625</c:v>
                </c:pt>
                <c:pt idx="23">
                  <c:v>-8.502413948008325</c:v>
                </c:pt>
                <c:pt idx="24">
                  <c:v>-18.600034309201874</c:v>
                </c:pt>
                <c:pt idx="25">
                  <c:v>19.061497368966229</c:v>
                </c:pt>
                <c:pt idx="26">
                  <c:v>19.702014469658025</c:v>
                </c:pt>
                <c:pt idx="27">
                  <c:v>-1.8652660855877912</c:v>
                </c:pt>
                <c:pt idx="28">
                  <c:v>11.691036888805684</c:v>
                </c:pt>
                <c:pt idx="29">
                  <c:v>10.591041245788801</c:v>
                </c:pt>
                <c:pt idx="30">
                  <c:v>0.62806714140606346</c:v>
                </c:pt>
                <c:pt idx="31">
                  <c:v>-2.5332317363790935</c:v>
                </c:pt>
                <c:pt idx="32">
                  <c:v>-15.647066902602091</c:v>
                </c:pt>
                <c:pt idx="33">
                  <c:v>-0.8939293820731109</c:v>
                </c:pt>
              </c:numCache>
            </c:numRef>
          </c:val>
          <c:smooth val="0"/>
          <c:extLst>
            <c:ext xmlns:c16="http://schemas.microsoft.com/office/drawing/2014/chart" uri="{C3380CC4-5D6E-409C-BE32-E72D297353CC}">
              <c16:uniqueId val="{00000029-A303-418D-BCC4-2D342BE292DE}"/>
            </c:ext>
          </c:extLst>
        </c:ser>
        <c:ser>
          <c:idx val="42"/>
          <c:order val="42"/>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0.39007554164527392</c:v>
                </c:pt>
                <c:pt idx="1">
                  <c:v>-0.48992467327479972</c:v>
                </c:pt>
                <c:pt idx="2">
                  <c:v>-4.9052764552470762</c:v>
                </c:pt>
                <c:pt idx="3">
                  <c:v>1.8875552996178158</c:v>
                </c:pt>
                <c:pt idx="4">
                  <c:v>-2.9046113922959194</c:v>
                </c:pt>
                <c:pt idx="5">
                  <c:v>2.879994326576707</c:v>
                </c:pt>
                <c:pt idx="6">
                  <c:v>1.6153064734680811</c:v>
                </c:pt>
                <c:pt idx="7">
                  <c:v>-1.5832931694603758</c:v>
                </c:pt>
                <c:pt idx="8">
                  <c:v>3.0653231988253538</c:v>
                </c:pt>
                <c:pt idx="9">
                  <c:v>-2.6805630568560446</c:v>
                </c:pt>
                <c:pt idx="10">
                  <c:v>-10.047241630672943</c:v>
                </c:pt>
                <c:pt idx="11">
                  <c:v>-5.2785030675295275</c:v>
                </c:pt>
                <c:pt idx="12">
                  <c:v>8.1014823081204668</c:v>
                </c:pt>
                <c:pt idx="13">
                  <c:v>-2.1164817098906497</c:v>
                </c:pt>
                <c:pt idx="14">
                  <c:v>3.7944018913549371</c:v>
                </c:pt>
                <c:pt idx="15">
                  <c:v>3.8322746149788145</c:v>
                </c:pt>
                <c:pt idx="16">
                  <c:v>0.36369894473864406</c:v>
                </c:pt>
                <c:pt idx="17">
                  <c:v>-4.4804555727750994</c:v>
                </c:pt>
                <c:pt idx="18">
                  <c:v>1.0877092790906318</c:v>
                </c:pt>
                <c:pt idx="19">
                  <c:v>-9.4686838565394282</c:v>
                </c:pt>
                <c:pt idx="20">
                  <c:v>9.1274823716958053</c:v>
                </c:pt>
                <c:pt idx="21">
                  <c:v>2.6175023322139168</c:v>
                </c:pt>
                <c:pt idx="22">
                  <c:v>-7.4578383646439761</c:v>
                </c:pt>
                <c:pt idx="23">
                  <c:v>9.610384950065054</c:v>
                </c:pt>
                <c:pt idx="24">
                  <c:v>-1.8711621123657096</c:v>
                </c:pt>
                <c:pt idx="25">
                  <c:v>1.7966992800211301</c:v>
                </c:pt>
                <c:pt idx="26">
                  <c:v>6.2988547142595053</c:v>
                </c:pt>
                <c:pt idx="27">
                  <c:v>0.50525392225608812</c:v>
                </c:pt>
                <c:pt idx="28">
                  <c:v>-2.4951054911070969</c:v>
                </c:pt>
                <c:pt idx="29">
                  <c:v>8.1322377809556201</c:v>
                </c:pt>
                <c:pt idx="30">
                  <c:v>3.1746008062327746</c:v>
                </c:pt>
                <c:pt idx="31">
                  <c:v>4.0849863580660895</c:v>
                </c:pt>
                <c:pt idx="32">
                  <c:v>4.698871180153219</c:v>
                </c:pt>
                <c:pt idx="33">
                  <c:v>8.316911589645315</c:v>
                </c:pt>
              </c:numCache>
            </c:numRef>
          </c:val>
          <c:smooth val="0"/>
          <c:extLst>
            <c:ext xmlns:c16="http://schemas.microsoft.com/office/drawing/2014/chart" uri="{C3380CC4-5D6E-409C-BE32-E72D297353CC}">
              <c16:uniqueId val="{0000002A-A303-418D-BCC4-2D342BE292DE}"/>
            </c:ext>
          </c:extLst>
        </c:ser>
        <c:ser>
          <c:idx val="43"/>
          <c:order val="43"/>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-24.778659280855209</c:v>
                </c:pt>
                <c:pt idx="1">
                  <c:v>6.8109648054814897</c:v>
                </c:pt>
                <c:pt idx="2">
                  <c:v>-16.024854630813934</c:v>
                </c:pt>
                <c:pt idx="3">
                  <c:v>-9.9454437076929025</c:v>
                </c:pt>
                <c:pt idx="4">
                  <c:v>-1.9233953025832307</c:v>
                </c:pt>
                <c:pt idx="5">
                  <c:v>10.576637578196824</c:v>
                </c:pt>
                <c:pt idx="6">
                  <c:v>4.8000683818827383</c:v>
                </c:pt>
                <c:pt idx="7">
                  <c:v>-11.289907888567541</c:v>
                </c:pt>
                <c:pt idx="8">
                  <c:v>-2.0193622276565293</c:v>
                </c:pt>
                <c:pt idx="9">
                  <c:v>5.1362944759603124</c:v>
                </c:pt>
                <c:pt idx="10">
                  <c:v>-0.86861194859011448</c:v>
                </c:pt>
                <c:pt idx="11">
                  <c:v>5.3654521252610721</c:v>
                </c:pt>
                <c:pt idx="12">
                  <c:v>8.529797923984006</c:v>
                </c:pt>
                <c:pt idx="13">
                  <c:v>1.6015251276257914</c:v>
                </c:pt>
                <c:pt idx="14">
                  <c:v>-15.08913283032598</c:v>
                </c:pt>
                <c:pt idx="15">
                  <c:v>0.13345176341772458</c:v>
                </c:pt>
                <c:pt idx="16">
                  <c:v>-2.6934787911159219</c:v>
                </c:pt>
                <c:pt idx="17">
                  <c:v>7.9604324128013104</c:v>
                </c:pt>
                <c:pt idx="18">
                  <c:v>-6.5156377786479425</c:v>
                </c:pt>
                <c:pt idx="19">
                  <c:v>-6.2273943512991536</c:v>
                </c:pt>
                <c:pt idx="20">
                  <c:v>-3.1626477721147239</c:v>
                </c:pt>
                <c:pt idx="21">
                  <c:v>-1.2024822808598401</c:v>
                </c:pt>
                <c:pt idx="22">
                  <c:v>6.8795739025517832</c:v>
                </c:pt>
                <c:pt idx="23">
                  <c:v>9.3678354460280389</c:v>
                </c:pt>
                <c:pt idx="24">
                  <c:v>7.1875133471621666</c:v>
                </c:pt>
                <c:pt idx="25">
                  <c:v>6.8708186518051662</c:v>
                </c:pt>
                <c:pt idx="26">
                  <c:v>1.2415448509273119</c:v>
                </c:pt>
                <c:pt idx="27">
                  <c:v>-2.1164105419302359</c:v>
                </c:pt>
                <c:pt idx="28">
                  <c:v>-9.8609707492869347</c:v>
                </c:pt>
                <c:pt idx="29">
                  <c:v>-10.487356121302582</c:v>
                </c:pt>
                <c:pt idx="30">
                  <c:v>-2.672422624527826</c:v>
                </c:pt>
                <c:pt idx="31">
                  <c:v>-12.406565474520903</c:v>
                </c:pt>
                <c:pt idx="32">
                  <c:v>-13.953374946140684</c:v>
                </c:pt>
                <c:pt idx="33">
                  <c:v>-6.4277746787411161</c:v>
                </c:pt>
              </c:numCache>
            </c:numRef>
          </c:val>
          <c:smooth val="0"/>
          <c:extLst>
            <c:ext xmlns:c16="http://schemas.microsoft.com/office/drawing/2014/chart" uri="{C3380CC4-5D6E-409C-BE32-E72D297353CC}">
              <c16:uniqueId val="{0000002B-A303-418D-BCC4-2D342BE292DE}"/>
            </c:ext>
          </c:extLst>
        </c:ser>
        <c:ser>
          <c:idx val="44"/>
          <c:order val="44"/>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A303-418D-BCC4-2D342BE292DE}"/>
            </c:ext>
          </c:extLst>
        </c:ser>
        <c:ser>
          <c:idx val="45"/>
          <c:order val="45"/>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7.1011745603755116</c:v>
                </c:pt>
                <c:pt idx="1">
                  <c:v>-8.3489348980947398</c:v>
                </c:pt>
                <c:pt idx="2">
                  <c:v>-10.113435564562678</c:v>
                </c:pt>
                <c:pt idx="3">
                  <c:v>-2.281000888615381</c:v>
                </c:pt>
                <c:pt idx="4">
                  <c:v>5.2215282266843133</c:v>
                </c:pt>
                <c:pt idx="5">
                  <c:v>-17.243060938199051</c:v>
                </c:pt>
                <c:pt idx="6">
                  <c:v>-18.825006918632425</c:v>
                </c:pt>
                <c:pt idx="7">
                  <c:v>-1.4890550801283098</c:v>
                </c:pt>
                <c:pt idx="8">
                  <c:v>6.8299063968879636</c:v>
                </c:pt>
                <c:pt idx="9">
                  <c:v>-8.026333489397075</c:v>
                </c:pt>
                <c:pt idx="10">
                  <c:v>-6.1648556766158435</c:v>
                </c:pt>
                <c:pt idx="11">
                  <c:v>-12.320703717705328</c:v>
                </c:pt>
                <c:pt idx="12">
                  <c:v>-1.8040256009044242</c:v>
                </c:pt>
                <c:pt idx="13">
                  <c:v>-6.5661961343721487</c:v>
                </c:pt>
                <c:pt idx="14">
                  <c:v>17.318727259407751</c:v>
                </c:pt>
                <c:pt idx="15">
                  <c:v>0.80298445936932694</c:v>
                </c:pt>
                <c:pt idx="16">
                  <c:v>-2.1068035493954085</c:v>
                </c:pt>
                <c:pt idx="17">
                  <c:v>5.9411604524939321</c:v>
                </c:pt>
                <c:pt idx="18">
                  <c:v>5.6786630011629313</c:v>
                </c:pt>
                <c:pt idx="19">
                  <c:v>9.7728715786615794E-2</c:v>
                </c:pt>
                <c:pt idx="20">
                  <c:v>13.583046893472783</c:v>
                </c:pt>
                <c:pt idx="21">
                  <c:v>9.6370104074594565</c:v>
                </c:pt>
                <c:pt idx="22">
                  <c:v>10.882363312703092</c:v>
                </c:pt>
                <c:pt idx="23">
                  <c:v>-2.3615207283000927</c:v>
                </c:pt>
                <c:pt idx="24">
                  <c:v>4.4986209104536101</c:v>
                </c:pt>
                <c:pt idx="25">
                  <c:v>6.2912667999626137</c:v>
                </c:pt>
                <c:pt idx="26">
                  <c:v>16.51745151320938</c:v>
                </c:pt>
                <c:pt idx="27">
                  <c:v>-9.1109441200387664</c:v>
                </c:pt>
                <c:pt idx="28">
                  <c:v>2.8146562272013398</c:v>
                </c:pt>
                <c:pt idx="29">
                  <c:v>-6.2205431277106982</c:v>
                </c:pt>
                <c:pt idx="30">
                  <c:v>-11.547555914148688</c:v>
                </c:pt>
                <c:pt idx="31">
                  <c:v>-5.1977990551677067</c:v>
                </c:pt>
                <c:pt idx="32">
                  <c:v>14.921190995664801</c:v>
                </c:pt>
                <c:pt idx="33">
                  <c:v>4.7390603867825121</c:v>
                </c:pt>
              </c:numCache>
            </c:numRef>
          </c:val>
          <c:smooth val="0"/>
          <c:extLst>
            <c:ext xmlns:c16="http://schemas.microsoft.com/office/drawing/2014/chart" uri="{C3380CC4-5D6E-409C-BE32-E72D297353CC}">
              <c16:uniqueId val="{0000002D-A303-418D-BCC4-2D342BE292DE}"/>
            </c:ext>
          </c:extLst>
        </c:ser>
        <c:ser>
          <c:idx val="46"/>
          <c:order val="46"/>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2.6500558760744752</c:v>
                </c:pt>
                <c:pt idx="1">
                  <c:v>5.4636025197396521</c:v>
                </c:pt>
                <c:pt idx="2">
                  <c:v>-2.9075204110995401</c:v>
                </c:pt>
                <c:pt idx="3">
                  <c:v>0.6687142217742803</c:v>
                </c:pt>
                <c:pt idx="4">
                  <c:v>-2.3900213363958756</c:v>
                </c:pt>
                <c:pt idx="5">
                  <c:v>-1.6201877315324964</c:v>
                </c:pt>
                <c:pt idx="6">
                  <c:v>0.87038364426916814</c:v>
                </c:pt>
                <c:pt idx="7">
                  <c:v>1.9923447780456627</c:v>
                </c:pt>
                <c:pt idx="8">
                  <c:v>-5.2798231990891509</c:v>
                </c:pt>
                <c:pt idx="9">
                  <c:v>4.6235445552156307</c:v>
                </c:pt>
                <c:pt idx="10">
                  <c:v>2.8174160888738697</c:v>
                </c:pt>
                <c:pt idx="11">
                  <c:v>-0.93326156047623954</c:v>
                </c:pt>
                <c:pt idx="12">
                  <c:v>-4.0063073356577661</c:v>
                </c:pt>
                <c:pt idx="13">
                  <c:v>1.284145128011005</c:v>
                </c:pt>
                <c:pt idx="14">
                  <c:v>-0.34761262668325799</c:v>
                </c:pt>
                <c:pt idx="15">
                  <c:v>-2.0434965790627757</c:v>
                </c:pt>
                <c:pt idx="16">
                  <c:v>1.5352075024566147</c:v>
                </c:pt>
                <c:pt idx="17">
                  <c:v>3.109386625510524</c:v>
                </c:pt>
                <c:pt idx="18">
                  <c:v>-0.49816719638329232</c:v>
                </c:pt>
                <c:pt idx="19">
                  <c:v>4.3171048673684709</c:v>
                </c:pt>
                <c:pt idx="20">
                  <c:v>-0.18584884742267604</c:v>
                </c:pt>
                <c:pt idx="21">
                  <c:v>-1.2066210501870955</c:v>
                </c:pt>
                <c:pt idx="22">
                  <c:v>0.38562140503017872</c:v>
                </c:pt>
                <c:pt idx="23">
                  <c:v>-1.4628153621742968</c:v>
                </c:pt>
                <c:pt idx="24">
                  <c:v>-1.906500415316259</c:v>
                </c:pt>
                <c:pt idx="25">
                  <c:v>0.44446028368838597</c:v>
                </c:pt>
                <c:pt idx="26">
                  <c:v>-2.7691914965544129</c:v>
                </c:pt>
                <c:pt idx="27">
                  <c:v>-2.6902434910880402</c:v>
                </c:pt>
                <c:pt idx="28">
                  <c:v>0.75113814546057256</c:v>
                </c:pt>
                <c:pt idx="29">
                  <c:v>-2.4351516003662255</c:v>
                </c:pt>
                <c:pt idx="30">
                  <c:v>6.5157300923601724</c:v>
                </c:pt>
                <c:pt idx="31">
                  <c:v>-8.180041731975507</c:v>
                </c:pt>
                <c:pt idx="32">
                  <c:v>-0.43155702655894856</c:v>
                </c:pt>
                <c:pt idx="33">
                  <c:v>3.3610119771765312</c:v>
                </c:pt>
              </c:numCache>
            </c:numRef>
          </c:val>
          <c:smooth val="0"/>
          <c:extLst>
            <c:ext xmlns:c16="http://schemas.microsoft.com/office/drawing/2014/chart" uri="{C3380CC4-5D6E-409C-BE32-E72D297353CC}">
              <c16:uniqueId val="{0000002E-A303-418D-BCC4-2D342BE292DE}"/>
            </c:ext>
          </c:extLst>
        </c:ser>
        <c:ser>
          <c:idx val="47"/>
          <c:order val="47"/>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-16.350244550267234</c:v>
                </c:pt>
                <c:pt idx="1">
                  <c:v>3.1959768875822192</c:v>
                </c:pt>
                <c:pt idx="2">
                  <c:v>8.9433215180179104</c:v>
                </c:pt>
                <c:pt idx="3">
                  <c:v>3.0037144824746065</c:v>
                </c:pt>
                <c:pt idx="4">
                  <c:v>2.1766745703644119</c:v>
                </c:pt>
                <c:pt idx="5">
                  <c:v>2.8155600375612266</c:v>
                </c:pt>
                <c:pt idx="6">
                  <c:v>-2.5157844447676325</c:v>
                </c:pt>
                <c:pt idx="7">
                  <c:v>-3.7803124541824218</c:v>
                </c:pt>
                <c:pt idx="8">
                  <c:v>-11.405125405872241</c:v>
                </c:pt>
                <c:pt idx="9">
                  <c:v>-0.40542377632846183</c:v>
                </c:pt>
                <c:pt idx="10">
                  <c:v>-0.75994972803528071</c:v>
                </c:pt>
                <c:pt idx="11">
                  <c:v>-3.1764895993546816</c:v>
                </c:pt>
                <c:pt idx="12">
                  <c:v>1.6589872302574804</c:v>
                </c:pt>
                <c:pt idx="13">
                  <c:v>2.6819361664820462</c:v>
                </c:pt>
                <c:pt idx="14">
                  <c:v>-8.7054177129175514</c:v>
                </c:pt>
                <c:pt idx="15">
                  <c:v>2.4353851131309057</c:v>
                </c:pt>
                <c:pt idx="16">
                  <c:v>-0.89796270685837953</c:v>
                </c:pt>
                <c:pt idx="17">
                  <c:v>0.52584965715141152</c:v>
                </c:pt>
                <c:pt idx="18">
                  <c:v>2.8610254503291799</c:v>
                </c:pt>
                <c:pt idx="19">
                  <c:v>8.3659106167033315</c:v>
                </c:pt>
                <c:pt idx="20">
                  <c:v>-1.2681842918027542</c:v>
                </c:pt>
                <c:pt idx="21">
                  <c:v>3.9342367017525248</c:v>
                </c:pt>
                <c:pt idx="22">
                  <c:v>6.7660871536645573</c:v>
                </c:pt>
                <c:pt idx="23">
                  <c:v>2.3115849216992501</c:v>
                </c:pt>
                <c:pt idx="24">
                  <c:v>3.0535516089003067</c:v>
                </c:pt>
                <c:pt idx="25">
                  <c:v>6.5457461460027844</c:v>
                </c:pt>
                <c:pt idx="26">
                  <c:v>1.4656044413641212</c:v>
                </c:pt>
                <c:pt idx="27">
                  <c:v>0.64409726974190562</c:v>
                </c:pt>
                <c:pt idx="28">
                  <c:v>2.4857604330463801</c:v>
                </c:pt>
                <c:pt idx="29">
                  <c:v>5.7833590290101711</c:v>
                </c:pt>
                <c:pt idx="30">
                  <c:v>9.6071062216651626</c:v>
                </c:pt>
                <c:pt idx="31">
                  <c:v>8.583533599448856</c:v>
                </c:pt>
                <c:pt idx="32">
                  <c:v>7.8717985161347315</c:v>
                </c:pt>
                <c:pt idx="33">
                  <c:v>5.8229575188306626</c:v>
                </c:pt>
              </c:numCache>
            </c:numRef>
          </c:val>
          <c:smooth val="0"/>
          <c:extLst>
            <c:ext xmlns:c16="http://schemas.microsoft.com/office/drawing/2014/chart" uri="{C3380CC4-5D6E-409C-BE32-E72D297353CC}">
              <c16:uniqueId val="{0000002F-A303-418D-BCC4-2D342BE292DE}"/>
            </c:ext>
          </c:extLst>
        </c:ser>
        <c:ser>
          <c:idx val="48"/>
          <c:order val="48"/>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8.7611224444117397</c:v>
                </c:pt>
                <c:pt idx="1">
                  <c:v>7.0560272433795035</c:v>
                </c:pt>
                <c:pt idx="2">
                  <c:v>2.3549262095912127</c:v>
                </c:pt>
                <c:pt idx="3">
                  <c:v>-6.9634352257708088</c:v>
                </c:pt>
                <c:pt idx="4">
                  <c:v>-0.35997399550069531</c:v>
                </c:pt>
                <c:pt idx="5">
                  <c:v>2.2896472273714608</c:v>
                </c:pt>
                <c:pt idx="6">
                  <c:v>-1.2562712754515815</c:v>
                </c:pt>
                <c:pt idx="7">
                  <c:v>-3.5569507872423856</c:v>
                </c:pt>
                <c:pt idx="8">
                  <c:v>-7.3064966272795573</c:v>
                </c:pt>
                <c:pt idx="9">
                  <c:v>2.3786719793861266</c:v>
                </c:pt>
                <c:pt idx="10">
                  <c:v>-2.57170677286922</c:v>
                </c:pt>
                <c:pt idx="11">
                  <c:v>-14.091071534494404</c:v>
                </c:pt>
                <c:pt idx="12">
                  <c:v>0.67366244138611364</c:v>
                </c:pt>
                <c:pt idx="13">
                  <c:v>2.5081487819988979</c:v>
                </c:pt>
                <c:pt idx="14">
                  <c:v>12.588573554239701</c:v>
                </c:pt>
                <c:pt idx="15">
                  <c:v>-4.9229388423555065</c:v>
                </c:pt>
                <c:pt idx="16">
                  <c:v>-1.2738956911562127</c:v>
                </c:pt>
                <c:pt idx="17">
                  <c:v>-0.99550368304335279</c:v>
                </c:pt>
                <c:pt idx="18">
                  <c:v>-12.059574146405794</c:v>
                </c:pt>
                <c:pt idx="19">
                  <c:v>5.3677094911108725</c:v>
                </c:pt>
                <c:pt idx="20">
                  <c:v>-19.121058357995935</c:v>
                </c:pt>
                <c:pt idx="21">
                  <c:v>-1.6544331629120279</c:v>
                </c:pt>
                <c:pt idx="22">
                  <c:v>2.047657062576036</c:v>
                </c:pt>
                <c:pt idx="23">
                  <c:v>7.4857375693682116</c:v>
                </c:pt>
                <c:pt idx="24">
                  <c:v>15.068430002429523</c:v>
                </c:pt>
                <c:pt idx="25">
                  <c:v>-4.2821393435588107</c:v>
                </c:pt>
                <c:pt idx="26">
                  <c:v>-5.5804466683184728</c:v>
                </c:pt>
                <c:pt idx="27">
                  <c:v>-14.454599295277148</c:v>
                </c:pt>
                <c:pt idx="28">
                  <c:v>-8.2707956607919186</c:v>
                </c:pt>
                <c:pt idx="29">
                  <c:v>-17.853886674856767</c:v>
                </c:pt>
                <c:pt idx="30">
                  <c:v>-10.578047294984572</c:v>
                </c:pt>
                <c:pt idx="31">
                  <c:v>-16.8587539519649</c:v>
                </c:pt>
                <c:pt idx="32">
                  <c:v>-8.0842055467655882</c:v>
                </c:pt>
                <c:pt idx="33">
                  <c:v>1.029929762808024</c:v>
                </c:pt>
              </c:numCache>
            </c:numRef>
          </c:val>
          <c:smooth val="0"/>
          <c:extLst>
            <c:ext xmlns:c16="http://schemas.microsoft.com/office/drawing/2014/chart" uri="{C3380CC4-5D6E-409C-BE32-E72D297353CC}">
              <c16:uniqueId val="{00000030-A303-418D-BCC4-2D342BE292DE}"/>
            </c:ext>
          </c:extLst>
        </c:ser>
        <c:ser>
          <c:idx val="49"/>
          <c:order val="49"/>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-2.7818423404823989</c:v>
                </c:pt>
                <c:pt idx="1">
                  <c:v>3.1771880912856432</c:v>
                </c:pt>
                <c:pt idx="2">
                  <c:v>-3.2399566407548264</c:v>
                </c:pt>
                <c:pt idx="3">
                  <c:v>2.3618949853698723</c:v>
                </c:pt>
                <c:pt idx="4">
                  <c:v>3.1041884085425409</c:v>
                </c:pt>
                <c:pt idx="5">
                  <c:v>-4.3012546484533232</c:v>
                </c:pt>
                <c:pt idx="6">
                  <c:v>-4.5537281039287336</c:v>
                </c:pt>
                <c:pt idx="7">
                  <c:v>3.220083726773737</c:v>
                </c:pt>
                <c:pt idx="8">
                  <c:v>7.2271077442565002</c:v>
                </c:pt>
                <c:pt idx="9">
                  <c:v>2.2596054805035237</c:v>
                </c:pt>
                <c:pt idx="10">
                  <c:v>5.9568942560872529</c:v>
                </c:pt>
                <c:pt idx="11">
                  <c:v>-5.5918794714671094</c:v>
                </c:pt>
                <c:pt idx="12">
                  <c:v>1.8717611283136648</c:v>
                </c:pt>
                <c:pt idx="13">
                  <c:v>-1.9805947886197828</c:v>
                </c:pt>
                <c:pt idx="14">
                  <c:v>1.0616810186547809</c:v>
                </c:pt>
                <c:pt idx="15">
                  <c:v>1.5091757177287946E-2</c:v>
                </c:pt>
                <c:pt idx="16">
                  <c:v>5.5183945733006112</c:v>
                </c:pt>
                <c:pt idx="17">
                  <c:v>0.92053926437074551</c:v>
                </c:pt>
                <c:pt idx="18">
                  <c:v>-1.0254702829115558</c:v>
                </c:pt>
                <c:pt idx="19">
                  <c:v>-2.4239034246420488</c:v>
                </c:pt>
                <c:pt idx="20">
                  <c:v>-4.0840463952918071</c:v>
                </c:pt>
                <c:pt idx="21">
                  <c:v>-6.6226061790075619</c:v>
                </c:pt>
                <c:pt idx="22">
                  <c:v>-0.13942523935384088</c:v>
                </c:pt>
                <c:pt idx="23">
                  <c:v>-3.6796566291741328</c:v>
                </c:pt>
                <c:pt idx="24">
                  <c:v>-4.0013605939748231</c:v>
                </c:pt>
                <c:pt idx="25">
                  <c:v>-3.3644780614849878</c:v>
                </c:pt>
                <c:pt idx="26">
                  <c:v>7.1319145718007348</c:v>
                </c:pt>
                <c:pt idx="27">
                  <c:v>8.1395928646088578</c:v>
                </c:pt>
                <c:pt idx="28">
                  <c:v>0.53974503089193604</c:v>
                </c:pt>
                <c:pt idx="29">
                  <c:v>3.7208269532129634</c:v>
                </c:pt>
                <c:pt idx="30">
                  <c:v>9.7613119578454643</c:v>
                </c:pt>
                <c:pt idx="31">
                  <c:v>10.400390237919055</c:v>
                </c:pt>
                <c:pt idx="32">
                  <c:v>15.706034901086241</c:v>
                </c:pt>
                <c:pt idx="33">
                  <c:v>5.8574914874043316</c:v>
                </c:pt>
              </c:numCache>
            </c:numRef>
          </c:val>
          <c:smooth val="0"/>
          <c:extLst>
            <c:ext xmlns:c16="http://schemas.microsoft.com/office/drawing/2014/chart" uri="{C3380CC4-5D6E-409C-BE32-E72D297353CC}">
              <c16:uniqueId val="{00000031-A303-418D-BCC4-2D342BE292DE}"/>
            </c:ext>
          </c:extLst>
        </c:ser>
        <c:ser>
          <c:idx val="50"/>
          <c:order val="50"/>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-8.2374272096785717</c:v>
                </c:pt>
                <c:pt idx="1">
                  <c:v>30.475952371489257</c:v>
                </c:pt>
                <c:pt idx="2">
                  <c:v>-25.658584490884095</c:v>
                </c:pt>
                <c:pt idx="3">
                  <c:v>-0.10619844914572241</c:v>
                </c:pt>
                <c:pt idx="4">
                  <c:v>-33.942716981982812</c:v>
                </c:pt>
                <c:pt idx="5">
                  <c:v>16.075178791652434</c:v>
                </c:pt>
                <c:pt idx="6">
                  <c:v>-9.3177359303808771</c:v>
                </c:pt>
                <c:pt idx="7">
                  <c:v>-19.060154954786412</c:v>
                </c:pt>
                <c:pt idx="8">
                  <c:v>-9.0274807007517666</c:v>
                </c:pt>
                <c:pt idx="9">
                  <c:v>-2.3449433683708776</c:v>
                </c:pt>
                <c:pt idx="10">
                  <c:v>-18.27292908274103</c:v>
                </c:pt>
                <c:pt idx="11">
                  <c:v>7.5096559157827869</c:v>
                </c:pt>
                <c:pt idx="12">
                  <c:v>-49.601305363466963</c:v>
                </c:pt>
                <c:pt idx="13">
                  <c:v>-31.741143175167963</c:v>
                </c:pt>
                <c:pt idx="14">
                  <c:v>15.114474081201479</c:v>
                </c:pt>
                <c:pt idx="15">
                  <c:v>40.63496453454718</c:v>
                </c:pt>
                <c:pt idx="16">
                  <c:v>-27.797481379820965</c:v>
                </c:pt>
                <c:pt idx="17">
                  <c:v>-10.606199793983251</c:v>
                </c:pt>
                <c:pt idx="18">
                  <c:v>27.981737730442546</c:v>
                </c:pt>
                <c:pt idx="19">
                  <c:v>-6.9185111897240859</c:v>
                </c:pt>
                <c:pt idx="20">
                  <c:v>-34.600358048919588</c:v>
                </c:pt>
                <c:pt idx="21">
                  <c:v>24.817631128826179</c:v>
                </c:pt>
                <c:pt idx="22">
                  <c:v>-3.5888679121853784</c:v>
                </c:pt>
                <c:pt idx="23">
                  <c:v>-4.9677078095555771</c:v>
                </c:pt>
                <c:pt idx="24">
                  <c:v>-10.765909792098682</c:v>
                </c:pt>
                <c:pt idx="25">
                  <c:v>17.004847904900089</c:v>
                </c:pt>
                <c:pt idx="26">
                  <c:v>-27.060817956225947</c:v>
                </c:pt>
                <c:pt idx="27">
                  <c:v>-3.4548872918094276</c:v>
                </c:pt>
                <c:pt idx="28">
                  <c:v>-30.484137823805213</c:v>
                </c:pt>
                <c:pt idx="29">
                  <c:v>4.0834279388946015</c:v>
                </c:pt>
                <c:pt idx="30">
                  <c:v>0.22168926250287768</c:v>
                </c:pt>
                <c:pt idx="31">
                  <c:v>44.353419070830569</c:v>
                </c:pt>
                <c:pt idx="32">
                  <c:v>-22.132742742542177</c:v>
                </c:pt>
                <c:pt idx="33">
                  <c:v>-33.41945557622239</c:v>
                </c:pt>
              </c:numCache>
            </c:numRef>
          </c:val>
          <c:smooth val="0"/>
          <c:extLst>
            <c:ext xmlns:c16="http://schemas.microsoft.com/office/drawing/2014/chart" uri="{C3380CC4-5D6E-409C-BE32-E72D297353CC}">
              <c16:uniqueId val="{00000032-A303-418D-BCC4-2D342BE292D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11.846444976981729</c:v>
                </c:pt>
                <c:pt idx="1">
                  <c:v>-5.3238109103403986</c:v>
                </c:pt>
                <c:pt idx="2">
                  <c:v>6.4880528043431696</c:v>
                </c:pt>
                <c:pt idx="3">
                  <c:v>24.836906959535554</c:v>
                </c:pt>
                <c:pt idx="4">
                  <c:v>-6.8754920903302263</c:v>
                </c:pt>
                <c:pt idx="5">
                  <c:v>-8.9471732280799188</c:v>
                </c:pt>
                <c:pt idx="6">
                  <c:v>-18.301900126971304</c:v>
                </c:pt>
                <c:pt idx="7">
                  <c:v>-8.6987768099788809E-2</c:v>
                </c:pt>
                <c:pt idx="8">
                  <c:v>-20.30307769018691</c:v>
                </c:pt>
                <c:pt idx="9">
                  <c:v>-4.1808493733697105</c:v>
                </c:pt>
                <c:pt idx="10">
                  <c:v>-16.369453078368679</c:v>
                </c:pt>
                <c:pt idx="11">
                  <c:v>-9.5315417638630606</c:v>
                </c:pt>
                <c:pt idx="12">
                  <c:v>-12.913856153318193</c:v>
                </c:pt>
                <c:pt idx="13">
                  <c:v>1.363255137221131</c:v>
                </c:pt>
                <c:pt idx="14">
                  <c:v>-19.969847926404327</c:v>
                </c:pt>
                <c:pt idx="15">
                  <c:v>-8.2398528320482001</c:v>
                </c:pt>
                <c:pt idx="16">
                  <c:v>-5.6526037042203825</c:v>
                </c:pt>
                <c:pt idx="17">
                  <c:v>-3.6353615087136859</c:v>
                </c:pt>
                <c:pt idx="18">
                  <c:v>-0.65576591623539571</c:v>
                </c:pt>
                <c:pt idx="19">
                  <c:v>3.5942441627412336</c:v>
                </c:pt>
                <c:pt idx="20">
                  <c:v>7.2128009378502611</c:v>
                </c:pt>
                <c:pt idx="21">
                  <c:v>10.227246093563735</c:v>
                </c:pt>
                <c:pt idx="22">
                  <c:v>1.1254169294261374</c:v>
                </c:pt>
                <c:pt idx="23">
                  <c:v>2.8484898848546436</c:v>
                </c:pt>
                <c:pt idx="24">
                  <c:v>5.4260749493550975</c:v>
                </c:pt>
                <c:pt idx="25">
                  <c:v>5.2526388572005089E-2</c:v>
                </c:pt>
                <c:pt idx="26">
                  <c:v>-2.9132254439900862</c:v>
                </c:pt>
                <c:pt idx="27">
                  <c:v>4.8030778998509049</c:v>
                </c:pt>
                <c:pt idx="28">
                  <c:v>1.443506562281982</c:v>
                </c:pt>
                <c:pt idx="29">
                  <c:v>3.7176639580138726</c:v>
                </c:pt>
                <c:pt idx="30">
                  <c:v>8.3365102909738198</c:v>
                </c:pt>
                <c:pt idx="31">
                  <c:v>2.3360009890893707</c:v>
                </c:pt>
                <c:pt idx="32">
                  <c:v>-1.5719087969046086</c:v>
                </c:pt>
                <c:pt idx="33">
                  <c:v>7.2434345383953769</c:v>
                </c:pt>
              </c:numCache>
            </c:numRef>
          </c:val>
          <c:smooth val="0"/>
          <c:extLst>
            <c:ext xmlns:c16="http://schemas.microsoft.com/office/drawing/2014/chart" uri="{C3380CC4-5D6E-409C-BE32-E72D297353CC}">
              <c16:uniqueId val="{00000000-3FBE-44FE-AF4D-9822AC1A0B94}"/>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3FBE-44FE-AF4D-9822AC1A0B94}"/>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9.5450013759545982</c:v>
                </c:pt>
                <c:pt idx="1">
                  <c:v>22.807649656897411</c:v>
                </c:pt>
                <c:pt idx="2">
                  <c:v>0.35415203569755249</c:v>
                </c:pt>
                <c:pt idx="3">
                  <c:v>-14.805620594415814</c:v>
                </c:pt>
                <c:pt idx="4">
                  <c:v>-23.9602304645814</c:v>
                </c:pt>
                <c:pt idx="5">
                  <c:v>-7.9453475336777046</c:v>
                </c:pt>
                <c:pt idx="6">
                  <c:v>1.8411420796837774</c:v>
                </c:pt>
                <c:pt idx="7">
                  <c:v>-0.79283802278951043</c:v>
                </c:pt>
                <c:pt idx="8">
                  <c:v>-1.8534494756750064</c:v>
                </c:pt>
                <c:pt idx="9">
                  <c:v>-8.264690222858917</c:v>
                </c:pt>
                <c:pt idx="10">
                  <c:v>0.64317453052353812</c:v>
                </c:pt>
                <c:pt idx="11">
                  <c:v>1.1514183597682859</c:v>
                </c:pt>
                <c:pt idx="12">
                  <c:v>-0.21353501722387591</c:v>
                </c:pt>
                <c:pt idx="13">
                  <c:v>-21.343890693970025</c:v>
                </c:pt>
                <c:pt idx="14">
                  <c:v>-6.8810886659775861</c:v>
                </c:pt>
                <c:pt idx="15">
                  <c:v>-8.4222847362980247</c:v>
                </c:pt>
                <c:pt idx="16">
                  <c:v>-1.8208577330369735</c:v>
                </c:pt>
                <c:pt idx="17">
                  <c:v>2.9334960345295258</c:v>
                </c:pt>
                <c:pt idx="18">
                  <c:v>-1.9915869415854104</c:v>
                </c:pt>
                <c:pt idx="19">
                  <c:v>0.2610590001950186</c:v>
                </c:pt>
                <c:pt idx="20">
                  <c:v>-0.74991788778788759</c:v>
                </c:pt>
                <c:pt idx="21">
                  <c:v>0.93638811904384056</c:v>
                </c:pt>
                <c:pt idx="22">
                  <c:v>8.2221849879715592</c:v>
                </c:pt>
                <c:pt idx="23">
                  <c:v>0.21766732061223593</c:v>
                </c:pt>
                <c:pt idx="24">
                  <c:v>1.8776851220536628</c:v>
                </c:pt>
                <c:pt idx="25">
                  <c:v>9.4544129751739092</c:v>
                </c:pt>
                <c:pt idx="26">
                  <c:v>13.907268112234306</c:v>
                </c:pt>
                <c:pt idx="27">
                  <c:v>21.668540284736082</c:v>
                </c:pt>
                <c:pt idx="28">
                  <c:v>18.699371139518917</c:v>
                </c:pt>
                <c:pt idx="29">
                  <c:v>15.600617189193144</c:v>
                </c:pt>
                <c:pt idx="30">
                  <c:v>15.730005543446168</c:v>
                </c:pt>
                <c:pt idx="31">
                  <c:v>14.126656424195971</c:v>
                </c:pt>
                <c:pt idx="32">
                  <c:v>14.21842989657307</c:v>
                </c:pt>
                <c:pt idx="33">
                  <c:v>1.1209937156309024</c:v>
                </c:pt>
              </c:numCache>
            </c:numRef>
          </c:val>
          <c:smooth val="0"/>
          <c:extLst>
            <c:ext xmlns:c16="http://schemas.microsoft.com/office/drawing/2014/chart" uri="{C3380CC4-5D6E-409C-BE32-E72D297353CC}">
              <c16:uniqueId val="{00000002-3FBE-44FE-AF4D-9822AC1A0B94}"/>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-1.499713334851549</c:v>
                </c:pt>
                <c:pt idx="1">
                  <c:v>7.3823462116706651</c:v>
                </c:pt>
                <c:pt idx="2">
                  <c:v>2.2052752228773898</c:v>
                </c:pt>
                <c:pt idx="3">
                  <c:v>-4.6867507990100421</c:v>
                </c:pt>
                <c:pt idx="4">
                  <c:v>-3.1498918815486832</c:v>
                </c:pt>
                <c:pt idx="5">
                  <c:v>-5.4995553000480868</c:v>
                </c:pt>
                <c:pt idx="6">
                  <c:v>-18.749617083813064</c:v>
                </c:pt>
                <c:pt idx="7">
                  <c:v>-49.083344492828473</c:v>
                </c:pt>
                <c:pt idx="8">
                  <c:v>-5.3431140258908272</c:v>
                </c:pt>
                <c:pt idx="9">
                  <c:v>-30.030736525077373</c:v>
                </c:pt>
                <c:pt idx="10">
                  <c:v>-2.8829426810261793</c:v>
                </c:pt>
                <c:pt idx="11">
                  <c:v>6.3433021750824992</c:v>
                </c:pt>
                <c:pt idx="12">
                  <c:v>9.5929635790525936</c:v>
                </c:pt>
                <c:pt idx="13">
                  <c:v>11.946110134886112</c:v>
                </c:pt>
                <c:pt idx="14">
                  <c:v>14.296402696345467</c:v>
                </c:pt>
                <c:pt idx="15">
                  <c:v>17.798971384763718</c:v>
                </c:pt>
                <c:pt idx="16">
                  <c:v>8.1470016084495001</c:v>
                </c:pt>
                <c:pt idx="17">
                  <c:v>4.0118943616107572</c:v>
                </c:pt>
                <c:pt idx="18">
                  <c:v>15.161769624683075</c:v>
                </c:pt>
                <c:pt idx="19">
                  <c:v>25.109855414484628</c:v>
                </c:pt>
                <c:pt idx="20">
                  <c:v>-4.1962780414905865</c:v>
                </c:pt>
                <c:pt idx="21">
                  <c:v>-6.4029904933704529</c:v>
                </c:pt>
                <c:pt idx="22">
                  <c:v>-9.7190559245063923</c:v>
                </c:pt>
                <c:pt idx="23">
                  <c:v>6.1209243540361058</c:v>
                </c:pt>
                <c:pt idx="24">
                  <c:v>-1.4536446997226449</c:v>
                </c:pt>
                <c:pt idx="25">
                  <c:v>2.1140947410458466</c:v>
                </c:pt>
                <c:pt idx="26">
                  <c:v>-0.27187630280423036</c:v>
                </c:pt>
                <c:pt idx="27">
                  <c:v>-12.252568922122009</c:v>
                </c:pt>
                <c:pt idx="28">
                  <c:v>-20.437890270841308</c:v>
                </c:pt>
                <c:pt idx="29">
                  <c:v>-20.050278180860914</c:v>
                </c:pt>
                <c:pt idx="30">
                  <c:v>-6.1464479585993104</c:v>
                </c:pt>
                <c:pt idx="31">
                  <c:v>-2.1701539481000509</c:v>
                </c:pt>
                <c:pt idx="32">
                  <c:v>-10.820949682965875</c:v>
                </c:pt>
                <c:pt idx="33">
                  <c:v>-3.2549005481996574</c:v>
                </c:pt>
              </c:numCache>
            </c:numRef>
          </c:val>
          <c:smooth val="0"/>
          <c:extLst>
            <c:ext xmlns:c16="http://schemas.microsoft.com/office/drawing/2014/chart" uri="{C3380CC4-5D6E-409C-BE32-E72D297353CC}">
              <c16:uniqueId val="{00000003-3FBE-44FE-AF4D-9822AC1A0B94}"/>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3FBE-44FE-AF4D-9822AC1A0B94}"/>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-2.94766186925699</c:v>
                </c:pt>
                <c:pt idx="1">
                  <c:v>-11.703493328241166</c:v>
                </c:pt>
                <c:pt idx="2">
                  <c:v>5.6337180467380676</c:v>
                </c:pt>
                <c:pt idx="3">
                  <c:v>1.2203431651869323</c:v>
                </c:pt>
                <c:pt idx="4">
                  <c:v>-7.3372229962842539</c:v>
                </c:pt>
                <c:pt idx="5">
                  <c:v>7.9086639743763953</c:v>
                </c:pt>
                <c:pt idx="6">
                  <c:v>20.154275262029842</c:v>
                </c:pt>
                <c:pt idx="7">
                  <c:v>1.7294439658144256</c:v>
                </c:pt>
                <c:pt idx="8">
                  <c:v>5.5582959248567931</c:v>
                </c:pt>
                <c:pt idx="9">
                  <c:v>-16.08379534445703</c:v>
                </c:pt>
                <c:pt idx="10">
                  <c:v>-5.2869427236146294</c:v>
                </c:pt>
                <c:pt idx="11">
                  <c:v>-2.5710580757731805</c:v>
                </c:pt>
                <c:pt idx="12">
                  <c:v>-2.4878988824639237</c:v>
                </c:pt>
                <c:pt idx="13">
                  <c:v>-8.0391646406496875</c:v>
                </c:pt>
                <c:pt idx="14">
                  <c:v>-1.9062391629631747</c:v>
                </c:pt>
                <c:pt idx="15">
                  <c:v>7.2668435677769594</c:v>
                </c:pt>
                <c:pt idx="16">
                  <c:v>3.0722048904863186</c:v>
                </c:pt>
                <c:pt idx="17">
                  <c:v>5.2904310905432794</c:v>
                </c:pt>
                <c:pt idx="18">
                  <c:v>7.749746146146208</c:v>
                </c:pt>
                <c:pt idx="19">
                  <c:v>-1.5760396081532235</c:v>
                </c:pt>
                <c:pt idx="20">
                  <c:v>-6.0167867559357546</c:v>
                </c:pt>
                <c:pt idx="21">
                  <c:v>-0.12764256496211601</c:v>
                </c:pt>
                <c:pt idx="22">
                  <c:v>2.5897868454194395</c:v>
                </c:pt>
                <c:pt idx="23">
                  <c:v>-3.0057308322284371</c:v>
                </c:pt>
                <c:pt idx="24">
                  <c:v>4.2967130866600201</c:v>
                </c:pt>
                <c:pt idx="25">
                  <c:v>3.9861579352873378</c:v>
                </c:pt>
                <c:pt idx="26">
                  <c:v>0.44348337269184412</c:v>
                </c:pt>
                <c:pt idx="27">
                  <c:v>1.9052897641813615</c:v>
                </c:pt>
                <c:pt idx="28">
                  <c:v>12.598923603945877</c:v>
                </c:pt>
                <c:pt idx="29">
                  <c:v>2.0729087282234104</c:v>
                </c:pt>
                <c:pt idx="30">
                  <c:v>10.290969839843456</c:v>
                </c:pt>
                <c:pt idx="31">
                  <c:v>11.077440831286367</c:v>
                </c:pt>
                <c:pt idx="32">
                  <c:v>11.57496080850251</c:v>
                </c:pt>
                <c:pt idx="33">
                  <c:v>5.8983523558708839</c:v>
                </c:pt>
              </c:numCache>
            </c:numRef>
          </c:val>
          <c:smooth val="0"/>
          <c:extLst>
            <c:ext xmlns:c16="http://schemas.microsoft.com/office/drawing/2014/chart" uri="{C3380CC4-5D6E-409C-BE32-E72D297353CC}">
              <c16:uniqueId val="{00000005-3FBE-44FE-AF4D-9822AC1A0B94}"/>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3FBE-44FE-AF4D-9822AC1A0B94}"/>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3FBE-44FE-AF4D-9822AC1A0B94}"/>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3FBE-44FE-AF4D-9822AC1A0B94}"/>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3FBE-44FE-AF4D-9822AC1A0B94}"/>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-2.3929942472022958</c:v>
                </c:pt>
                <c:pt idx="1">
                  <c:v>-0.4725723101728363</c:v>
                </c:pt>
                <c:pt idx="2">
                  <c:v>-3.7940938000247115</c:v>
                </c:pt>
                <c:pt idx="3">
                  <c:v>1.6991245956887724</c:v>
                </c:pt>
                <c:pt idx="4">
                  <c:v>-3.6408025607670425</c:v>
                </c:pt>
                <c:pt idx="5">
                  <c:v>-4.0574450395070016</c:v>
                </c:pt>
                <c:pt idx="6">
                  <c:v>1.3944890042694169</c:v>
                </c:pt>
                <c:pt idx="7">
                  <c:v>-4.5135070649848785</c:v>
                </c:pt>
                <c:pt idx="8">
                  <c:v>-2.3488230453949654</c:v>
                </c:pt>
                <c:pt idx="9">
                  <c:v>5.9795916058646981</c:v>
                </c:pt>
                <c:pt idx="10">
                  <c:v>4.5442416194418911</c:v>
                </c:pt>
                <c:pt idx="11">
                  <c:v>0.54508228686245275</c:v>
                </c:pt>
                <c:pt idx="12">
                  <c:v>-1.6529832009837264</c:v>
                </c:pt>
                <c:pt idx="13">
                  <c:v>-0.14593337027690723</c:v>
                </c:pt>
                <c:pt idx="14">
                  <c:v>-4.3219470171607099</c:v>
                </c:pt>
                <c:pt idx="15">
                  <c:v>-2.0151994704065146</c:v>
                </c:pt>
                <c:pt idx="16">
                  <c:v>2.1168395960557973</c:v>
                </c:pt>
                <c:pt idx="17">
                  <c:v>4.335068297223188</c:v>
                </c:pt>
                <c:pt idx="18">
                  <c:v>-1.0257272151648067</c:v>
                </c:pt>
                <c:pt idx="19">
                  <c:v>-2.9368656839778851E-2</c:v>
                </c:pt>
                <c:pt idx="20">
                  <c:v>10.144322914129589</c:v>
                </c:pt>
                <c:pt idx="21">
                  <c:v>4.655637894757092</c:v>
                </c:pt>
                <c:pt idx="22">
                  <c:v>2.8484294034569757</c:v>
                </c:pt>
                <c:pt idx="23">
                  <c:v>2.5875033315969631</c:v>
                </c:pt>
                <c:pt idx="24">
                  <c:v>-0.68009154574610875</c:v>
                </c:pt>
                <c:pt idx="25">
                  <c:v>-3.2669345273461659</c:v>
                </c:pt>
                <c:pt idx="26">
                  <c:v>-3.708282065417734</c:v>
                </c:pt>
                <c:pt idx="27">
                  <c:v>3.2261511933029396</c:v>
                </c:pt>
                <c:pt idx="28">
                  <c:v>6.7059700086247176</c:v>
                </c:pt>
                <c:pt idx="29">
                  <c:v>7.3051628532994073</c:v>
                </c:pt>
                <c:pt idx="30">
                  <c:v>2.2689639536110917</c:v>
                </c:pt>
                <c:pt idx="31">
                  <c:v>6.7681726250157226</c:v>
                </c:pt>
                <c:pt idx="32">
                  <c:v>3.1371178010886069</c:v>
                </c:pt>
                <c:pt idx="33">
                  <c:v>-1.7330448827124201</c:v>
                </c:pt>
              </c:numCache>
            </c:numRef>
          </c:val>
          <c:smooth val="0"/>
          <c:extLst>
            <c:ext xmlns:c16="http://schemas.microsoft.com/office/drawing/2014/chart" uri="{C3380CC4-5D6E-409C-BE32-E72D297353CC}">
              <c16:uniqueId val="{0000000A-3FBE-44FE-AF4D-9822AC1A0B94}"/>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3FBE-44FE-AF4D-9822AC1A0B94}"/>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9.1546744442894123</c:v>
                </c:pt>
                <c:pt idx="1">
                  <c:v>-14.046443538973108</c:v>
                </c:pt>
                <c:pt idx="2">
                  <c:v>11.108921171398833</c:v>
                </c:pt>
                <c:pt idx="3">
                  <c:v>-12.099919331376441</c:v>
                </c:pt>
                <c:pt idx="4">
                  <c:v>-1.7589671870155144</c:v>
                </c:pt>
                <c:pt idx="5">
                  <c:v>-15.724494005553424</c:v>
                </c:pt>
                <c:pt idx="6">
                  <c:v>15.361505575128831</c:v>
                </c:pt>
                <c:pt idx="7">
                  <c:v>3.5796824704448227</c:v>
                </c:pt>
                <c:pt idx="8">
                  <c:v>-9.3684793682768941</c:v>
                </c:pt>
                <c:pt idx="9">
                  <c:v>-5.3425960686581675</c:v>
                </c:pt>
                <c:pt idx="10">
                  <c:v>-12.933514881297015</c:v>
                </c:pt>
                <c:pt idx="11">
                  <c:v>-0.26306568656764284</c:v>
                </c:pt>
                <c:pt idx="12">
                  <c:v>4.3167824514966924</c:v>
                </c:pt>
                <c:pt idx="13">
                  <c:v>2.5377771635248791</c:v>
                </c:pt>
                <c:pt idx="14">
                  <c:v>5.4506367632711772</c:v>
                </c:pt>
                <c:pt idx="15">
                  <c:v>4.8489482651348226</c:v>
                </c:pt>
                <c:pt idx="16">
                  <c:v>-0.70810006036481354</c:v>
                </c:pt>
                <c:pt idx="17">
                  <c:v>3.1512020086665871</c:v>
                </c:pt>
                <c:pt idx="18">
                  <c:v>-8.4765097199124284</c:v>
                </c:pt>
                <c:pt idx="19">
                  <c:v>3.3085909763030941</c:v>
                </c:pt>
                <c:pt idx="20">
                  <c:v>14.920360627002083</c:v>
                </c:pt>
                <c:pt idx="21">
                  <c:v>-2.8263832518859999</c:v>
                </c:pt>
                <c:pt idx="22">
                  <c:v>4.4462049118010327</c:v>
                </c:pt>
                <c:pt idx="23">
                  <c:v>8.8549431893625297</c:v>
                </c:pt>
                <c:pt idx="24">
                  <c:v>-5.4065558288129978</c:v>
                </c:pt>
                <c:pt idx="25">
                  <c:v>11.17663941840874</c:v>
                </c:pt>
                <c:pt idx="26">
                  <c:v>-7.4252520789741538</c:v>
                </c:pt>
                <c:pt idx="27">
                  <c:v>7.174638540163869</c:v>
                </c:pt>
                <c:pt idx="28">
                  <c:v>-1.2937234714627266</c:v>
                </c:pt>
                <c:pt idx="29">
                  <c:v>14.910845493432134</c:v>
                </c:pt>
                <c:pt idx="30">
                  <c:v>12.476359188440256</c:v>
                </c:pt>
                <c:pt idx="31">
                  <c:v>0.9557202247378882</c:v>
                </c:pt>
                <c:pt idx="32">
                  <c:v>4.5710830818279646</c:v>
                </c:pt>
                <c:pt idx="33">
                  <c:v>-3.7443724067998119</c:v>
                </c:pt>
              </c:numCache>
            </c:numRef>
          </c:val>
          <c:smooth val="0"/>
          <c:extLst>
            <c:ext xmlns:c16="http://schemas.microsoft.com/office/drawing/2014/chart" uri="{C3380CC4-5D6E-409C-BE32-E72D297353CC}">
              <c16:uniqueId val="{0000000C-3FBE-44FE-AF4D-9822AC1A0B94}"/>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0.77249421792657813</c:v>
                </c:pt>
                <c:pt idx="1">
                  <c:v>-2.3715870156593155</c:v>
                </c:pt>
                <c:pt idx="2">
                  <c:v>2.6504781089897733</c:v>
                </c:pt>
                <c:pt idx="3">
                  <c:v>6.0125053096271586</c:v>
                </c:pt>
                <c:pt idx="4">
                  <c:v>-1.9029616851184983</c:v>
                </c:pt>
                <c:pt idx="5">
                  <c:v>4.1715970837685745</c:v>
                </c:pt>
                <c:pt idx="6">
                  <c:v>4.0275526771438308</c:v>
                </c:pt>
                <c:pt idx="7">
                  <c:v>7.3549917942727916</c:v>
                </c:pt>
                <c:pt idx="8">
                  <c:v>-9.1263163994881324</c:v>
                </c:pt>
                <c:pt idx="9">
                  <c:v>-20.272686015232466</c:v>
                </c:pt>
                <c:pt idx="10">
                  <c:v>2.7729563498724019</c:v>
                </c:pt>
                <c:pt idx="11">
                  <c:v>7.4054178185178898</c:v>
                </c:pt>
                <c:pt idx="12">
                  <c:v>2.0843790480284952</c:v>
                </c:pt>
                <c:pt idx="13">
                  <c:v>1.4207514595909743</c:v>
                </c:pt>
                <c:pt idx="14">
                  <c:v>-0.35551093446883897</c:v>
                </c:pt>
                <c:pt idx="15">
                  <c:v>0.37222741866571596</c:v>
                </c:pt>
                <c:pt idx="16">
                  <c:v>-9.4841125246603042</c:v>
                </c:pt>
                <c:pt idx="17">
                  <c:v>-5.2578011491277721</c:v>
                </c:pt>
                <c:pt idx="18">
                  <c:v>4.1792968659137841</c:v>
                </c:pt>
                <c:pt idx="19">
                  <c:v>1.0255627103106235</c:v>
                </c:pt>
                <c:pt idx="20">
                  <c:v>10.006582670030184</c:v>
                </c:pt>
                <c:pt idx="21">
                  <c:v>10.835956345545128</c:v>
                </c:pt>
                <c:pt idx="22">
                  <c:v>2.3840982521505794</c:v>
                </c:pt>
                <c:pt idx="23">
                  <c:v>-2.7045123260904802</c:v>
                </c:pt>
                <c:pt idx="24">
                  <c:v>-5.0738631216518115</c:v>
                </c:pt>
                <c:pt idx="25">
                  <c:v>1.308847963343851E-2</c:v>
                </c:pt>
                <c:pt idx="26">
                  <c:v>4.3822419684147462</c:v>
                </c:pt>
                <c:pt idx="27">
                  <c:v>3.3213775623153197</c:v>
                </c:pt>
                <c:pt idx="28">
                  <c:v>1.1155019592479221</c:v>
                </c:pt>
                <c:pt idx="29">
                  <c:v>5.7750371524889488</c:v>
                </c:pt>
                <c:pt idx="30">
                  <c:v>1.9516301108524203</c:v>
                </c:pt>
                <c:pt idx="31">
                  <c:v>-4.6241689233283978</c:v>
                </c:pt>
                <c:pt idx="32">
                  <c:v>0.18827579140179296</c:v>
                </c:pt>
                <c:pt idx="33">
                  <c:v>3.480283112367033</c:v>
                </c:pt>
              </c:numCache>
            </c:numRef>
          </c:val>
          <c:smooth val="0"/>
          <c:extLst>
            <c:ext xmlns:c16="http://schemas.microsoft.com/office/drawing/2014/chart" uri="{C3380CC4-5D6E-409C-BE32-E72D297353CC}">
              <c16:uniqueId val="{0000000D-3FBE-44FE-AF4D-9822AC1A0B94}"/>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3FBE-44FE-AF4D-9822AC1A0B94}"/>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3.4582462831167504</c:v>
                </c:pt>
                <c:pt idx="1">
                  <c:v>7.8704542829655111</c:v>
                </c:pt>
                <c:pt idx="2">
                  <c:v>0.12383853231767716</c:v>
                </c:pt>
                <c:pt idx="3">
                  <c:v>-2.1310333977453411</c:v>
                </c:pt>
                <c:pt idx="4">
                  <c:v>-1.4968771893109079</c:v>
                </c:pt>
                <c:pt idx="5">
                  <c:v>-4.4361854634189513</c:v>
                </c:pt>
                <c:pt idx="6">
                  <c:v>4.2698984543676488</c:v>
                </c:pt>
                <c:pt idx="7">
                  <c:v>12.296695786062628</c:v>
                </c:pt>
                <c:pt idx="8">
                  <c:v>-4.5784599933540449</c:v>
                </c:pt>
                <c:pt idx="9">
                  <c:v>2.321582542208489</c:v>
                </c:pt>
                <c:pt idx="10">
                  <c:v>-2.6881320991378743</c:v>
                </c:pt>
                <c:pt idx="11">
                  <c:v>11.06386844185181</c:v>
                </c:pt>
                <c:pt idx="12">
                  <c:v>5.5024329412844963</c:v>
                </c:pt>
                <c:pt idx="13">
                  <c:v>-12.067650459357537</c:v>
                </c:pt>
                <c:pt idx="14">
                  <c:v>-12.071317541995086</c:v>
                </c:pt>
                <c:pt idx="15">
                  <c:v>4.4451967369241174</c:v>
                </c:pt>
                <c:pt idx="16">
                  <c:v>1.5902577388260397</c:v>
                </c:pt>
                <c:pt idx="17">
                  <c:v>-6.6044584912106075E-2</c:v>
                </c:pt>
                <c:pt idx="18">
                  <c:v>1.5087500742083648</c:v>
                </c:pt>
                <c:pt idx="19">
                  <c:v>-7.9057226685108617</c:v>
                </c:pt>
                <c:pt idx="20">
                  <c:v>-16.476527889608406</c:v>
                </c:pt>
                <c:pt idx="21">
                  <c:v>-7.9090714280027896</c:v>
                </c:pt>
                <c:pt idx="22">
                  <c:v>13.182011571188923</c:v>
                </c:pt>
                <c:pt idx="23">
                  <c:v>11.655870366666932</c:v>
                </c:pt>
                <c:pt idx="24">
                  <c:v>0.77659802855123417</c:v>
                </c:pt>
                <c:pt idx="25">
                  <c:v>6.9624256866518408</c:v>
                </c:pt>
                <c:pt idx="26">
                  <c:v>-8.9400009528617375</c:v>
                </c:pt>
                <c:pt idx="27">
                  <c:v>-2.396111767666298</c:v>
                </c:pt>
                <c:pt idx="28">
                  <c:v>-14.066106814425439</c:v>
                </c:pt>
                <c:pt idx="29">
                  <c:v>-3.294338512205286</c:v>
                </c:pt>
                <c:pt idx="30">
                  <c:v>2.8366448532324284</c:v>
                </c:pt>
                <c:pt idx="31">
                  <c:v>-5.8952682593371719</c:v>
                </c:pt>
                <c:pt idx="32">
                  <c:v>0.55572246537849423</c:v>
                </c:pt>
                <c:pt idx="33">
                  <c:v>8.0478812378714792</c:v>
                </c:pt>
              </c:numCache>
            </c:numRef>
          </c:val>
          <c:smooth val="0"/>
          <c:extLst>
            <c:ext xmlns:c16="http://schemas.microsoft.com/office/drawing/2014/chart" uri="{C3380CC4-5D6E-409C-BE32-E72D297353CC}">
              <c16:uniqueId val="{0000000F-3FBE-44FE-AF4D-9822AC1A0B94}"/>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-0.68656981966341846</c:v>
                </c:pt>
                <c:pt idx="1">
                  <c:v>-3.1596277949574869</c:v>
                </c:pt>
                <c:pt idx="2">
                  <c:v>4.0473473745805677</c:v>
                </c:pt>
                <c:pt idx="3">
                  <c:v>1.5665735872971709</c:v>
                </c:pt>
                <c:pt idx="4">
                  <c:v>8.1609691449102684E-2</c:v>
                </c:pt>
                <c:pt idx="5">
                  <c:v>-3.0994858661870239</c:v>
                </c:pt>
                <c:pt idx="6">
                  <c:v>0.3762988001199119</c:v>
                </c:pt>
                <c:pt idx="7">
                  <c:v>3.1062470498000039</c:v>
                </c:pt>
                <c:pt idx="8">
                  <c:v>3.5704629226529505</c:v>
                </c:pt>
                <c:pt idx="9">
                  <c:v>-3.3138958315248601</c:v>
                </c:pt>
                <c:pt idx="10">
                  <c:v>-1.2457130651455373</c:v>
                </c:pt>
                <c:pt idx="11">
                  <c:v>-4.406735570228193</c:v>
                </c:pt>
                <c:pt idx="12">
                  <c:v>6.2603266997030005</c:v>
                </c:pt>
                <c:pt idx="13">
                  <c:v>2.4911464606702793</c:v>
                </c:pt>
                <c:pt idx="14">
                  <c:v>-1.1689463690345292</c:v>
                </c:pt>
                <c:pt idx="15">
                  <c:v>-0.35756852412305307</c:v>
                </c:pt>
                <c:pt idx="16">
                  <c:v>-1.1852633861053619</c:v>
                </c:pt>
                <c:pt idx="17">
                  <c:v>-1.7065135580196511</c:v>
                </c:pt>
                <c:pt idx="18">
                  <c:v>1.0049217280538869</c:v>
                </c:pt>
                <c:pt idx="19">
                  <c:v>6.0163374655530788</c:v>
                </c:pt>
                <c:pt idx="20">
                  <c:v>-1.5990017345757224</c:v>
                </c:pt>
                <c:pt idx="21">
                  <c:v>-9.1393495438296668E-2</c:v>
                </c:pt>
                <c:pt idx="22">
                  <c:v>-3.3599619655433344</c:v>
                </c:pt>
                <c:pt idx="23">
                  <c:v>-3.6678379728982691</c:v>
                </c:pt>
                <c:pt idx="24">
                  <c:v>6.170697815832682</c:v>
                </c:pt>
                <c:pt idx="25">
                  <c:v>2.800876927722129</c:v>
                </c:pt>
                <c:pt idx="26">
                  <c:v>1.1307796512483037</c:v>
                </c:pt>
                <c:pt idx="27">
                  <c:v>-3.135038696200354</c:v>
                </c:pt>
                <c:pt idx="28">
                  <c:v>-2.3977891032700427</c:v>
                </c:pt>
                <c:pt idx="29">
                  <c:v>-2.2252716007642448</c:v>
                </c:pt>
                <c:pt idx="30">
                  <c:v>3.0648336633021245</c:v>
                </c:pt>
                <c:pt idx="31">
                  <c:v>1.8435456468068878</c:v>
                </c:pt>
                <c:pt idx="32">
                  <c:v>-0.61183305888334871</c:v>
                </c:pt>
                <c:pt idx="33">
                  <c:v>-10.289208148606122</c:v>
                </c:pt>
              </c:numCache>
            </c:numRef>
          </c:val>
          <c:smooth val="0"/>
          <c:extLst>
            <c:ext xmlns:c16="http://schemas.microsoft.com/office/drawing/2014/chart" uri="{C3380CC4-5D6E-409C-BE32-E72D297353CC}">
              <c16:uniqueId val="{00000010-3FBE-44FE-AF4D-9822AC1A0B94}"/>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-0.83644141568584018</c:v>
                </c:pt>
                <c:pt idx="1">
                  <c:v>13.105744983477052</c:v>
                </c:pt>
                <c:pt idx="2">
                  <c:v>-14.454435586230829</c:v>
                </c:pt>
                <c:pt idx="3">
                  <c:v>1.6462975054309936</c:v>
                </c:pt>
                <c:pt idx="4">
                  <c:v>10.272129657096229</c:v>
                </c:pt>
                <c:pt idx="5">
                  <c:v>11.556116078281775</c:v>
                </c:pt>
                <c:pt idx="6">
                  <c:v>-5.9185063037148211</c:v>
                </c:pt>
                <c:pt idx="7">
                  <c:v>-2.9195773549872683</c:v>
                </c:pt>
                <c:pt idx="8">
                  <c:v>-15.954592527123168</c:v>
                </c:pt>
                <c:pt idx="9">
                  <c:v>-11.166721378685907</c:v>
                </c:pt>
                <c:pt idx="10">
                  <c:v>-0.69070426889084047</c:v>
                </c:pt>
                <c:pt idx="11">
                  <c:v>-1.4416929161598091</c:v>
                </c:pt>
                <c:pt idx="12">
                  <c:v>6.747844054189045</c:v>
                </c:pt>
                <c:pt idx="13">
                  <c:v>-8.0506088124820963</c:v>
                </c:pt>
                <c:pt idx="14">
                  <c:v>1.6684690535839763</c:v>
                </c:pt>
                <c:pt idx="15">
                  <c:v>0.47110910372794024</c:v>
                </c:pt>
                <c:pt idx="16">
                  <c:v>6.1001564972684719</c:v>
                </c:pt>
                <c:pt idx="17">
                  <c:v>-3.3394912861695047</c:v>
                </c:pt>
                <c:pt idx="18">
                  <c:v>-14.113306860963348</c:v>
                </c:pt>
                <c:pt idx="19">
                  <c:v>-9.7674073913367465</c:v>
                </c:pt>
                <c:pt idx="20">
                  <c:v>13.90421311953105</c:v>
                </c:pt>
                <c:pt idx="21">
                  <c:v>-0.39817118135943019</c:v>
                </c:pt>
                <c:pt idx="22">
                  <c:v>9.36132619244745</c:v>
                </c:pt>
                <c:pt idx="23">
                  <c:v>4.1355515350005589</c:v>
                </c:pt>
                <c:pt idx="24">
                  <c:v>-6.754236437700456</c:v>
                </c:pt>
                <c:pt idx="25">
                  <c:v>-5.9968019741063472</c:v>
                </c:pt>
                <c:pt idx="26">
                  <c:v>-12.408616385073401</c:v>
                </c:pt>
                <c:pt idx="27">
                  <c:v>1.5159846498136176</c:v>
                </c:pt>
                <c:pt idx="28">
                  <c:v>9.6823459898587316</c:v>
                </c:pt>
                <c:pt idx="29">
                  <c:v>9.221785148838535</c:v>
                </c:pt>
                <c:pt idx="30">
                  <c:v>13.304622370924335</c:v>
                </c:pt>
                <c:pt idx="31">
                  <c:v>11.37575145548908</c:v>
                </c:pt>
                <c:pt idx="32">
                  <c:v>8.371255717065651</c:v>
                </c:pt>
                <c:pt idx="33">
                  <c:v>3.0911810426914599</c:v>
                </c:pt>
              </c:numCache>
            </c:numRef>
          </c:val>
          <c:smooth val="0"/>
          <c:extLst>
            <c:ext xmlns:c16="http://schemas.microsoft.com/office/drawing/2014/chart" uri="{C3380CC4-5D6E-409C-BE32-E72D297353CC}">
              <c16:uniqueId val="{00000011-3FBE-44FE-AF4D-9822AC1A0B94}"/>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24.991055397549644</c:v>
                </c:pt>
                <c:pt idx="1">
                  <c:v>-17.044643755070865</c:v>
                </c:pt>
                <c:pt idx="2">
                  <c:v>-29.457611162797548</c:v>
                </c:pt>
                <c:pt idx="3">
                  <c:v>-0.3763964855352242</c:v>
                </c:pt>
                <c:pt idx="4">
                  <c:v>1.6158322750925436</c:v>
                </c:pt>
                <c:pt idx="5">
                  <c:v>2.0880431748082628</c:v>
                </c:pt>
                <c:pt idx="6">
                  <c:v>7.4681975092971697</c:v>
                </c:pt>
                <c:pt idx="7">
                  <c:v>13.845483408658765</c:v>
                </c:pt>
                <c:pt idx="8">
                  <c:v>4.3666418605425861</c:v>
                </c:pt>
                <c:pt idx="9">
                  <c:v>12.832813808927312</c:v>
                </c:pt>
                <c:pt idx="10">
                  <c:v>-6.9462644205486868</c:v>
                </c:pt>
                <c:pt idx="11">
                  <c:v>-1.1825572983070742</c:v>
                </c:pt>
                <c:pt idx="12">
                  <c:v>11.103752513008658</c:v>
                </c:pt>
                <c:pt idx="13">
                  <c:v>-2.535678959247889</c:v>
                </c:pt>
                <c:pt idx="14">
                  <c:v>-6.2925951169745531</c:v>
                </c:pt>
                <c:pt idx="15">
                  <c:v>0.21230999891486135</c:v>
                </c:pt>
                <c:pt idx="16">
                  <c:v>-2.7748810680350289</c:v>
                </c:pt>
                <c:pt idx="17">
                  <c:v>-2.8899767130496912</c:v>
                </c:pt>
                <c:pt idx="18">
                  <c:v>11.277604244241957</c:v>
                </c:pt>
                <c:pt idx="19">
                  <c:v>-2.4717855922062881</c:v>
                </c:pt>
                <c:pt idx="20">
                  <c:v>11.394276953069493</c:v>
                </c:pt>
                <c:pt idx="21">
                  <c:v>-7.6894866651855409</c:v>
                </c:pt>
                <c:pt idx="22">
                  <c:v>-1.6829227433845517</c:v>
                </c:pt>
                <c:pt idx="23">
                  <c:v>3.7503068597288802</c:v>
                </c:pt>
                <c:pt idx="24">
                  <c:v>1.5342599226642051</c:v>
                </c:pt>
                <c:pt idx="25">
                  <c:v>-11.746887139452156</c:v>
                </c:pt>
                <c:pt idx="26">
                  <c:v>2.9209361400717171</c:v>
                </c:pt>
                <c:pt idx="27">
                  <c:v>-4.4145849642518442</c:v>
                </c:pt>
                <c:pt idx="28">
                  <c:v>-2.665090960363159</c:v>
                </c:pt>
                <c:pt idx="29">
                  <c:v>11.441915376053657</c:v>
                </c:pt>
                <c:pt idx="30">
                  <c:v>-9.2058689915575087</c:v>
                </c:pt>
                <c:pt idx="31">
                  <c:v>1.4567937114406959</c:v>
                </c:pt>
                <c:pt idx="32">
                  <c:v>4.5288325054571033</c:v>
                </c:pt>
                <c:pt idx="33">
                  <c:v>-16.529849744983949</c:v>
                </c:pt>
              </c:numCache>
            </c:numRef>
          </c:val>
          <c:smooth val="0"/>
          <c:extLst>
            <c:ext xmlns:c16="http://schemas.microsoft.com/office/drawing/2014/chart" uri="{C3380CC4-5D6E-409C-BE32-E72D297353CC}">
              <c16:uniqueId val="{00000012-3FBE-44FE-AF4D-9822AC1A0B94}"/>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1.1019128578482196</c:v>
                </c:pt>
                <c:pt idx="1">
                  <c:v>-1.6410544958489481</c:v>
                </c:pt>
                <c:pt idx="2">
                  <c:v>8.1744574345066212</c:v>
                </c:pt>
                <c:pt idx="3">
                  <c:v>-3.4415390928188572</c:v>
                </c:pt>
                <c:pt idx="4">
                  <c:v>-12.169538422313053</c:v>
                </c:pt>
                <c:pt idx="5">
                  <c:v>-1.3624543271362199</c:v>
                </c:pt>
                <c:pt idx="6">
                  <c:v>3.4284585126442835</c:v>
                </c:pt>
                <c:pt idx="7">
                  <c:v>12.533917470136657</c:v>
                </c:pt>
                <c:pt idx="8">
                  <c:v>7.5453817771631293</c:v>
                </c:pt>
                <c:pt idx="9">
                  <c:v>6.4971891333698295</c:v>
                </c:pt>
                <c:pt idx="10">
                  <c:v>2.9085558708175085</c:v>
                </c:pt>
                <c:pt idx="11">
                  <c:v>4.0939899008662906</c:v>
                </c:pt>
                <c:pt idx="12">
                  <c:v>0.33675092936391593</c:v>
                </c:pt>
                <c:pt idx="13">
                  <c:v>-3.7335819342843024</c:v>
                </c:pt>
                <c:pt idx="14">
                  <c:v>6.0240809034439735</c:v>
                </c:pt>
                <c:pt idx="15">
                  <c:v>-3.2588238809694303</c:v>
                </c:pt>
                <c:pt idx="16">
                  <c:v>-2.0242389382474357</c:v>
                </c:pt>
                <c:pt idx="17">
                  <c:v>-1.24737509210604E-2</c:v>
                </c:pt>
                <c:pt idx="18">
                  <c:v>2.7683636290021241</c:v>
                </c:pt>
                <c:pt idx="19">
                  <c:v>-0.97587894742900971</c:v>
                </c:pt>
                <c:pt idx="20">
                  <c:v>2.3225904897117289</c:v>
                </c:pt>
                <c:pt idx="21">
                  <c:v>1.1774038739531534</c:v>
                </c:pt>
                <c:pt idx="22">
                  <c:v>-6.8872463998559397</c:v>
                </c:pt>
                <c:pt idx="23">
                  <c:v>2.6450334189576097</c:v>
                </c:pt>
                <c:pt idx="24">
                  <c:v>-4.9120440053229686</c:v>
                </c:pt>
                <c:pt idx="25">
                  <c:v>1.349916601611767</c:v>
                </c:pt>
                <c:pt idx="26">
                  <c:v>0.50040711130350246</c:v>
                </c:pt>
                <c:pt idx="27">
                  <c:v>-5.3829362514079548</c:v>
                </c:pt>
                <c:pt idx="28">
                  <c:v>-4.0543709474150091</c:v>
                </c:pt>
                <c:pt idx="29">
                  <c:v>-6.5650697251840029</c:v>
                </c:pt>
                <c:pt idx="30">
                  <c:v>-2.267663148813881</c:v>
                </c:pt>
                <c:pt idx="31">
                  <c:v>3.1453603241970995</c:v>
                </c:pt>
                <c:pt idx="32">
                  <c:v>7.8099410529830493</c:v>
                </c:pt>
                <c:pt idx="33">
                  <c:v>-5.596895789494738</c:v>
                </c:pt>
              </c:numCache>
            </c:numRef>
          </c:val>
          <c:smooth val="0"/>
          <c:extLst>
            <c:ext xmlns:c16="http://schemas.microsoft.com/office/drawing/2014/chart" uri="{C3380CC4-5D6E-409C-BE32-E72D297353CC}">
              <c16:uniqueId val="{00000013-3FBE-44FE-AF4D-9822AC1A0B94}"/>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4.0499203350918833</c:v>
                </c:pt>
                <c:pt idx="1">
                  <c:v>-1.7615084288991056</c:v>
                </c:pt>
                <c:pt idx="2">
                  <c:v>14.452739378612023</c:v>
                </c:pt>
                <c:pt idx="3">
                  <c:v>6.4601445046719164</c:v>
                </c:pt>
                <c:pt idx="4">
                  <c:v>15.581736079184338</c:v>
                </c:pt>
                <c:pt idx="5">
                  <c:v>4.0519730646337848</c:v>
                </c:pt>
                <c:pt idx="6">
                  <c:v>13.343442333280109</c:v>
                </c:pt>
                <c:pt idx="7">
                  <c:v>-1.5969391142789391E-2</c:v>
                </c:pt>
                <c:pt idx="8">
                  <c:v>-8.3788108895532787</c:v>
                </c:pt>
                <c:pt idx="9">
                  <c:v>5.1316642384335864</c:v>
                </c:pt>
                <c:pt idx="10">
                  <c:v>-0.29265694934110797</c:v>
                </c:pt>
                <c:pt idx="11">
                  <c:v>4.7949133659130894</c:v>
                </c:pt>
                <c:pt idx="12">
                  <c:v>11.106541023764294</c:v>
                </c:pt>
                <c:pt idx="13">
                  <c:v>12.785110811819322</c:v>
                </c:pt>
                <c:pt idx="14">
                  <c:v>8.111726856441237</c:v>
                </c:pt>
                <c:pt idx="15">
                  <c:v>5.1881015679100528</c:v>
                </c:pt>
                <c:pt idx="16">
                  <c:v>7.3764608714554925</c:v>
                </c:pt>
                <c:pt idx="17">
                  <c:v>9.6669473350630142</c:v>
                </c:pt>
                <c:pt idx="18">
                  <c:v>10.184565326198936</c:v>
                </c:pt>
                <c:pt idx="19">
                  <c:v>0.75645010610969621</c:v>
                </c:pt>
                <c:pt idx="20">
                  <c:v>1.6223357306444086</c:v>
                </c:pt>
                <c:pt idx="21">
                  <c:v>-6.6234415498911403</c:v>
                </c:pt>
                <c:pt idx="22">
                  <c:v>7.8883949754526839</c:v>
                </c:pt>
                <c:pt idx="23">
                  <c:v>-6.0461029534053523</c:v>
                </c:pt>
                <c:pt idx="24">
                  <c:v>3.5420191579760285</c:v>
                </c:pt>
                <c:pt idx="25">
                  <c:v>2.0330687675595982</c:v>
                </c:pt>
                <c:pt idx="26">
                  <c:v>2.4176858914870536</c:v>
                </c:pt>
                <c:pt idx="27">
                  <c:v>6.426725576602621</c:v>
                </c:pt>
                <c:pt idx="28">
                  <c:v>4.5350625441642478</c:v>
                </c:pt>
                <c:pt idx="29">
                  <c:v>5.679537480318686</c:v>
                </c:pt>
                <c:pt idx="30">
                  <c:v>2.8035913146595703</c:v>
                </c:pt>
                <c:pt idx="31">
                  <c:v>-0.93920129984326195</c:v>
                </c:pt>
                <c:pt idx="32">
                  <c:v>2.218421741417842</c:v>
                </c:pt>
                <c:pt idx="33">
                  <c:v>6.5102663029392716</c:v>
                </c:pt>
              </c:numCache>
            </c:numRef>
          </c:val>
          <c:smooth val="0"/>
          <c:extLst>
            <c:ext xmlns:c16="http://schemas.microsoft.com/office/drawing/2014/chart" uri="{C3380CC4-5D6E-409C-BE32-E72D297353CC}">
              <c16:uniqueId val="{00000014-3FBE-44FE-AF4D-9822AC1A0B94}"/>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4.7324383558589034</c:v>
                </c:pt>
                <c:pt idx="1">
                  <c:v>4.2947558540618047</c:v>
                </c:pt>
                <c:pt idx="2">
                  <c:v>-0.76231492585066007</c:v>
                </c:pt>
                <c:pt idx="3">
                  <c:v>-2.2237672965275124</c:v>
                </c:pt>
                <c:pt idx="4">
                  <c:v>3.2036555239756126</c:v>
                </c:pt>
                <c:pt idx="5">
                  <c:v>-1.0684785820558318</c:v>
                </c:pt>
                <c:pt idx="6">
                  <c:v>2.0122681689827004</c:v>
                </c:pt>
                <c:pt idx="7">
                  <c:v>-3.2543382531002862</c:v>
                </c:pt>
                <c:pt idx="8">
                  <c:v>-6.1989098867343273</c:v>
                </c:pt>
                <c:pt idx="9">
                  <c:v>2.8781464607163798</c:v>
                </c:pt>
                <c:pt idx="10">
                  <c:v>0.66924337716045557</c:v>
                </c:pt>
                <c:pt idx="11">
                  <c:v>-5.3508247219724581</c:v>
                </c:pt>
                <c:pt idx="12">
                  <c:v>-0.71767766485208995</c:v>
                </c:pt>
                <c:pt idx="13">
                  <c:v>-0.45102319745637942</c:v>
                </c:pt>
                <c:pt idx="14">
                  <c:v>-1.9197368601453491</c:v>
                </c:pt>
                <c:pt idx="15">
                  <c:v>-2.1893138182349503</c:v>
                </c:pt>
                <c:pt idx="16">
                  <c:v>-0.61755713431921322</c:v>
                </c:pt>
                <c:pt idx="17">
                  <c:v>-2.763991915344377</c:v>
                </c:pt>
                <c:pt idx="18">
                  <c:v>1.7590838297110167</c:v>
                </c:pt>
                <c:pt idx="19">
                  <c:v>-1.6879936310942867</c:v>
                </c:pt>
                <c:pt idx="20">
                  <c:v>2.8012834718538215</c:v>
                </c:pt>
                <c:pt idx="21">
                  <c:v>-0.98536349923961097</c:v>
                </c:pt>
                <c:pt idx="22">
                  <c:v>1.6251741499218042</c:v>
                </c:pt>
                <c:pt idx="23">
                  <c:v>3.63343474418798</c:v>
                </c:pt>
                <c:pt idx="24">
                  <c:v>2.7135902200825512</c:v>
                </c:pt>
                <c:pt idx="25">
                  <c:v>2.7642533950711368</c:v>
                </c:pt>
                <c:pt idx="26">
                  <c:v>-0.13173200841265498</c:v>
                </c:pt>
                <c:pt idx="27">
                  <c:v>6.4965488490997814</c:v>
                </c:pt>
                <c:pt idx="28">
                  <c:v>2.1478610960912192</c:v>
                </c:pt>
                <c:pt idx="29">
                  <c:v>-0.31060295668794424</c:v>
                </c:pt>
                <c:pt idx="30">
                  <c:v>2.066034099357239E-2</c:v>
                </c:pt>
                <c:pt idx="31">
                  <c:v>3.0942735520511633</c:v>
                </c:pt>
                <c:pt idx="32">
                  <c:v>5.3488847697735764</c:v>
                </c:pt>
                <c:pt idx="33">
                  <c:v>-2.36780601881037</c:v>
                </c:pt>
              </c:numCache>
            </c:numRef>
          </c:val>
          <c:smooth val="0"/>
          <c:extLst>
            <c:ext xmlns:c16="http://schemas.microsoft.com/office/drawing/2014/chart" uri="{C3380CC4-5D6E-409C-BE32-E72D297353CC}">
              <c16:uniqueId val="{00000015-3FBE-44FE-AF4D-9822AC1A0B94}"/>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3.2696589187253267</c:v>
                </c:pt>
                <c:pt idx="1">
                  <c:v>-3.1844936074776342</c:v>
                </c:pt>
                <c:pt idx="2">
                  <c:v>-4.8675910875317641</c:v>
                </c:pt>
                <c:pt idx="3">
                  <c:v>6.2563181018049363</c:v>
                </c:pt>
                <c:pt idx="4">
                  <c:v>2.9688192171306582</c:v>
                </c:pt>
                <c:pt idx="5">
                  <c:v>6.6220995904586744</c:v>
                </c:pt>
                <c:pt idx="6">
                  <c:v>3.6226608699507779</c:v>
                </c:pt>
                <c:pt idx="7">
                  <c:v>-8.8948318079928868</c:v>
                </c:pt>
                <c:pt idx="8">
                  <c:v>-1.6883534499356756</c:v>
                </c:pt>
                <c:pt idx="9">
                  <c:v>4.4050352698832285</c:v>
                </c:pt>
                <c:pt idx="10">
                  <c:v>-4.5943961595185101</c:v>
                </c:pt>
                <c:pt idx="11">
                  <c:v>-3.5964155813417165</c:v>
                </c:pt>
                <c:pt idx="12">
                  <c:v>-3.9709830161882564</c:v>
                </c:pt>
                <c:pt idx="13">
                  <c:v>-3.7082597827975405</c:v>
                </c:pt>
                <c:pt idx="14">
                  <c:v>1.9089200122834882</c:v>
                </c:pt>
                <c:pt idx="15">
                  <c:v>3.7629247344739269</c:v>
                </c:pt>
                <c:pt idx="16">
                  <c:v>-9.0464500317466445</c:v>
                </c:pt>
                <c:pt idx="17">
                  <c:v>4.9226623559661675</c:v>
                </c:pt>
                <c:pt idx="18">
                  <c:v>-7.9000965342856944</c:v>
                </c:pt>
                <c:pt idx="19">
                  <c:v>2.3473219243896892</c:v>
                </c:pt>
                <c:pt idx="20">
                  <c:v>5.7256368535263391E-2</c:v>
                </c:pt>
                <c:pt idx="21">
                  <c:v>-6.6987231548409909</c:v>
                </c:pt>
                <c:pt idx="22">
                  <c:v>7.903394362074323</c:v>
                </c:pt>
                <c:pt idx="23">
                  <c:v>1.6955931414486258</c:v>
                </c:pt>
                <c:pt idx="24">
                  <c:v>7.0412811510323081</c:v>
                </c:pt>
                <c:pt idx="25">
                  <c:v>0.12537383042854344</c:v>
                </c:pt>
                <c:pt idx="26">
                  <c:v>0.75874572758038994</c:v>
                </c:pt>
                <c:pt idx="27">
                  <c:v>11.1970357465907</c:v>
                </c:pt>
                <c:pt idx="28">
                  <c:v>0.34552067518234253</c:v>
                </c:pt>
                <c:pt idx="29">
                  <c:v>2.1063651729491539</c:v>
                </c:pt>
                <c:pt idx="30">
                  <c:v>6.393012881744653</c:v>
                </c:pt>
                <c:pt idx="31">
                  <c:v>10.270099664921872</c:v>
                </c:pt>
                <c:pt idx="32">
                  <c:v>14.908096090948675</c:v>
                </c:pt>
                <c:pt idx="33">
                  <c:v>5.7133793234243058</c:v>
                </c:pt>
              </c:numCache>
            </c:numRef>
          </c:val>
          <c:smooth val="0"/>
          <c:extLst>
            <c:ext xmlns:c16="http://schemas.microsoft.com/office/drawing/2014/chart" uri="{C3380CC4-5D6E-409C-BE32-E72D297353CC}">
              <c16:uniqueId val="{00000016-3FBE-44FE-AF4D-9822AC1A0B94}"/>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-10.476574061613064</c:v>
                </c:pt>
                <c:pt idx="1">
                  <c:v>17.08973832137417</c:v>
                </c:pt>
                <c:pt idx="2">
                  <c:v>50.514303438831121</c:v>
                </c:pt>
                <c:pt idx="3">
                  <c:v>34.020806197077036</c:v>
                </c:pt>
                <c:pt idx="4">
                  <c:v>29.672992241103202</c:v>
                </c:pt>
                <c:pt idx="5">
                  <c:v>23.494947527069598</c:v>
                </c:pt>
                <c:pt idx="6">
                  <c:v>65.738851844798774</c:v>
                </c:pt>
                <c:pt idx="7">
                  <c:v>26.597832402330823</c:v>
                </c:pt>
                <c:pt idx="8">
                  <c:v>57.342051150044426</c:v>
                </c:pt>
                <c:pt idx="9">
                  <c:v>31.709114409750327</c:v>
                </c:pt>
                <c:pt idx="10">
                  <c:v>-33.666314266156405</c:v>
                </c:pt>
                <c:pt idx="11">
                  <c:v>-36.070094211027026</c:v>
                </c:pt>
                <c:pt idx="12">
                  <c:v>-31.618477805750445</c:v>
                </c:pt>
                <c:pt idx="13">
                  <c:v>-31.355626560980454</c:v>
                </c:pt>
                <c:pt idx="14">
                  <c:v>-30.833754863124341</c:v>
                </c:pt>
                <c:pt idx="15">
                  <c:v>-43.774041841970757</c:v>
                </c:pt>
                <c:pt idx="16">
                  <c:v>-53.436175221577287</c:v>
                </c:pt>
                <c:pt idx="17">
                  <c:v>-32.906220440054312</c:v>
                </c:pt>
                <c:pt idx="18">
                  <c:v>-12.165732186986133</c:v>
                </c:pt>
                <c:pt idx="19">
                  <c:v>-0.44254176145841484</c:v>
                </c:pt>
                <c:pt idx="20">
                  <c:v>-26.138241082662717</c:v>
                </c:pt>
                <c:pt idx="21">
                  <c:v>-17.608877897146158</c:v>
                </c:pt>
                <c:pt idx="22">
                  <c:v>-35.725042835110798</c:v>
                </c:pt>
                <c:pt idx="23">
                  <c:v>-29.363411158556119</c:v>
                </c:pt>
                <c:pt idx="24">
                  <c:v>-27.070440410170704</c:v>
                </c:pt>
                <c:pt idx="25">
                  <c:v>-26.804736990015954</c:v>
                </c:pt>
                <c:pt idx="26">
                  <c:v>-2.0890613541268976</c:v>
                </c:pt>
                <c:pt idx="27">
                  <c:v>-14.973737052059732</c:v>
                </c:pt>
                <c:pt idx="28">
                  <c:v>-8.3132990766898729</c:v>
                </c:pt>
                <c:pt idx="29">
                  <c:v>-1.9196561424905667</c:v>
                </c:pt>
                <c:pt idx="30">
                  <c:v>-12.044322829751763</c:v>
                </c:pt>
                <c:pt idx="31">
                  <c:v>-27.280479116598144</c:v>
                </c:pt>
                <c:pt idx="32">
                  <c:v>-4.2470351218071301</c:v>
                </c:pt>
                <c:pt idx="33">
                  <c:v>-3.3924509352800669</c:v>
                </c:pt>
              </c:numCache>
            </c:numRef>
          </c:val>
          <c:smooth val="0"/>
          <c:extLst>
            <c:ext xmlns:c16="http://schemas.microsoft.com/office/drawing/2014/chart" uri="{C3380CC4-5D6E-409C-BE32-E72D297353CC}">
              <c16:uniqueId val="{00000017-3FBE-44FE-AF4D-9822AC1A0B94}"/>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18.889671991928481</c:v>
                </c:pt>
                <c:pt idx="1">
                  <c:v>7.574084975203732</c:v>
                </c:pt>
                <c:pt idx="2">
                  <c:v>13.341388694243506</c:v>
                </c:pt>
                <c:pt idx="3">
                  <c:v>10.26815425575478</c:v>
                </c:pt>
                <c:pt idx="4">
                  <c:v>2.846010829671286</c:v>
                </c:pt>
                <c:pt idx="5">
                  <c:v>0.37687894405280531</c:v>
                </c:pt>
                <c:pt idx="6">
                  <c:v>-6.6953439272765536</c:v>
                </c:pt>
                <c:pt idx="7">
                  <c:v>-7.3633395913930144</c:v>
                </c:pt>
                <c:pt idx="8">
                  <c:v>-4.0350964809476864</c:v>
                </c:pt>
                <c:pt idx="9">
                  <c:v>-1.4766408185096225</c:v>
                </c:pt>
                <c:pt idx="10">
                  <c:v>-1.149494437413523</c:v>
                </c:pt>
                <c:pt idx="11">
                  <c:v>-5.5836185310909059</c:v>
                </c:pt>
                <c:pt idx="12">
                  <c:v>-18.721828382695094</c:v>
                </c:pt>
                <c:pt idx="13">
                  <c:v>-12.910892110085115</c:v>
                </c:pt>
                <c:pt idx="14">
                  <c:v>-13.568612303060945</c:v>
                </c:pt>
                <c:pt idx="15">
                  <c:v>-7.190295292502924E-2</c:v>
                </c:pt>
                <c:pt idx="16">
                  <c:v>6.9323041316238232</c:v>
                </c:pt>
                <c:pt idx="17">
                  <c:v>11.671521860989742</c:v>
                </c:pt>
                <c:pt idx="18">
                  <c:v>-0.95343642669831752</c:v>
                </c:pt>
                <c:pt idx="19">
                  <c:v>-6.837106411694549</c:v>
                </c:pt>
                <c:pt idx="20">
                  <c:v>0.76851131325383903</c:v>
                </c:pt>
                <c:pt idx="21">
                  <c:v>-1.7527122508909088</c:v>
                </c:pt>
                <c:pt idx="22">
                  <c:v>1.2908060398331145</c:v>
                </c:pt>
                <c:pt idx="23">
                  <c:v>-2.4161890905816108</c:v>
                </c:pt>
                <c:pt idx="24">
                  <c:v>1.7044681044353638</c:v>
                </c:pt>
                <c:pt idx="25">
                  <c:v>4.6812224354653154</c:v>
                </c:pt>
                <c:pt idx="26">
                  <c:v>-5.7492702580930199</c:v>
                </c:pt>
                <c:pt idx="27">
                  <c:v>-4.686414740717737</c:v>
                </c:pt>
                <c:pt idx="28">
                  <c:v>-8.1457264968776144</c:v>
                </c:pt>
                <c:pt idx="29">
                  <c:v>-8.8327915364061482</c:v>
                </c:pt>
                <c:pt idx="30">
                  <c:v>-4.9232407945964951</c:v>
                </c:pt>
                <c:pt idx="31">
                  <c:v>1.9641192920971662</c:v>
                </c:pt>
                <c:pt idx="32">
                  <c:v>10.036793355538975</c:v>
                </c:pt>
                <c:pt idx="33">
                  <c:v>2.903143013099907</c:v>
                </c:pt>
              </c:numCache>
            </c:numRef>
          </c:val>
          <c:smooth val="0"/>
          <c:extLst>
            <c:ext xmlns:c16="http://schemas.microsoft.com/office/drawing/2014/chart" uri="{C3380CC4-5D6E-409C-BE32-E72D297353CC}">
              <c16:uniqueId val="{00000018-3FBE-44FE-AF4D-9822AC1A0B94}"/>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-59.653106291079894</c:v>
                </c:pt>
                <c:pt idx="1">
                  <c:v>-112.4470290960744</c:v>
                </c:pt>
                <c:pt idx="2">
                  <c:v>-32.924013794399798</c:v>
                </c:pt>
                <c:pt idx="3">
                  <c:v>-41.192186472471803</c:v>
                </c:pt>
                <c:pt idx="4">
                  <c:v>33.84078445378691</c:v>
                </c:pt>
                <c:pt idx="5">
                  <c:v>-21.897491023992188</c:v>
                </c:pt>
                <c:pt idx="6">
                  <c:v>-15.328150766436011</c:v>
                </c:pt>
                <c:pt idx="7">
                  <c:v>26.757090381579474</c:v>
                </c:pt>
                <c:pt idx="8">
                  <c:v>-4.1992593651229981</c:v>
                </c:pt>
                <c:pt idx="9">
                  <c:v>-16.720339772291481</c:v>
                </c:pt>
                <c:pt idx="10">
                  <c:v>1.4225093991626636</c:v>
                </c:pt>
                <c:pt idx="11">
                  <c:v>-36.287816328695044</c:v>
                </c:pt>
                <c:pt idx="12">
                  <c:v>-9.3116550488048233</c:v>
                </c:pt>
                <c:pt idx="13">
                  <c:v>3.5760378978011431</c:v>
                </c:pt>
                <c:pt idx="14">
                  <c:v>-7.6629130489891395</c:v>
                </c:pt>
                <c:pt idx="15">
                  <c:v>-53.771938837599009</c:v>
                </c:pt>
                <c:pt idx="16">
                  <c:v>14.010697668709327</c:v>
                </c:pt>
                <c:pt idx="17">
                  <c:v>-17.970465705730021</c:v>
                </c:pt>
                <c:pt idx="18">
                  <c:v>-33.746342523954809</c:v>
                </c:pt>
                <c:pt idx="19">
                  <c:v>4.4375187826517504</c:v>
                </c:pt>
                <c:pt idx="20">
                  <c:v>18.668057236936875</c:v>
                </c:pt>
                <c:pt idx="21">
                  <c:v>-41.234045056626201</c:v>
                </c:pt>
                <c:pt idx="22">
                  <c:v>-8.7828548203106038</c:v>
                </c:pt>
                <c:pt idx="23">
                  <c:v>-4.348081347416155</c:v>
                </c:pt>
                <c:pt idx="24">
                  <c:v>-1.0042153917311225</c:v>
                </c:pt>
                <c:pt idx="25">
                  <c:v>-21.886557078687474</c:v>
                </c:pt>
                <c:pt idx="26">
                  <c:v>12.462175618566107</c:v>
                </c:pt>
                <c:pt idx="27">
                  <c:v>-6.8501226451189723</c:v>
                </c:pt>
                <c:pt idx="28">
                  <c:v>16.164784028660506</c:v>
                </c:pt>
                <c:pt idx="29">
                  <c:v>-21.799398382427171</c:v>
                </c:pt>
                <c:pt idx="30">
                  <c:v>-26.12363823573105</c:v>
                </c:pt>
                <c:pt idx="31">
                  <c:v>-51.175236876588315</c:v>
                </c:pt>
                <c:pt idx="32">
                  <c:v>-0.79797206353759975</c:v>
                </c:pt>
                <c:pt idx="33">
                  <c:v>4.1899666030076332</c:v>
                </c:pt>
              </c:numCache>
            </c:numRef>
          </c:val>
          <c:smooth val="0"/>
          <c:extLst>
            <c:ext xmlns:c16="http://schemas.microsoft.com/office/drawing/2014/chart" uri="{C3380CC4-5D6E-409C-BE32-E72D297353CC}">
              <c16:uniqueId val="{00000019-3FBE-44FE-AF4D-9822AC1A0B94}"/>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19.169736333424225</c:v>
                </c:pt>
                <c:pt idx="1">
                  <c:v>16.419151506852359</c:v>
                </c:pt>
                <c:pt idx="2">
                  <c:v>15.18250246590469</c:v>
                </c:pt>
                <c:pt idx="3">
                  <c:v>15.398061805171892</c:v>
                </c:pt>
                <c:pt idx="4">
                  <c:v>-4.3048480335983186E-2</c:v>
                </c:pt>
                <c:pt idx="5">
                  <c:v>5.270762812870089</c:v>
                </c:pt>
                <c:pt idx="6">
                  <c:v>-7.6003225331078283</c:v>
                </c:pt>
                <c:pt idx="7">
                  <c:v>1.1674268307615421</c:v>
                </c:pt>
                <c:pt idx="8">
                  <c:v>7.2764928518154193</c:v>
                </c:pt>
                <c:pt idx="9">
                  <c:v>-4.7104194891289808</c:v>
                </c:pt>
                <c:pt idx="10">
                  <c:v>13.268595466797706</c:v>
                </c:pt>
                <c:pt idx="11">
                  <c:v>5.2995060286775697</c:v>
                </c:pt>
                <c:pt idx="12">
                  <c:v>-2.4732635210966691</c:v>
                </c:pt>
                <c:pt idx="13">
                  <c:v>5.9993849390593823</c:v>
                </c:pt>
                <c:pt idx="14">
                  <c:v>-1.7224008388438961</c:v>
                </c:pt>
                <c:pt idx="15">
                  <c:v>-4.4203002289577853</c:v>
                </c:pt>
                <c:pt idx="16">
                  <c:v>-7.6648993854178116</c:v>
                </c:pt>
                <c:pt idx="17">
                  <c:v>-13.735833817918319</c:v>
                </c:pt>
                <c:pt idx="18">
                  <c:v>0.3733482856205228</c:v>
                </c:pt>
                <c:pt idx="19">
                  <c:v>0.16289898496779642</c:v>
                </c:pt>
                <c:pt idx="20">
                  <c:v>-7.6272503974905703</c:v>
                </c:pt>
                <c:pt idx="21">
                  <c:v>-9.6304347607656382</c:v>
                </c:pt>
                <c:pt idx="22">
                  <c:v>0.49949761660172953</c:v>
                </c:pt>
                <c:pt idx="23">
                  <c:v>-0.37865493140998296</c:v>
                </c:pt>
                <c:pt idx="24">
                  <c:v>1.5320981674449285</c:v>
                </c:pt>
                <c:pt idx="25">
                  <c:v>-3.8695075090799946</c:v>
                </c:pt>
                <c:pt idx="26">
                  <c:v>3.0266112389654154</c:v>
                </c:pt>
                <c:pt idx="27">
                  <c:v>-9.3746029961039312</c:v>
                </c:pt>
                <c:pt idx="28">
                  <c:v>2.7617975320026744</c:v>
                </c:pt>
                <c:pt idx="29">
                  <c:v>2.1530192952923244</c:v>
                </c:pt>
                <c:pt idx="30">
                  <c:v>-14.969666153774597</c:v>
                </c:pt>
                <c:pt idx="31">
                  <c:v>-6.7922674134024419</c:v>
                </c:pt>
                <c:pt idx="32">
                  <c:v>-12.566074474307243</c:v>
                </c:pt>
                <c:pt idx="33">
                  <c:v>-9.3455901151173748</c:v>
                </c:pt>
              </c:numCache>
            </c:numRef>
          </c:val>
          <c:smooth val="0"/>
          <c:extLst>
            <c:ext xmlns:c16="http://schemas.microsoft.com/office/drawing/2014/chart" uri="{C3380CC4-5D6E-409C-BE32-E72D297353CC}">
              <c16:uniqueId val="{0000001A-3FBE-44FE-AF4D-9822AC1A0B94}"/>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3FBE-44FE-AF4D-9822AC1A0B94}"/>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-12.144198080932256</c:v>
                </c:pt>
                <c:pt idx="1">
                  <c:v>-7.4815870902966708</c:v>
                </c:pt>
                <c:pt idx="2">
                  <c:v>-19.182993128197268</c:v>
                </c:pt>
                <c:pt idx="3">
                  <c:v>0.35431457945378497</c:v>
                </c:pt>
                <c:pt idx="4">
                  <c:v>-2.7098481041321065</c:v>
                </c:pt>
                <c:pt idx="5">
                  <c:v>9.5258837973233312</c:v>
                </c:pt>
                <c:pt idx="6">
                  <c:v>17.293350538238883</c:v>
                </c:pt>
                <c:pt idx="7">
                  <c:v>-5.2045825214008801</c:v>
                </c:pt>
                <c:pt idx="8">
                  <c:v>5.3886315072304569</c:v>
                </c:pt>
                <c:pt idx="9">
                  <c:v>4.9282548388873693</c:v>
                </c:pt>
                <c:pt idx="10">
                  <c:v>16.831787434057333</c:v>
                </c:pt>
                <c:pt idx="11">
                  <c:v>5.8208979680784978</c:v>
                </c:pt>
                <c:pt idx="12">
                  <c:v>2.6898769647232257</c:v>
                </c:pt>
                <c:pt idx="13">
                  <c:v>15.191349120868836</c:v>
                </c:pt>
                <c:pt idx="14">
                  <c:v>6.4908294916676823</c:v>
                </c:pt>
                <c:pt idx="15">
                  <c:v>-7.4233521445421502</c:v>
                </c:pt>
                <c:pt idx="16">
                  <c:v>2.1027242382842815</c:v>
                </c:pt>
                <c:pt idx="17">
                  <c:v>-3.4704150948527968</c:v>
                </c:pt>
                <c:pt idx="18">
                  <c:v>0.59277090258547105</c:v>
                </c:pt>
                <c:pt idx="19">
                  <c:v>3.3512692425574642</c:v>
                </c:pt>
                <c:pt idx="20">
                  <c:v>2.9926341085229069</c:v>
                </c:pt>
                <c:pt idx="21">
                  <c:v>8.8264878286281601</c:v>
                </c:pt>
                <c:pt idx="22">
                  <c:v>-4.7649186853959691</c:v>
                </c:pt>
                <c:pt idx="23">
                  <c:v>-8.7426797108491883</c:v>
                </c:pt>
                <c:pt idx="24">
                  <c:v>-5.5523792070744094</c:v>
                </c:pt>
                <c:pt idx="25">
                  <c:v>8.5381861936184578</c:v>
                </c:pt>
                <c:pt idx="26">
                  <c:v>-6.2403578340308741</c:v>
                </c:pt>
                <c:pt idx="27">
                  <c:v>4.7074463509488851</c:v>
                </c:pt>
                <c:pt idx="28">
                  <c:v>-2.5540089154674206</c:v>
                </c:pt>
                <c:pt idx="29">
                  <c:v>8.6640511653968133</c:v>
                </c:pt>
                <c:pt idx="30">
                  <c:v>4.6833320084260777</c:v>
                </c:pt>
                <c:pt idx="31">
                  <c:v>-7.8444863902404904</c:v>
                </c:pt>
                <c:pt idx="32">
                  <c:v>11.583776540646795</c:v>
                </c:pt>
                <c:pt idx="33">
                  <c:v>-3.7417757994262502</c:v>
                </c:pt>
              </c:numCache>
            </c:numRef>
          </c:val>
          <c:smooth val="0"/>
          <c:extLst>
            <c:ext xmlns:c16="http://schemas.microsoft.com/office/drawing/2014/chart" uri="{C3380CC4-5D6E-409C-BE32-E72D297353CC}">
              <c16:uniqueId val="{0000001C-3FBE-44FE-AF4D-9822AC1A0B94}"/>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3FBE-44FE-AF4D-9822AC1A0B94}"/>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3FBE-44FE-AF4D-9822AC1A0B94}"/>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3FBE-44FE-AF4D-9822AC1A0B94}"/>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-6.633892553509213</c:v>
                </c:pt>
                <c:pt idx="1">
                  <c:v>6.8099725467618555</c:v>
                </c:pt>
                <c:pt idx="2">
                  <c:v>-3.369483920323546</c:v>
                </c:pt>
                <c:pt idx="3">
                  <c:v>1.1233896657358855</c:v>
                </c:pt>
                <c:pt idx="4">
                  <c:v>-4.9040027079172432</c:v>
                </c:pt>
                <c:pt idx="5">
                  <c:v>-4.8204983613686636</c:v>
                </c:pt>
                <c:pt idx="6">
                  <c:v>-1.1143279152747709</c:v>
                </c:pt>
                <c:pt idx="7">
                  <c:v>7.0835853875905741</c:v>
                </c:pt>
                <c:pt idx="8">
                  <c:v>4.2354990910098422</c:v>
                </c:pt>
                <c:pt idx="9">
                  <c:v>-3.9751089389028493</c:v>
                </c:pt>
                <c:pt idx="10">
                  <c:v>-3.6049495975021273</c:v>
                </c:pt>
                <c:pt idx="11">
                  <c:v>1.2532022992672864</c:v>
                </c:pt>
                <c:pt idx="12">
                  <c:v>0.15991912505342043</c:v>
                </c:pt>
                <c:pt idx="13">
                  <c:v>6.2819080994813703</c:v>
                </c:pt>
                <c:pt idx="14">
                  <c:v>4.2059618863277137</c:v>
                </c:pt>
                <c:pt idx="15">
                  <c:v>2.0574022983055329</c:v>
                </c:pt>
                <c:pt idx="16">
                  <c:v>-2.2949841422814643</c:v>
                </c:pt>
                <c:pt idx="17">
                  <c:v>-1.3099904663249617</c:v>
                </c:pt>
                <c:pt idx="18">
                  <c:v>-7.7701761256321333</c:v>
                </c:pt>
                <c:pt idx="19">
                  <c:v>7.7798031270503998</c:v>
                </c:pt>
                <c:pt idx="20">
                  <c:v>0.86419896661027451</c:v>
                </c:pt>
                <c:pt idx="21">
                  <c:v>0.4562332946989045</c:v>
                </c:pt>
                <c:pt idx="22">
                  <c:v>4.1387497731193434</c:v>
                </c:pt>
                <c:pt idx="23">
                  <c:v>0.60778279475925956</c:v>
                </c:pt>
                <c:pt idx="24">
                  <c:v>2.6949153379973723</c:v>
                </c:pt>
                <c:pt idx="25">
                  <c:v>-6.1998312048672233</c:v>
                </c:pt>
                <c:pt idx="26">
                  <c:v>-3.339163640703191</c:v>
                </c:pt>
                <c:pt idx="27">
                  <c:v>3.0405506095121382</c:v>
                </c:pt>
                <c:pt idx="28">
                  <c:v>-3.8167409002198838</c:v>
                </c:pt>
                <c:pt idx="29">
                  <c:v>-3.0227358820411609</c:v>
                </c:pt>
                <c:pt idx="30">
                  <c:v>0.67434422135193017</c:v>
                </c:pt>
                <c:pt idx="31">
                  <c:v>0.54164854645932792</c:v>
                </c:pt>
                <c:pt idx="32">
                  <c:v>1.8355069641984301</c:v>
                </c:pt>
                <c:pt idx="33">
                  <c:v>-2.0291004148020875</c:v>
                </c:pt>
              </c:numCache>
            </c:numRef>
          </c:val>
          <c:smooth val="0"/>
          <c:extLst>
            <c:ext xmlns:c16="http://schemas.microsoft.com/office/drawing/2014/chart" uri="{C3380CC4-5D6E-409C-BE32-E72D297353CC}">
              <c16:uniqueId val="{00000020-3FBE-44FE-AF4D-9822AC1A0B94}"/>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-29.250459192553535</c:v>
                </c:pt>
                <c:pt idx="1">
                  <c:v>-6.1121531871322077</c:v>
                </c:pt>
                <c:pt idx="2">
                  <c:v>19.866314687533304</c:v>
                </c:pt>
                <c:pt idx="3">
                  <c:v>18.439224731991999</c:v>
                </c:pt>
                <c:pt idx="4">
                  <c:v>12.112969670852181</c:v>
                </c:pt>
                <c:pt idx="5">
                  <c:v>0.23425141648658609</c:v>
                </c:pt>
                <c:pt idx="6">
                  <c:v>3.0641544981335755</c:v>
                </c:pt>
                <c:pt idx="7">
                  <c:v>27.026797397411428</c:v>
                </c:pt>
                <c:pt idx="8">
                  <c:v>-23.810205675545149</c:v>
                </c:pt>
                <c:pt idx="9">
                  <c:v>-1.8219494677396142</c:v>
                </c:pt>
                <c:pt idx="10">
                  <c:v>21.077798010082915</c:v>
                </c:pt>
                <c:pt idx="11">
                  <c:v>11.785508831962943</c:v>
                </c:pt>
                <c:pt idx="12">
                  <c:v>10.417199518997222</c:v>
                </c:pt>
                <c:pt idx="13">
                  <c:v>21.613268472719938</c:v>
                </c:pt>
                <c:pt idx="14">
                  <c:v>-11.986566278210375</c:v>
                </c:pt>
                <c:pt idx="15">
                  <c:v>3.7578547562588938</c:v>
                </c:pt>
                <c:pt idx="16">
                  <c:v>9.4594106485601515</c:v>
                </c:pt>
                <c:pt idx="17">
                  <c:v>-3.8503899304487277</c:v>
                </c:pt>
                <c:pt idx="18">
                  <c:v>5.5866594266262837</c:v>
                </c:pt>
                <c:pt idx="19">
                  <c:v>-9.0495932454359718</c:v>
                </c:pt>
                <c:pt idx="20">
                  <c:v>1.3946662420494249</c:v>
                </c:pt>
                <c:pt idx="21">
                  <c:v>-11.667387298075482</c:v>
                </c:pt>
                <c:pt idx="22">
                  <c:v>5.3816775107407011</c:v>
                </c:pt>
                <c:pt idx="23">
                  <c:v>-13.573388059739955</c:v>
                </c:pt>
                <c:pt idx="24">
                  <c:v>1.1049553449993255</c:v>
                </c:pt>
                <c:pt idx="25">
                  <c:v>-13.564592336479109</c:v>
                </c:pt>
                <c:pt idx="26">
                  <c:v>-21.157609808142297</c:v>
                </c:pt>
                <c:pt idx="27">
                  <c:v>-32.09388887626119</c:v>
                </c:pt>
                <c:pt idx="28">
                  <c:v>-26.840818463824689</c:v>
                </c:pt>
                <c:pt idx="29">
                  <c:v>-53.401039622258395</c:v>
                </c:pt>
                <c:pt idx="30">
                  <c:v>-66.370725107844919</c:v>
                </c:pt>
                <c:pt idx="31">
                  <c:v>-45.982596930116415</c:v>
                </c:pt>
                <c:pt idx="32">
                  <c:v>-36.455723602557555</c:v>
                </c:pt>
                <c:pt idx="33">
                  <c:v>-28.674854547716677</c:v>
                </c:pt>
              </c:numCache>
            </c:numRef>
          </c:val>
          <c:smooth val="0"/>
          <c:extLst>
            <c:ext xmlns:c16="http://schemas.microsoft.com/office/drawing/2014/chart" uri="{C3380CC4-5D6E-409C-BE32-E72D297353CC}">
              <c16:uniqueId val="{00000021-3FBE-44FE-AF4D-9822AC1A0B94}"/>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7.0704904828744475</c:v>
                </c:pt>
                <c:pt idx="1">
                  <c:v>1.9145409169141203</c:v>
                </c:pt>
                <c:pt idx="2">
                  <c:v>-1.7789884623198304</c:v>
                </c:pt>
                <c:pt idx="3">
                  <c:v>1.2409211436192891E-2</c:v>
                </c:pt>
                <c:pt idx="4">
                  <c:v>-2.2393005565390922</c:v>
                </c:pt>
                <c:pt idx="5">
                  <c:v>-6.7117621256329585</c:v>
                </c:pt>
                <c:pt idx="6">
                  <c:v>0.36136444236944953</c:v>
                </c:pt>
                <c:pt idx="7">
                  <c:v>-2.4817140911181923</c:v>
                </c:pt>
                <c:pt idx="8">
                  <c:v>1.1939878277189564</c:v>
                </c:pt>
                <c:pt idx="9">
                  <c:v>-6.6810371208703145</c:v>
                </c:pt>
                <c:pt idx="10">
                  <c:v>14.372800251294393</c:v>
                </c:pt>
                <c:pt idx="11">
                  <c:v>-1.7912038856593426</c:v>
                </c:pt>
                <c:pt idx="12">
                  <c:v>3.862356606987305</c:v>
                </c:pt>
                <c:pt idx="13">
                  <c:v>5.921462616242934</c:v>
                </c:pt>
                <c:pt idx="14">
                  <c:v>2.186931851611007</c:v>
                </c:pt>
                <c:pt idx="15">
                  <c:v>0.82551815694387187</c:v>
                </c:pt>
                <c:pt idx="16">
                  <c:v>-1.3922342532168841</c:v>
                </c:pt>
                <c:pt idx="17">
                  <c:v>0.16260773350040836</c:v>
                </c:pt>
                <c:pt idx="18">
                  <c:v>0.92281720753817353</c:v>
                </c:pt>
                <c:pt idx="19">
                  <c:v>-1.1512233868415933</c:v>
                </c:pt>
                <c:pt idx="20">
                  <c:v>-1.2583735724547296</c:v>
                </c:pt>
                <c:pt idx="21">
                  <c:v>1.6449955637654057</c:v>
                </c:pt>
                <c:pt idx="22">
                  <c:v>3.2095804272103123</c:v>
                </c:pt>
                <c:pt idx="23">
                  <c:v>-0.83228405856061727</c:v>
                </c:pt>
                <c:pt idx="24">
                  <c:v>-1.6180609918592381</c:v>
                </c:pt>
                <c:pt idx="25">
                  <c:v>2.3105656055122381</c:v>
                </c:pt>
                <c:pt idx="26">
                  <c:v>-1.1850883083752706</c:v>
                </c:pt>
                <c:pt idx="27">
                  <c:v>-1.3931221474194899</c:v>
                </c:pt>
                <c:pt idx="28">
                  <c:v>-4.0626232475915458</c:v>
                </c:pt>
                <c:pt idx="29">
                  <c:v>-2.999316393470508</c:v>
                </c:pt>
                <c:pt idx="30">
                  <c:v>-8.4431358118308708</c:v>
                </c:pt>
                <c:pt idx="31">
                  <c:v>5.9272038015478756</c:v>
                </c:pt>
                <c:pt idx="32">
                  <c:v>1.3911654832554632</c:v>
                </c:pt>
                <c:pt idx="33">
                  <c:v>-6.2984659052744973</c:v>
                </c:pt>
              </c:numCache>
            </c:numRef>
          </c:val>
          <c:smooth val="0"/>
          <c:extLst>
            <c:ext xmlns:c16="http://schemas.microsoft.com/office/drawing/2014/chart" uri="{C3380CC4-5D6E-409C-BE32-E72D297353CC}">
              <c16:uniqueId val="{00000022-3FBE-44FE-AF4D-9822AC1A0B94}"/>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3FBE-44FE-AF4D-9822AC1A0B94}"/>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0.1572730496945951</c:v>
                </c:pt>
                <c:pt idx="1">
                  <c:v>-3.2087009458336979</c:v>
                </c:pt>
                <c:pt idx="2">
                  <c:v>1.7174602362501901</c:v>
                </c:pt>
                <c:pt idx="3">
                  <c:v>-9.8079544841311872</c:v>
                </c:pt>
                <c:pt idx="4">
                  <c:v>-1.9025195570065989</c:v>
                </c:pt>
                <c:pt idx="5">
                  <c:v>7.8080780951950146E-2</c:v>
                </c:pt>
                <c:pt idx="6">
                  <c:v>-2.5742376692505786</c:v>
                </c:pt>
                <c:pt idx="7">
                  <c:v>-1.3854031521987054</c:v>
                </c:pt>
                <c:pt idx="8">
                  <c:v>2.0671536731242668</c:v>
                </c:pt>
                <c:pt idx="9">
                  <c:v>2.9260768314998131</c:v>
                </c:pt>
                <c:pt idx="10">
                  <c:v>8.0188456195173785</c:v>
                </c:pt>
                <c:pt idx="11">
                  <c:v>5.5441041695303284</c:v>
                </c:pt>
                <c:pt idx="12">
                  <c:v>2.5860069854388712</c:v>
                </c:pt>
                <c:pt idx="13">
                  <c:v>2.2085832824814133</c:v>
                </c:pt>
                <c:pt idx="14">
                  <c:v>1.1086348195021856</c:v>
                </c:pt>
                <c:pt idx="15">
                  <c:v>-11.384971003280953</c:v>
                </c:pt>
                <c:pt idx="16">
                  <c:v>-12.581734154082369</c:v>
                </c:pt>
                <c:pt idx="17">
                  <c:v>0.76595551945501938</c:v>
                </c:pt>
                <c:pt idx="18">
                  <c:v>4.0072668525681365</c:v>
                </c:pt>
                <c:pt idx="19">
                  <c:v>6.6120546762249433</c:v>
                </c:pt>
                <c:pt idx="20">
                  <c:v>1.5836534430491156</c:v>
                </c:pt>
                <c:pt idx="21">
                  <c:v>-3.4998336104763439</c:v>
                </c:pt>
                <c:pt idx="22">
                  <c:v>5.542070994124515</c:v>
                </c:pt>
                <c:pt idx="23">
                  <c:v>6.7102600951329805</c:v>
                </c:pt>
                <c:pt idx="24">
                  <c:v>2.6032932964881184</c:v>
                </c:pt>
                <c:pt idx="25">
                  <c:v>-0.97607892257656204</c:v>
                </c:pt>
                <c:pt idx="26">
                  <c:v>-1.2762911865138449</c:v>
                </c:pt>
                <c:pt idx="27">
                  <c:v>3.2722093692427734</c:v>
                </c:pt>
                <c:pt idx="28">
                  <c:v>12.78927993553225</c:v>
                </c:pt>
                <c:pt idx="29">
                  <c:v>0.87923780256460304</c:v>
                </c:pt>
                <c:pt idx="30">
                  <c:v>7.0001851781853475</c:v>
                </c:pt>
                <c:pt idx="31">
                  <c:v>-1.8329882323087077</c:v>
                </c:pt>
                <c:pt idx="32">
                  <c:v>-2.0562420104397461</c:v>
                </c:pt>
                <c:pt idx="33">
                  <c:v>-15.909741705399938</c:v>
                </c:pt>
              </c:numCache>
            </c:numRef>
          </c:val>
          <c:smooth val="0"/>
          <c:extLst>
            <c:ext xmlns:c16="http://schemas.microsoft.com/office/drawing/2014/chart" uri="{C3380CC4-5D6E-409C-BE32-E72D297353CC}">
              <c16:uniqueId val="{00000024-3FBE-44FE-AF4D-9822AC1A0B94}"/>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3.6580968298949301</c:v>
                </c:pt>
                <c:pt idx="1">
                  <c:v>6.5823978729895316</c:v>
                </c:pt>
                <c:pt idx="2">
                  <c:v>9.767129085958004</c:v>
                </c:pt>
                <c:pt idx="3">
                  <c:v>-2.7455432700662641</c:v>
                </c:pt>
                <c:pt idx="4">
                  <c:v>1.0720167438194039</c:v>
                </c:pt>
                <c:pt idx="5">
                  <c:v>-5.1099395932396874</c:v>
                </c:pt>
                <c:pt idx="6">
                  <c:v>1.7438318309359602</c:v>
                </c:pt>
                <c:pt idx="7">
                  <c:v>-6.2570229601988103</c:v>
                </c:pt>
                <c:pt idx="8">
                  <c:v>2.8272397685213946</c:v>
                </c:pt>
                <c:pt idx="9">
                  <c:v>2.0982331534469267</c:v>
                </c:pt>
                <c:pt idx="10">
                  <c:v>-3.5424225188762648</c:v>
                </c:pt>
                <c:pt idx="11">
                  <c:v>-2.4712326194276102</c:v>
                </c:pt>
                <c:pt idx="12">
                  <c:v>3.7417717067000922</c:v>
                </c:pt>
                <c:pt idx="13">
                  <c:v>0.65501257040523342</c:v>
                </c:pt>
                <c:pt idx="14">
                  <c:v>2.3426935058523668</c:v>
                </c:pt>
                <c:pt idx="15">
                  <c:v>0.63116897308646003</c:v>
                </c:pt>
                <c:pt idx="16">
                  <c:v>-0.92578756039074506</c:v>
                </c:pt>
                <c:pt idx="17">
                  <c:v>3.4257607239851495</c:v>
                </c:pt>
                <c:pt idx="18">
                  <c:v>-0.61095477121853037</c:v>
                </c:pt>
                <c:pt idx="19">
                  <c:v>0.40075391893878987</c:v>
                </c:pt>
                <c:pt idx="20">
                  <c:v>2.9152165552659426</c:v>
                </c:pt>
                <c:pt idx="21">
                  <c:v>2.1551552435994381</c:v>
                </c:pt>
                <c:pt idx="22">
                  <c:v>-0.57077249948633835</c:v>
                </c:pt>
                <c:pt idx="23">
                  <c:v>-4.1986650103353895</c:v>
                </c:pt>
                <c:pt idx="24">
                  <c:v>-0.63426040242120507</c:v>
                </c:pt>
                <c:pt idx="25">
                  <c:v>-0.79782921602600254</c:v>
                </c:pt>
                <c:pt idx="26">
                  <c:v>-7.5671314334613271</c:v>
                </c:pt>
                <c:pt idx="27">
                  <c:v>3.0814294404990505</c:v>
                </c:pt>
                <c:pt idx="28">
                  <c:v>-2.5528936475893715</c:v>
                </c:pt>
                <c:pt idx="29">
                  <c:v>-2.984893626489793</c:v>
                </c:pt>
                <c:pt idx="30">
                  <c:v>1.0629711368892458</c:v>
                </c:pt>
                <c:pt idx="31">
                  <c:v>-1.2073537618562113</c:v>
                </c:pt>
                <c:pt idx="32">
                  <c:v>2.6712878025136888</c:v>
                </c:pt>
                <c:pt idx="33">
                  <c:v>1.8072166767524322</c:v>
                </c:pt>
              </c:numCache>
            </c:numRef>
          </c:val>
          <c:smooth val="0"/>
          <c:extLst>
            <c:ext xmlns:c16="http://schemas.microsoft.com/office/drawing/2014/chart" uri="{C3380CC4-5D6E-409C-BE32-E72D297353CC}">
              <c16:uniqueId val="{00000025-3FBE-44FE-AF4D-9822AC1A0B94}"/>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3FBE-44FE-AF4D-9822AC1A0B94}"/>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19.342936866451055</c:v>
                </c:pt>
                <c:pt idx="1">
                  <c:v>-4.704378625319805</c:v>
                </c:pt>
                <c:pt idx="2">
                  <c:v>5.0715707402559929</c:v>
                </c:pt>
                <c:pt idx="3">
                  <c:v>-24.1594243561849</c:v>
                </c:pt>
                <c:pt idx="4">
                  <c:v>-24.891105567803606</c:v>
                </c:pt>
                <c:pt idx="5">
                  <c:v>-29.96446164615918</c:v>
                </c:pt>
                <c:pt idx="6">
                  <c:v>-0.46096636197034968</c:v>
                </c:pt>
                <c:pt idx="7">
                  <c:v>1.5342152437369805</c:v>
                </c:pt>
                <c:pt idx="8">
                  <c:v>-6.8165536504238844</c:v>
                </c:pt>
                <c:pt idx="9">
                  <c:v>14.11498033121461</c:v>
                </c:pt>
                <c:pt idx="10">
                  <c:v>29.171693313401192</c:v>
                </c:pt>
                <c:pt idx="11">
                  <c:v>25.123454179265536</c:v>
                </c:pt>
                <c:pt idx="12">
                  <c:v>60.398208006517962</c:v>
                </c:pt>
                <c:pt idx="13">
                  <c:v>37.496014556381851</c:v>
                </c:pt>
                <c:pt idx="14">
                  <c:v>-7.5531929724093061</c:v>
                </c:pt>
                <c:pt idx="15">
                  <c:v>0.1481921998447433</c:v>
                </c:pt>
                <c:pt idx="16">
                  <c:v>17.766065866453573</c:v>
                </c:pt>
                <c:pt idx="17">
                  <c:v>14.570513485523406</c:v>
                </c:pt>
                <c:pt idx="18">
                  <c:v>-22.79679938510526</c:v>
                </c:pt>
                <c:pt idx="19">
                  <c:v>-43.109543184982613</c:v>
                </c:pt>
                <c:pt idx="20">
                  <c:v>-13.652900634042453</c:v>
                </c:pt>
                <c:pt idx="21">
                  <c:v>-21.670761270797811</c:v>
                </c:pt>
                <c:pt idx="22">
                  <c:v>-12.321840586082544</c:v>
                </c:pt>
                <c:pt idx="23">
                  <c:v>-19.868022718583234</c:v>
                </c:pt>
                <c:pt idx="24">
                  <c:v>-9.2945920187048614</c:v>
                </c:pt>
                <c:pt idx="25">
                  <c:v>-29.899394576204941</c:v>
                </c:pt>
                <c:pt idx="26">
                  <c:v>-12.408129805407953</c:v>
                </c:pt>
                <c:pt idx="27">
                  <c:v>-16.030795450205915</c:v>
                </c:pt>
                <c:pt idx="28">
                  <c:v>-5.3558646868623327</c:v>
                </c:pt>
                <c:pt idx="29">
                  <c:v>-7.1893596214067657</c:v>
                </c:pt>
                <c:pt idx="30">
                  <c:v>-10.281100912834518</c:v>
                </c:pt>
                <c:pt idx="31">
                  <c:v>-25.341727450722829</c:v>
                </c:pt>
                <c:pt idx="32">
                  <c:v>-1.5827896504561068</c:v>
                </c:pt>
                <c:pt idx="33">
                  <c:v>8.4877792687620968</c:v>
                </c:pt>
              </c:numCache>
            </c:numRef>
          </c:val>
          <c:smooth val="0"/>
          <c:extLst>
            <c:ext xmlns:c16="http://schemas.microsoft.com/office/drawing/2014/chart" uri="{C3380CC4-5D6E-409C-BE32-E72D297353CC}">
              <c16:uniqueId val="{00000027-3FBE-44FE-AF4D-9822AC1A0B94}"/>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3.6689480111817829</c:v>
                </c:pt>
                <c:pt idx="1">
                  <c:v>-3.7610905110341264</c:v>
                </c:pt>
                <c:pt idx="2">
                  <c:v>-0.85532491311823833</c:v>
                </c:pt>
                <c:pt idx="3">
                  <c:v>-10.391851901658811</c:v>
                </c:pt>
                <c:pt idx="4">
                  <c:v>25.069941330002621</c:v>
                </c:pt>
                <c:pt idx="5">
                  <c:v>18.622195057105273</c:v>
                </c:pt>
                <c:pt idx="6">
                  <c:v>4.8633128244546242</c:v>
                </c:pt>
                <c:pt idx="7">
                  <c:v>-22.03847179771401</c:v>
                </c:pt>
                <c:pt idx="8">
                  <c:v>-8.8967954070540145</c:v>
                </c:pt>
                <c:pt idx="9">
                  <c:v>-13.844080967828631</c:v>
                </c:pt>
                <c:pt idx="10">
                  <c:v>-5.2674099606520031</c:v>
                </c:pt>
                <c:pt idx="11">
                  <c:v>25.108140107477084</c:v>
                </c:pt>
                <c:pt idx="12">
                  <c:v>1.1624877060967265</c:v>
                </c:pt>
                <c:pt idx="13">
                  <c:v>0.60975145288466592</c:v>
                </c:pt>
                <c:pt idx="14">
                  <c:v>5.5695518312859349</c:v>
                </c:pt>
                <c:pt idx="15">
                  <c:v>8.3154955063946545</c:v>
                </c:pt>
                <c:pt idx="16">
                  <c:v>1.6131516531459056</c:v>
                </c:pt>
                <c:pt idx="17">
                  <c:v>1.7414305375496042</c:v>
                </c:pt>
                <c:pt idx="18">
                  <c:v>-5.2410205171327107</c:v>
                </c:pt>
                <c:pt idx="19">
                  <c:v>-9.8247564892517403</c:v>
                </c:pt>
                <c:pt idx="20">
                  <c:v>-20.50301554845646</c:v>
                </c:pt>
                <c:pt idx="21">
                  <c:v>-25.577070118742995</c:v>
                </c:pt>
                <c:pt idx="22">
                  <c:v>-7.2153666224039625</c:v>
                </c:pt>
                <c:pt idx="23">
                  <c:v>-8.502413948008325</c:v>
                </c:pt>
                <c:pt idx="24">
                  <c:v>-18.600034309201874</c:v>
                </c:pt>
                <c:pt idx="25">
                  <c:v>19.061497368966229</c:v>
                </c:pt>
                <c:pt idx="26">
                  <c:v>19.702014469658025</c:v>
                </c:pt>
                <c:pt idx="27">
                  <c:v>-1.8652660855877912</c:v>
                </c:pt>
                <c:pt idx="28">
                  <c:v>11.691036888805684</c:v>
                </c:pt>
                <c:pt idx="29">
                  <c:v>10.591041245788801</c:v>
                </c:pt>
                <c:pt idx="30">
                  <c:v>0.62806714140606346</c:v>
                </c:pt>
                <c:pt idx="31">
                  <c:v>-2.5332317363790935</c:v>
                </c:pt>
                <c:pt idx="32">
                  <c:v>-15.647066902602091</c:v>
                </c:pt>
                <c:pt idx="33">
                  <c:v>-0.8939293820731109</c:v>
                </c:pt>
              </c:numCache>
            </c:numRef>
          </c:val>
          <c:smooth val="0"/>
          <c:extLst>
            <c:ext xmlns:c16="http://schemas.microsoft.com/office/drawing/2014/chart" uri="{C3380CC4-5D6E-409C-BE32-E72D297353CC}">
              <c16:uniqueId val="{00000028-3FBE-44FE-AF4D-9822AC1A0B94}"/>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0.39007554164527392</c:v>
                </c:pt>
                <c:pt idx="1">
                  <c:v>-0.48992467327479972</c:v>
                </c:pt>
                <c:pt idx="2">
                  <c:v>-4.9052764552470762</c:v>
                </c:pt>
                <c:pt idx="3">
                  <c:v>1.8875552996178158</c:v>
                </c:pt>
                <c:pt idx="4">
                  <c:v>-2.9046113922959194</c:v>
                </c:pt>
                <c:pt idx="5">
                  <c:v>2.879994326576707</c:v>
                </c:pt>
                <c:pt idx="6">
                  <c:v>1.6153064734680811</c:v>
                </c:pt>
                <c:pt idx="7">
                  <c:v>-1.5832931694603758</c:v>
                </c:pt>
                <c:pt idx="8">
                  <c:v>3.0653231988253538</c:v>
                </c:pt>
                <c:pt idx="9">
                  <c:v>-2.6805630568560446</c:v>
                </c:pt>
                <c:pt idx="10">
                  <c:v>-10.047241630672943</c:v>
                </c:pt>
                <c:pt idx="11">
                  <c:v>-5.2785030675295275</c:v>
                </c:pt>
                <c:pt idx="12">
                  <c:v>8.1014823081204668</c:v>
                </c:pt>
                <c:pt idx="13">
                  <c:v>-2.1164817098906497</c:v>
                </c:pt>
                <c:pt idx="14">
                  <c:v>3.7944018913549371</c:v>
                </c:pt>
                <c:pt idx="15">
                  <c:v>3.8322746149788145</c:v>
                </c:pt>
                <c:pt idx="16">
                  <c:v>0.36369894473864406</c:v>
                </c:pt>
                <c:pt idx="17">
                  <c:v>-4.4804555727750994</c:v>
                </c:pt>
                <c:pt idx="18">
                  <c:v>1.0877092790906318</c:v>
                </c:pt>
                <c:pt idx="19">
                  <c:v>-9.4686838565394282</c:v>
                </c:pt>
                <c:pt idx="20">
                  <c:v>9.1274823716958053</c:v>
                </c:pt>
                <c:pt idx="21">
                  <c:v>2.6175023322139168</c:v>
                </c:pt>
                <c:pt idx="22">
                  <c:v>-7.4578383646439761</c:v>
                </c:pt>
                <c:pt idx="23">
                  <c:v>9.610384950065054</c:v>
                </c:pt>
                <c:pt idx="24">
                  <c:v>-1.8711621123657096</c:v>
                </c:pt>
                <c:pt idx="25">
                  <c:v>1.7966992800211301</c:v>
                </c:pt>
                <c:pt idx="26">
                  <c:v>6.2988547142595053</c:v>
                </c:pt>
                <c:pt idx="27">
                  <c:v>0.50525392225608812</c:v>
                </c:pt>
                <c:pt idx="28">
                  <c:v>-2.4951054911070969</c:v>
                </c:pt>
                <c:pt idx="29">
                  <c:v>8.1322377809556201</c:v>
                </c:pt>
                <c:pt idx="30">
                  <c:v>3.1746008062327746</c:v>
                </c:pt>
                <c:pt idx="31">
                  <c:v>4.0849863580660895</c:v>
                </c:pt>
                <c:pt idx="32">
                  <c:v>4.698871180153219</c:v>
                </c:pt>
                <c:pt idx="33">
                  <c:v>8.316911589645315</c:v>
                </c:pt>
              </c:numCache>
            </c:numRef>
          </c:val>
          <c:smooth val="0"/>
          <c:extLst>
            <c:ext xmlns:c16="http://schemas.microsoft.com/office/drawing/2014/chart" uri="{C3380CC4-5D6E-409C-BE32-E72D297353CC}">
              <c16:uniqueId val="{00000029-3FBE-44FE-AF4D-9822AC1A0B94}"/>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-24.778659280855209</c:v>
                </c:pt>
                <c:pt idx="1">
                  <c:v>6.8109648054814897</c:v>
                </c:pt>
                <c:pt idx="2">
                  <c:v>-16.024854630813934</c:v>
                </c:pt>
                <c:pt idx="3">
                  <c:v>-9.9454437076929025</c:v>
                </c:pt>
                <c:pt idx="4">
                  <c:v>-1.9233953025832307</c:v>
                </c:pt>
                <c:pt idx="5">
                  <c:v>10.576637578196824</c:v>
                </c:pt>
                <c:pt idx="6">
                  <c:v>4.8000683818827383</c:v>
                </c:pt>
                <c:pt idx="7">
                  <c:v>-11.289907888567541</c:v>
                </c:pt>
                <c:pt idx="8">
                  <c:v>-2.0193622276565293</c:v>
                </c:pt>
                <c:pt idx="9">
                  <c:v>5.1362944759603124</c:v>
                </c:pt>
                <c:pt idx="10">
                  <c:v>-0.86861194859011448</c:v>
                </c:pt>
                <c:pt idx="11">
                  <c:v>5.3654521252610721</c:v>
                </c:pt>
                <c:pt idx="12">
                  <c:v>8.529797923984006</c:v>
                </c:pt>
                <c:pt idx="13">
                  <c:v>1.6015251276257914</c:v>
                </c:pt>
                <c:pt idx="14">
                  <c:v>-15.08913283032598</c:v>
                </c:pt>
                <c:pt idx="15">
                  <c:v>0.13345176341772458</c:v>
                </c:pt>
                <c:pt idx="16">
                  <c:v>-2.6934787911159219</c:v>
                </c:pt>
                <c:pt idx="17">
                  <c:v>7.9604324128013104</c:v>
                </c:pt>
                <c:pt idx="18">
                  <c:v>-6.5156377786479425</c:v>
                </c:pt>
                <c:pt idx="19">
                  <c:v>-6.2273943512991536</c:v>
                </c:pt>
                <c:pt idx="20">
                  <c:v>-3.1626477721147239</c:v>
                </c:pt>
                <c:pt idx="21">
                  <c:v>-1.2024822808598401</c:v>
                </c:pt>
                <c:pt idx="22">
                  <c:v>6.8795739025517832</c:v>
                </c:pt>
                <c:pt idx="23">
                  <c:v>9.3678354460280389</c:v>
                </c:pt>
                <c:pt idx="24">
                  <c:v>7.1875133471621666</c:v>
                </c:pt>
                <c:pt idx="25">
                  <c:v>6.8708186518051662</c:v>
                </c:pt>
                <c:pt idx="26">
                  <c:v>1.2415448509273119</c:v>
                </c:pt>
                <c:pt idx="27">
                  <c:v>-2.1164105419302359</c:v>
                </c:pt>
                <c:pt idx="28">
                  <c:v>-9.8609707492869347</c:v>
                </c:pt>
                <c:pt idx="29">
                  <c:v>-10.487356121302582</c:v>
                </c:pt>
                <c:pt idx="30">
                  <c:v>-2.672422624527826</c:v>
                </c:pt>
                <c:pt idx="31">
                  <c:v>-12.406565474520903</c:v>
                </c:pt>
                <c:pt idx="32">
                  <c:v>-13.953374946140684</c:v>
                </c:pt>
                <c:pt idx="33">
                  <c:v>-6.4277746787411161</c:v>
                </c:pt>
              </c:numCache>
            </c:numRef>
          </c:val>
          <c:smooth val="0"/>
          <c:extLst>
            <c:ext xmlns:c16="http://schemas.microsoft.com/office/drawing/2014/chart" uri="{C3380CC4-5D6E-409C-BE32-E72D297353CC}">
              <c16:uniqueId val="{0000002A-3FBE-44FE-AF4D-9822AC1A0B94}"/>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3FBE-44FE-AF4D-9822AC1A0B94}"/>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7.1011745603755116</c:v>
                </c:pt>
                <c:pt idx="1">
                  <c:v>-8.3489348980947398</c:v>
                </c:pt>
                <c:pt idx="2">
                  <c:v>-10.113435564562678</c:v>
                </c:pt>
                <c:pt idx="3">
                  <c:v>-2.281000888615381</c:v>
                </c:pt>
                <c:pt idx="4">
                  <c:v>5.2215282266843133</c:v>
                </c:pt>
                <c:pt idx="5">
                  <c:v>-17.243060938199051</c:v>
                </c:pt>
                <c:pt idx="6">
                  <c:v>-18.825006918632425</c:v>
                </c:pt>
                <c:pt idx="7">
                  <c:v>-1.4890550801283098</c:v>
                </c:pt>
                <c:pt idx="8">
                  <c:v>6.8299063968879636</c:v>
                </c:pt>
                <c:pt idx="9">
                  <c:v>-8.026333489397075</c:v>
                </c:pt>
                <c:pt idx="10">
                  <c:v>-6.1648556766158435</c:v>
                </c:pt>
                <c:pt idx="11">
                  <c:v>-12.320703717705328</c:v>
                </c:pt>
                <c:pt idx="12">
                  <c:v>-1.8040256009044242</c:v>
                </c:pt>
                <c:pt idx="13">
                  <c:v>-6.5661961343721487</c:v>
                </c:pt>
                <c:pt idx="14">
                  <c:v>17.318727259407751</c:v>
                </c:pt>
                <c:pt idx="15">
                  <c:v>0.80298445936932694</c:v>
                </c:pt>
                <c:pt idx="16">
                  <c:v>-2.1068035493954085</c:v>
                </c:pt>
                <c:pt idx="17">
                  <c:v>5.9411604524939321</c:v>
                </c:pt>
                <c:pt idx="18">
                  <c:v>5.6786630011629313</c:v>
                </c:pt>
                <c:pt idx="19">
                  <c:v>9.7728715786615794E-2</c:v>
                </c:pt>
                <c:pt idx="20">
                  <c:v>13.583046893472783</c:v>
                </c:pt>
                <c:pt idx="21">
                  <c:v>9.6370104074594565</c:v>
                </c:pt>
                <c:pt idx="22">
                  <c:v>10.882363312703092</c:v>
                </c:pt>
                <c:pt idx="23">
                  <c:v>-2.3615207283000927</c:v>
                </c:pt>
                <c:pt idx="24">
                  <c:v>4.4986209104536101</c:v>
                </c:pt>
                <c:pt idx="25">
                  <c:v>6.2912667999626137</c:v>
                </c:pt>
                <c:pt idx="26">
                  <c:v>16.51745151320938</c:v>
                </c:pt>
                <c:pt idx="27">
                  <c:v>-9.1109441200387664</c:v>
                </c:pt>
                <c:pt idx="28">
                  <c:v>2.8146562272013398</c:v>
                </c:pt>
                <c:pt idx="29">
                  <c:v>-6.2205431277106982</c:v>
                </c:pt>
                <c:pt idx="30">
                  <c:v>-11.547555914148688</c:v>
                </c:pt>
                <c:pt idx="31">
                  <c:v>-5.1977990551677067</c:v>
                </c:pt>
                <c:pt idx="32">
                  <c:v>14.921190995664801</c:v>
                </c:pt>
                <c:pt idx="33">
                  <c:v>4.7390603867825121</c:v>
                </c:pt>
              </c:numCache>
            </c:numRef>
          </c:val>
          <c:smooth val="0"/>
          <c:extLst>
            <c:ext xmlns:c16="http://schemas.microsoft.com/office/drawing/2014/chart" uri="{C3380CC4-5D6E-409C-BE32-E72D297353CC}">
              <c16:uniqueId val="{0000002C-3FBE-44FE-AF4D-9822AC1A0B94}"/>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2.6500558760744752</c:v>
                </c:pt>
                <c:pt idx="1">
                  <c:v>5.4636025197396521</c:v>
                </c:pt>
                <c:pt idx="2">
                  <c:v>-2.9075204110995401</c:v>
                </c:pt>
                <c:pt idx="3">
                  <c:v>0.6687142217742803</c:v>
                </c:pt>
                <c:pt idx="4">
                  <c:v>-2.3900213363958756</c:v>
                </c:pt>
                <c:pt idx="5">
                  <c:v>-1.6201877315324964</c:v>
                </c:pt>
                <c:pt idx="6">
                  <c:v>0.87038364426916814</c:v>
                </c:pt>
                <c:pt idx="7">
                  <c:v>1.9923447780456627</c:v>
                </c:pt>
                <c:pt idx="8">
                  <c:v>-5.2798231990891509</c:v>
                </c:pt>
                <c:pt idx="9">
                  <c:v>4.6235445552156307</c:v>
                </c:pt>
                <c:pt idx="10">
                  <c:v>2.8174160888738697</c:v>
                </c:pt>
                <c:pt idx="11">
                  <c:v>-0.93326156047623954</c:v>
                </c:pt>
                <c:pt idx="12">
                  <c:v>-4.0063073356577661</c:v>
                </c:pt>
                <c:pt idx="13">
                  <c:v>1.284145128011005</c:v>
                </c:pt>
                <c:pt idx="14">
                  <c:v>-0.34761262668325799</c:v>
                </c:pt>
                <c:pt idx="15">
                  <c:v>-2.0434965790627757</c:v>
                </c:pt>
                <c:pt idx="16">
                  <c:v>1.5352075024566147</c:v>
                </c:pt>
                <c:pt idx="17">
                  <c:v>3.109386625510524</c:v>
                </c:pt>
                <c:pt idx="18">
                  <c:v>-0.49816719638329232</c:v>
                </c:pt>
                <c:pt idx="19">
                  <c:v>4.3171048673684709</c:v>
                </c:pt>
                <c:pt idx="20">
                  <c:v>-0.18584884742267604</c:v>
                </c:pt>
                <c:pt idx="21">
                  <c:v>-1.2066210501870955</c:v>
                </c:pt>
                <c:pt idx="22">
                  <c:v>0.38562140503017872</c:v>
                </c:pt>
                <c:pt idx="23">
                  <c:v>-1.4628153621742968</c:v>
                </c:pt>
                <c:pt idx="24">
                  <c:v>-1.906500415316259</c:v>
                </c:pt>
                <c:pt idx="25">
                  <c:v>0.44446028368838597</c:v>
                </c:pt>
                <c:pt idx="26">
                  <c:v>-2.7691914965544129</c:v>
                </c:pt>
                <c:pt idx="27">
                  <c:v>-2.6902434910880402</c:v>
                </c:pt>
                <c:pt idx="28">
                  <c:v>0.75113814546057256</c:v>
                </c:pt>
                <c:pt idx="29">
                  <c:v>-2.4351516003662255</c:v>
                </c:pt>
                <c:pt idx="30">
                  <c:v>6.5157300923601724</c:v>
                </c:pt>
                <c:pt idx="31">
                  <c:v>-8.180041731975507</c:v>
                </c:pt>
                <c:pt idx="32">
                  <c:v>-0.43155702655894856</c:v>
                </c:pt>
                <c:pt idx="33">
                  <c:v>3.3610119771765312</c:v>
                </c:pt>
              </c:numCache>
            </c:numRef>
          </c:val>
          <c:smooth val="0"/>
          <c:extLst>
            <c:ext xmlns:c16="http://schemas.microsoft.com/office/drawing/2014/chart" uri="{C3380CC4-5D6E-409C-BE32-E72D297353CC}">
              <c16:uniqueId val="{0000002D-3FBE-44FE-AF4D-9822AC1A0B94}"/>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-16.350244550267234</c:v>
                </c:pt>
                <c:pt idx="1">
                  <c:v>3.1959768875822192</c:v>
                </c:pt>
                <c:pt idx="2">
                  <c:v>8.9433215180179104</c:v>
                </c:pt>
                <c:pt idx="3">
                  <c:v>3.0037144824746065</c:v>
                </c:pt>
                <c:pt idx="4">
                  <c:v>2.1766745703644119</c:v>
                </c:pt>
                <c:pt idx="5">
                  <c:v>2.8155600375612266</c:v>
                </c:pt>
                <c:pt idx="6">
                  <c:v>-2.5157844447676325</c:v>
                </c:pt>
                <c:pt idx="7">
                  <c:v>-3.7803124541824218</c:v>
                </c:pt>
                <c:pt idx="8">
                  <c:v>-11.405125405872241</c:v>
                </c:pt>
                <c:pt idx="9">
                  <c:v>-0.40542377632846183</c:v>
                </c:pt>
                <c:pt idx="10">
                  <c:v>-0.75994972803528071</c:v>
                </c:pt>
                <c:pt idx="11">
                  <c:v>-3.1764895993546816</c:v>
                </c:pt>
                <c:pt idx="12">
                  <c:v>1.6589872302574804</c:v>
                </c:pt>
                <c:pt idx="13">
                  <c:v>2.6819361664820462</c:v>
                </c:pt>
                <c:pt idx="14">
                  <c:v>-8.7054177129175514</c:v>
                </c:pt>
                <c:pt idx="15">
                  <c:v>2.4353851131309057</c:v>
                </c:pt>
                <c:pt idx="16">
                  <c:v>-0.89796270685837953</c:v>
                </c:pt>
                <c:pt idx="17">
                  <c:v>0.52584965715141152</c:v>
                </c:pt>
                <c:pt idx="18">
                  <c:v>2.8610254503291799</c:v>
                </c:pt>
                <c:pt idx="19">
                  <c:v>8.3659106167033315</c:v>
                </c:pt>
                <c:pt idx="20">
                  <c:v>-1.2681842918027542</c:v>
                </c:pt>
                <c:pt idx="21">
                  <c:v>3.9342367017525248</c:v>
                </c:pt>
                <c:pt idx="22">
                  <c:v>6.7660871536645573</c:v>
                </c:pt>
                <c:pt idx="23">
                  <c:v>2.3115849216992501</c:v>
                </c:pt>
                <c:pt idx="24">
                  <c:v>3.0535516089003067</c:v>
                </c:pt>
                <c:pt idx="25">
                  <c:v>6.5457461460027844</c:v>
                </c:pt>
                <c:pt idx="26">
                  <c:v>1.4656044413641212</c:v>
                </c:pt>
                <c:pt idx="27">
                  <c:v>0.64409726974190562</c:v>
                </c:pt>
                <c:pt idx="28">
                  <c:v>2.4857604330463801</c:v>
                </c:pt>
                <c:pt idx="29">
                  <c:v>5.7833590290101711</c:v>
                </c:pt>
                <c:pt idx="30">
                  <c:v>9.6071062216651626</c:v>
                </c:pt>
                <c:pt idx="31">
                  <c:v>8.583533599448856</c:v>
                </c:pt>
                <c:pt idx="32">
                  <c:v>7.8717985161347315</c:v>
                </c:pt>
                <c:pt idx="33">
                  <c:v>5.8229575188306626</c:v>
                </c:pt>
              </c:numCache>
            </c:numRef>
          </c:val>
          <c:smooth val="0"/>
          <c:extLst>
            <c:ext xmlns:c16="http://schemas.microsoft.com/office/drawing/2014/chart" uri="{C3380CC4-5D6E-409C-BE32-E72D297353CC}">
              <c16:uniqueId val="{0000002E-3FBE-44FE-AF4D-9822AC1A0B94}"/>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8.7611224444117397</c:v>
                </c:pt>
                <c:pt idx="1">
                  <c:v>7.0560272433795035</c:v>
                </c:pt>
                <c:pt idx="2">
                  <c:v>2.3549262095912127</c:v>
                </c:pt>
                <c:pt idx="3">
                  <c:v>-6.9634352257708088</c:v>
                </c:pt>
                <c:pt idx="4">
                  <c:v>-0.35997399550069531</c:v>
                </c:pt>
                <c:pt idx="5">
                  <c:v>2.2896472273714608</c:v>
                </c:pt>
                <c:pt idx="6">
                  <c:v>-1.2562712754515815</c:v>
                </c:pt>
                <c:pt idx="7">
                  <c:v>-3.5569507872423856</c:v>
                </c:pt>
                <c:pt idx="8">
                  <c:v>-7.3064966272795573</c:v>
                </c:pt>
                <c:pt idx="9">
                  <c:v>2.3786719793861266</c:v>
                </c:pt>
                <c:pt idx="10">
                  <c:v>-2.57170677286922</c:v>
                </c:pt>
                <c:pt idx="11">
                  <c:v>-14.091071534494404</c:v>
                </c:pt>
                <c:pt idx="12">
                  <c:v>0.67366244138611364</c:v>
                </c:pt>
                <c:pt idx="13">
                  <c:v>2.5081487819988979</c:v>
                </c:pt>
                <c:pt idx="14">
                  <c:v>12.588573554239701</c:v>
                </c:pt>
                <c:pt idx="15">
                  <c:v>-4.9229388423555065</c:v>
                </c:pt>
                <c:pt idx="16">
                  <c:v>-1.2738956911562127</c:v>
                </c:pt>
                <c:pt idx="17">
                  <c:v>-0.99550368304335279</c:v>
                </c:pt>
                <c:pt idx="18">
                  <c:v>-12.059574146405794</c:v>
                </c:pt>
                <c:pt idx="19">
                  <c:v>5.3677094911108725</c:v>
                </c:pt>
                <c:pt idx="20">
                  <c:v>-19.121058357995935</c:v>
                </c:pt>
                <c:pt idx="21">
                  <c:v>-1.6544331629120279</c:v>
                </c:pt>
                <c:pt idx="22">
                  <c:v>2.047657062576036</c:v>
                </c:pt>
                <c:pt idx="23">
                  <c:v>7.4857375693682116</c:v>
                </c:pt>
                <c:pt idx="24">
                  <c:v>15.068430002429523</c:v>
                </c:pt>
                <c:pt idx="25">
                  <c:v>-4.2821393435588107</c:v>
                </c:pt>
                <c:pt idx="26">
                  <c:v>-5.5804466683184728</c:v>
                </c:pt>
                <c:pt idx="27">
                  <c:v>-14.454599295277148</c:v>
                </c:pt>
                <c:pt idx="28">
                  <c:v>-8.2707956607919186</c:v>
                </c:pt>
                <c:pt idx="29">
                  <c:v>-17.853886674856767</c:v>
                </c:pt>
                <c:pt idx="30">
                  <c:v>-10.578047294984572</c:v>
                </c:pt>
                <c:pt idx="31">
                  <c:v>-16.8587539519649</c:v>
                </c:pt>
                <c:pt idx="32">
                  <c:v>-8.0842055467655882</c:v>
                </c:pt>
                <c:pt idx="33">
                  <c:v>1.029929762808024</c:v>
                </c:pt>
              </c:numCache>
            </c:numRef>
          </c:val>
          <c:smooth val="0"/>
          <c:extLst>
            <c:ext xmlns:c16="http://schemas.microsoft.com/office/drawing/2014/chart" uri="{C3380CC4-5D6E-409C-BE32-E72D297353CC}">
              <c16:uniqueId val="{0000002F-3FBE-44FE-AF4D-9822AC1A0B94}"/>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-2.7818423404823989</c:v>
                </c:pt>
                <c:pt idx="1">
                  <c:v>3.1771880912856432</c:v>
                </c:pt>
                <c:pt idx="2">
                  <c:v>-3.2399566407548264</c:v>
                </c:pt>
                <c:pt idx="3">
                  <c:v>2.3618949853698723</c:v>
                </c:pt>
                <c:pt idx="4">
                  <c:v>3.1041884085425409</c:v>
                </c:pt>
                <c:pt idx="5">
                  <c:v>-4.3012546484533232</c:v>
                </c:pt>
                <c:pt idx="6">
                  <c:v>-4.5537281039287336</c:v>
                </c:pt>
                <c:pt idx="7">
                  <c:v>3.220083726773737</c:v>
                </c:pt>
                <c:pt idx="8">
                  <c:v>7.2271077442565002</c:v>
                </c:pt>
                <c:pt idx="9">
                  <c:v>2.2596054805035237</c:v>
                </c:pt>
                <c:pt idx="10">
                  <c:v>5.9568942560872529</c:v>
                </c:pt>
                <c:pt idx="11">
                  <c:v>-5.5918794714671094</c:v>
                </c:pt>
                <c:pt idx="12">
                  <c:v>1.8717611283136648</c:v>
                </c:pt>
                <c:pt idx="13">
                  <c:v>-1.9805947886197828</c:v>
                </c:pt>
                <c:pt idx="14">
                  <c:v>1.0616810186547809</c:v>
                </c:pt>
                <c:pt idx="15">
                  <c:v>1.5091757177287946E-2</c:v>
                </c:pt>
                <c:pt idx="16">
                  <c:v>5.5183945733006112</c:v>
                </c:pt>
                <c:pt idx="17">
                  <c:v>0.92053926437074551</c:v>
                </c:pt>
                <c:pt idx="18">
                  <c:v>-1.0254702829115558</c:v>
                </c:pt>
                <c:pt idx="19">
                  <c:v>-2.4239034246420488</c:v>
                </c:pt>
                <c:pt idx="20">
                  <c:v>-4.0840463952918071</c:v>
                </c:pt>
                <c:pt idx="21">
                  <c:v>-6.6226061790075619</c:v>
                </c:pt>
                <c:pt idx="22">
                  <c:v>-0.13942523935384088</c:v>
                </c:pt>
                <c:pt idx="23">
                  <c:v>-3.6796566291741328</c:v>
                </c:pt>
                <c:pt idx="24">
                  <c:v>-4.0013605939748231</c:v>
                </c:pt>
                <c:pt idx="25">
                  <c:v>-3.3644780614849878</c:v>
                </c:pt>
                <c:pt idx="26">
                  <c:v>7.1319145718007348</c:v>
                </c:pt>
                <c:pt idx="27">
                  <c:v>8.1395928646088578</c:v>
                </c:pt>
                <c:pt idx="28">
                  <c:v>0.53974503089193604</c:v>
                </c:pt>
                <c:pt idx="29">
                  <c:v>3.7208269532129634</c:v>
                </c:pt>
                <c:pt idx="30">
                  <c:v>9.7613119578454643</c:v>
                </c:pt>
                <c:pt idx="31">
                  <c:v>10.400390237919055</c:v>
                </c:pt>
                <c:pt idx="32">
                  <c:v>15.706034901086241</c:v>
                </c:pt>
                <c:pt idx="33">
                  <c:v>5.8574914874043316</c:v>
                </c:pt>
              </c:numCache>
            </c:numRef>
          </c:val>
          <c:smooth val="0"/>
          <c:extLst>
            <c:ext xmlns:c16="http://schemas.microsoft.com/office/drawing/2014/chart" uri="{C3380CC4-5D6E-409C-BE32-E72D297353CC}">
              <c16:uniqueId val="{00000030-3FBE-44FE-AF4D-9822AC1A0B94}"/>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-8.2374272096785717</c:v>
                </c:pt>
                <c:pt idx="1">
                  <c:v>30.475952371489257</c:v>
                </c:pt>
                <c:pt idx="2">
                  <c:v>-25.658584490884095</c:v>
                </c:pt>
                <c:pt idx="3">
                  <c:v>-0.10619844914572241</c:v>
                </c:pt>
                <c:pt idx="4">
                  <c:v>-33.942716981982812</c:v>
                </c:pt>
                <c:pt idx="5">
                  <c:v>16.075178791652434</c:v>
                </c:pt>
                <c:pt idx="6">
                  <c:v>-9.3177359303808771</c:v>
                </c:pt>
                <c:pt idx="7">
                  <c:v>-19.060154954786412</c:v>
                </c:pt>
                <c:pt idx="8">
                  <c:v>-9.0274807007517666</c:v>
                </c:pt>
                <c:pt idx="9">
                  <c:v>-2.3449433683708776</c:v>
                </c:pt>
                <c:pt idx="10">
                  <c:v>-18.27292908274103</c:v>
                </c:pt>
                <c:pt idx="11">
                  <c:v>7.5096559157827869</c:v>
                </c:pt>
                <c:pt idx="12">
                  <c:v>-49.601305363466963</c:v>
                </c:pt>
                <c:pt idx="13">
                  <c:v>-31.741143175167963</c:v>
                </c:pt>
                <c:pt idx="14">
                  <c:v>15.114474081201479</c:v>
                </c:pt>
                <c:pt idx="15">
                  <c:v>40.63496453454718</c:v>
                </c:pt>
                <c:pt idx="16">
                  <c:v>-27.797481379820965</c:v>
                </c:pt>
                <c:pt idx="17">
                  <c:v>-10.606199793983251</c:v>
                </c:pt>
                <c:pt idx="18">
                  <c:v>27.981737730442546</c:v>
                </c:pt>
                <c:pt idx="19">
                  <c:v>-6.9185111897240859</c:v>
                </c:pt>
                <c:pt idx="20">
                  <c:v>-34.600358048919588</c:v>
                </c:pt>
                <c:pt idx="21">
                  <c:v>24.817631128826179</c:v>
                </c:pt>
                <c:pt idx="22">
                  <c:v>-3.5888679121853784</c:v>
                </c:pt>
                <c:pt idx="23">
                  <c:v>-4.9677078095555771</c:v>
                </c:pt>
                <c:pt idx="24">
                  <c:v>-10.765909792098682</c:v>
                </c:pt>
                <c:pt idx="25">
                  <c:v>17.004847904900089</c:v>
                </c:pt>
                <c:pt idx="26">
                  <c:v>-27.060817956225947</c:v>
                </c:pt>
                <c:pt idx="27">
                  <c:v>-3.4548872918094276</c:v>
                </c:pt>
                <c:pt idx="28">
                  <c:v>-30.484137823805213</c:v>
                </c:pt>
                <c:pt idx="29">
                  <c:v>4.0834279388946015</c:v>
                </c:pt>
                <c:pt idx="30">
                  <c:v>0.22168926250287768</c:v>
                </c:pt>
                <c:pt idx="31">
                  <c:v>44.353419070830569</c:v>
                </c:pt>
                <c:pt idx="32">
                  <c:v>-22.132742742542177</c:v>
                </c:pt>
                <c:pt idx="33">
                  <c:v>-33.41945557622239</c:v>
                </c:pt>
              </c:numCache>
            </c:numRef>
          </c:val>
          <c:smooth val="0"/>
          <c:extLst>
            <c:ext xmlns:c16="http://schemas.microsoft.com/office/drawing/2014/chart" uri="{C3380CC4-5D6E-409C-BE32-E72D297353CC}">
              <c16:uniqueId val="{00000031-3FBE-44FE-AF4D-9822AC1A0B94}"/>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9.6841439756190084E-2</c:v>
                </c:pt>
                <c:pt idx="1">
                  <c:v>1.9193942080164561</c:v>
                </c:pt>
                <c:pt idx="2">
                  <c:v>-0.91253843947924906</c:v>
                </c:pt>
                <c:pt idx="3">
                  <c:v>3.1217971354635665</c:v>
                </c:pt>
                <c:pt idx="4">
                  <c:v>5.6537205637141597</c:v>
                </c:pt>
                <c:pt idx="5">
                  <c:v>1.4108258028500131</c:v>
                </c:pt>
                <c:pt idx="6">
                  <c:v>-3.8731518543499988</c:v>
                </c:pt>
                <c:pt idx="7">
                  <c:v>-1.1984282082266873</c:v>
                </c:pt>
                <c:pt idx="8">
                  <c:v>-2.3847080683481181</c:v>
                </c:pt>
                <c:pt idx="9">
                  <c:v>1.023946538225573</c:v>
                </c:pt>
                <c:pt idx="10">
                  <c:v>1.6144986147992313</c:v>
                </c:pt>
                <c:pt idx="11">
                  <c:v>1.9496710592648014</c:v>
                </c:pt>
                <c:pt idx="12">
                  <c:v>0.20384422327879292</c:v>
                </c:pt>
                <c:pt idx="13">
                  <c:v>-4.1863768274197355</c:v>
                </c:pt>
                <c:pt idx="14">
                  <c:v>-2.5329979962407378</c:v>
                </c:pt>
                <c:pt idx="15">
                  <c:v>1.6511814919795142</c:v>
                </c:pt>
                <c:pt idx="16">
                  <c:v>-0.22227615659176081</c:v>
                </c:pt>
                <c:pt idx="17">
                  <c:v>-0.2286189584310705</c:v>
                </c:pt>
                <c:pt idx="18">
                  <c:v>2.3097134089766769</c:v>
                </c:pt>
                <c:pt idx="19">
                  <c:v>0.89484046839061193</c:v>
                </c:pt>
                <c:pt idx="20">
                  <c:v>2.8569916139531415</c:v>
                </c:pt>
                <c:pt idx="21">
                  <c:v>-0.21243823766781134</c:v>
                </c:pt>
                <c:pt idx="22">
                  <c:v>7.2428235853294609E-2</c:v>
                </c:pt>
                <c:pt idx="23">
                  <c:v>-2.3328798306465615</c:v>
                </c:pt>
                <c:pt idx="24">
                  <c:v>-1.7348386336379917</c:v>
                </c:pt>
                <c:pt idx="25">
                  <c:v>-1.6670015838826657</c:v>
                </c:pt>
                <c:pt idx="26">
                  <c:v>0.34434941653671558</c:v>
                </c:pt>
                <c:pt idx="27">
                  <c:v>4.182517841400113</c:v>
                </c:pt>
                <c:pt idx="28">
                  <c:v>2.3216582576424116</c:v>
                </c:pt>
                <c:pt idx="29">
                  <c:v>3.3046926546376199</c:v>
                </c:pt>
                <c:pt idx="30">
                  <c:v>0.34127228332181403</c:v>
                </c:pt>
                <c:pt idx="31">
                  <c:v>-1.2675726566158119</c:v>
                </c:pt>
                <c:pt idx="32">
                  <c:v>4.0875524973671418</c:v>
                </c:pt>
                <c:pt idx="33">
                  <c:v>-1.8462085336068412</c:v>
                </c:pt>
              </c:numCache>
            </c:numRef>
          </c:val>
          <c:smooth val="0"/>
          <c:extLst>
            <c:ext xmlns:c16="http://schemas.microsoft.com/office/drawing/2014/chart" uri="{C3380CC4-5D6E-409C-BE32-E72D297353CC}">
              <c16:uniqueId val="{00000032-3FBE-44FE-AF4D-9822AC1A0B94}"/>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solidFill>
                <a:srgbClr val="0070C0"/>
              </a:solidFill>
            </a:ln>
            <a:effectLst/>
          </c:spPr>
          <c:invertIfNegative val="0"/>
          <c:dPt>
            <c:idx val="24"/>
            <c:invertIfNegative val="0"/>
            <c:bubble3D val="0"/>
            <c:spPr>
              <a:solidFill>
                <a:schemeClr val="accent4"/>
              </a:solidFill>
              <a:ln>
                <a:solidFill>
                  <a:srgbClr val="0070C0"/>
                </a:solidFill>
              </a:ln>
              <a:effectLst/>
            </c:spPr>
            <c:extLst>
              <c:ext xmlns:c16="http://schemas.microsoft.com/office/drawing/2014/chart" uri="{C3380CC4-5D6E-409C-BE32-E72D297353CC}">
                <c16:uniqueId val="{00000001-CB50-47D8-B33C-7AE7EC5BF288}"/>
              </c:ext>
            </c:extLst>
          </c:dPt>
          <c:dPt>
            <c:idx val="33"/>
            <c:invertIfNegative val="0"/>
            <c:bubble3D val="0"/>
            <c:spPr>
              <a:solidFill>
                <a:schemeClr val="accent4"/>
              </a:solidFill>
              <a:ln>
                <a:solidFill>
                  <a:srgbClr val="0070C0"/>
                </a:solidFill>
              </a:ln>
              <a:effectLst/>
            </c:spPr>
            <c:extLst>
              <c:ext xmlns:c16="http://schemas.microsoft.com/office/drawing/2014/chart" uri="{C3380CC4-5D6E-409C-BE32-E72D297353CC}">
                <c16:uniqueId val="{00000003-CB50-47D8-B33C-7AE7EC5BF288}"/>
              </c:ext>
            </c:extLst>
          </c:dPt>
          <c:dPt>
            <c:idx val="35"/>
            <c:invertIfNegative val="0"/>
            <c:bubble3D val="0"/>
            <c:spPr>
              <a:solidFill>
                <a:srgbClr val="FF0000"/>
              </a:solidFill>
              <a:ln>
                <a:solidFill>
                  <a:srgbClr val="FF0000"/>
                </a:solidFill>
              </a:ln>
              <a:effectLst/>
            </c:spPr>
            <c:extLst>
              <c:ext xmlns:c16="http://schemas.microsoft.com/office/drawing/2014/chart" uri="{C3380CC4-5D6E-409C-BE32-E72D297353CC}">
                <c16:uniqueId val="{00000008-6014-418A-A593-819CA923A87E}"/>
              </c:ext>
            </c:extLst>
          </c:dPt>
          <c:dPt>
            <c:idx val="38"/>
            <c:invertIfNegative val="0"/>
            <c:bubble3D val="0"/>
            <c:spPr>
              <a:solidFill>
                <a:schemeClr val="accent4"/>
              </a:solidFill>
              <a:ln>
                <a:solidFill>
                  <a:srgbClr val="0070C0"/>
                </a:solidFill>
              </a:ln>
              <a:effectLst/>
            </c:spPr>
            <c:extLst>
              <c:ext xmlns:c16="http://schemas.microsoft.com/office/drawing/2014/chart" uri="{C3380CC4-5D6E-409C-BE32-E72D297353CC}">
                <c16:uniqueId val="{00000005-CB50-47D8-B33C-7AE7EC5BF288}"/>
              </c:ext>
            </c:extLst>
          </c:dPt>
          <c:cat>
            <c:strRef>
              <c:f>'Placebo Lags Figure'!$A$2:$A$37</c:f>
              <c:strCache>
                <c:ptCount val="36"/>
                <c:pt idx="0">
                  <c:v>MS</c:v>
                </c:pt>
                <c:pt idx="1">
                  <c:v>MT</c:v>
                </c:pt>
                <c:pt idx="2">
                  <c:v>SC</c:v>
                </c:pt>
                <c:pt idx="3">
                  <c:v>WY</c:v>
                </c:pt>
                <c:pt idx="4">
                  <c:v>AR</c:v>
                </c:pt>
                <c:pt idx="5">
                  <c:v>ND</c:v>
                </c:pt>
                <c:pt idx="6">
                  <c:v>SD</c:v>
                </c:pt>
                <c:pt idx="7">
                  <c:v>AL</c:v>
                </c:pt>
                <c:pt idx="8">
                  <c:v>ME</c:v>
                </c:pt>
                <c:pt idx="9">
                  <c:v>AZ</c:v>
                </c:pt>
                <c:pt idx="10">
                  <c:v>VT</c:v>
                </c:pt>
                <c:pt idx="11">
                  <c:v>NH</c:v>
                </c:pt>
                <c:pt idx="12">
                  <c:v>TX</c:v>
                </c:pt>
                <c:pt idx="13">
                  <c:v>ID</c:v>
                </c:pt>
                <c:pt idx="14">
                  <c:v>LA</c:v>
                </c:pt>
                <c:pt idx="15">
                  <c:v>NE</c:v>
                </c:pt>
                <c:pt idx="16">
                  <c:v>MO</c:v>
                </c:pt>
                <c:pt idx="17">
                  <c:v>MA</c:v>
                </c:pt>
                <c:pt idx="18">
                  <c:v>KS</c:v>
                </c:pt>
                <c:pt idx="19">
                  <c:v>WV</c:v>
                </c:pt>
                <c:pt idx="20">
                  <c:v>CO</c:v>
                </c:pt>
                <c:pt idx="21">
                  <c:v>IN</c:v>
                </c:pt>
                <c:pt idx="22">
                  <c:v>WA</c:v>
                </c:pt>
                <c:pt idx="23">
                  <c:v>OR</c:v>
                </c:pt>
                <c:pt idx="24">
                  <c:v>TN</c:v>
                </c:pt>
                <c:pt idx="25">
                  <c:v>MD</c:v>
                </c:pt>
                <c:pt idx="26">
                  <c:v>MN</c:v>
                </c:pt>
                <c:pt idx="27">
                  <c:v>NC</c:v>
                </c:pt>
                <c:pt idx="28">
                  <c:v>OH</c:v>
                </c:pt>
                <c:pt idx="29">
                  <c:v>WI</c:v>
                </c:pt>
                <c:pt idx="30">
                  <c:v>PA</c:v>
                </c:pt>
                <c:pt idx="31">
                  <c:v>GA</c:v>
                </c:pt>
                <c:pt idx="32">
                  <c:v>KY</c:v>
                </c:pt>
                <c:pt idx="33">
                  <c:v>MI</c:v>
                </c:pt>
                <c:pt idx="34">
                  <c:v>VA</c:v>
                </c:pt>
                <c:pt idx="35">
                  <c:v>IL</c:v>
                </c:pt>
              </c:strCache>
            </c:strRef>
          </c:cat>
          <c:val>
            <c:numRef>
              <c:f>'Placebo Lags Figure'!$B$2:$B$37</c:f>
              <c:numCache>
                <c:formatCode>_(* #,##0.00_);_(* \(#,##0.00\);_(* "-"??_);_(@_)</c:formatCode>
                <c:ptCount val="36"/>
                <c:pt idx="0">
                  <c:v>15.379629918576207</c:v>
                </c:pt>
                <c:pt idx="1">
                  <c:v>15.344302111422142</c:v>
                </c:pt>
                <c:pt idx="2">
                  <c:v>10.587366391705332</c:v>
                </c:pt>
                <c:pt idx="3">
                  <c:v>10.381304450069463</c:v>
                </c:pt>
                <c:pt idx="4">
                  <c:v>6.6479507500196107</c:v>
                </c:pt>
                <c:pt idx="5">
                  <c:v>6.556875933487226</c:v>
                </c:pt>
                <c:pt idx="6">
                  <c:v>6.2422285606209069</c:v>
                </c:pt>
                <c:pt idx="7">
                  <c:v>4.7789420868320356</c:v>
                </c:pt>
                <c:pt idx="8">
                  <c:v>4.7532109436469794</c:v>
                </c:pt>
                <c:pt idx="9">
                  <c:v>4.3717246888839005</c:v>
                </c:pt>
                <c:pt idx="10">
                  <c:v>4.2579323666612012</c:v>
                </c:pt>
                <c:pt idx="11">
                  <c:v>3.9742322548075681</c:v>
                </c:pt>
                <c:pt idx="12">
                  <c:v>3.9603848035062579</c:v>
                </c:pt>
                <c:pt idx="13">
                  <c:v>3.959754470428702</c:v>
                </c:pt>
                <c:pt idx="14">
                  <c:v>3.9551740767756911</c:v>
                </c:pt>
                <c:pt idx="15">
                  <c:v>3.8790331432107874</c:v>
                </c:pt>
                <c:pt idx="16">
                  <c:v>3.7760729882912294</c:v>
                </c:pt>
                <c:pt idx="17">
                  <c:v>3.5328554127494423</c:v>
                </c:pt>
                <c:pt idx="18">
                  <c:v>3.5117945469989955</c:v>
                </c:pt>
                <c:pt idx="19">
                  <c:v>3.4329776952010307</c:v>
                </c:pt>
                <c:pt idx="20">
                  <c:v>3.209451256159181</c:v>
                </c:pt>
                <c:pt idx="21">
                  <c:v>2.9260925698980023</c:v>
                </c:pt>
                <c:pt idx="22">
                  <c:v>2.530070264582311</c:v>
                </c:pt>
                <c:pt idx="23">
                  <c:v>2.3017852562114594</c:v>
                </c:pt>
                <c:pt idx="24">
                  <c:v>2.301116357413314</c:v>
                </c:pt>
                <c:pt idx="25">
                  <c:v>2.2957597864025847</c:v>
                </c:pt>
                <c:pt idx="26">
                  <c:v>2.2616433429374334</c:v>
                </c:pt>
                <c:pt idx="27">
                  <c:v>1.9871913219647848</c:v>
                </c:pt>
                <c:pt idx="28">
                  <c:v>1.8649654575487677</c:v>
                </c:pt>
                <c:pt idx="29">
                  <c:v>1.787355773984405</c:v>
                </c:pt>
                <c:pt idx="30">
                  <c:v>1.7143259783231373</c:v>
                </c:pt>
                <c:pt idx="31">
                  <c:v>1.6425365550402886</c:v>
                </c:pt>
                <c:pt idx="32">
                  <c:v>1.4024585381379526</c:v>
                </c:pt>
                <c:pt idx="33">
                  <c:v>1.2725917090118106</c:v>
                </c:pt>
                <c:pt idx="34">
                  <c:v>1.1917609992125722</c:v>
                </c:pt>
                <c:pt idx="35">
                  <c:v>1</c:v>
                </c:pt>
              </c:numCache>
            </c:numRef>
          </c:val>
          <c:extLst>
            <c:ext xmlns:c16="http://schemas.microsoft.com/office/drawing/2014/chart" uri="{C3380CC4-5D6E-409C-BE32-E72D297353CC}">
              <c16:uniqueId val="{00000006-CB50-47D8-B33C-7AE7EC5BF288}"/>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98.390505540010054</c:v>
                </c:pt>
                <c:pt idx="1">
                  <c:v>90.484610103885643</c:v>
                </c:pt>
                <c:pt idx="2">
                  <c:v>85.829442505200845</c:v>
                </c:pt>
                <c:pt idx="3">
                  <c:v>78.164198690501507</c:v>
                </c:pt>
                <c:pt idx="4">
                  <c:v>81.42524277354822</c:v>
                </c:pt>
                <c:pt idx="5">
                  <c:v>77.964946860447526</c:v>
                </c:pt>
                <c:pt idx="6">
                  <c:v>77.44834381446708</c:v>
                </c:pt>
                <c:pt idx="7">
                  <c:v>71.368100994732231</c:v>
                </c:pt>
                <c:pt idx="8">
                  <c:v>73.5574952668685</c:v>
                </c:pt>
                <c:pt idx="9">
                  <c:v>64.173919843597091</c:v>
                </c:pt>
                <c:pt idx="10">
                  <c:v>57.350591956492288</c:v>
                </c:pt>
                <c:pt idx="11">
                  <c:v>55.37724272289779</c:v>
                </c:pt>
                <c:pt idx="12">
                  <c:v>52.860062147374258</c:v>
                </c:pt>
                <c:pt idx="13">
                  <c:v>53.471236329642124</c:v>
                </c:pt>
                <c:pt idx="14">
                  <c:v>49.193057639058679</c:v>
                </c:pt>
                <c:pt idx="15">
                  <c:v>48.796013999890427</c:v>
                </c:pt>
                <c:pt idx="16">
                  <c:v>48.119858560312423</c:v>
                </c:pt>
                <c:pt idx="17">
                  <c:v>48.852421075935133</c:v>
                </c:pt>
                <c:pt idx="18">
                  <c:v>45.699533226070344</c:v>
                </c:pt>
                <c:pt idx="19">
                  <c:v>46.316019470395986</c:v>
                </c:pt>
                <c:pt idx="20">
                  <c:v>44.438996377721196</c:v>
                </c:pt>
                <c:pt idx="21">
                  <c:v>41.631116484495578</c:v>
                </c:pt>
                <c:pt idx="22">
                  <c:v>42.820096921786899</c:v>
                </c:pt>
                <c:pt idx="23">
                  <c:v>41.169283438648563</c:v>
                </c:pt>
                <c:pt idx="24">
                  <c:v>40.915515663073165</c:v>
                </c:pt>
                <c:pt idx="25">
                  <c:v>39.837591673858697</c:v>
                </c:pt>
                <c:pt idx="26">
                  <c:v>33.981681342993397</c:v>
                </c:pt>
                <c:pt idx="27">
                  <c:v>29.976419658851235</c:v>
                </c:pt>
                <c:pt idx="28">
                  <c:v>28.105361601774348</c:v>
                </c:pt>
                <c:pt idx="29">
                  <c:v>28.11955170727742</c:v>
                </c:pt>
                <c:pt idx="30">
                  <c:v>29.821246780556976</c:v>
                </c:pt>
                <c:pt idx="31">
                  <c:v>30.778588048633541</c:v>
                </c:pt>
                <c:pt idx="32">
                  <c:v>29.14702789166768</c:v>
                </c:pt>
                <c:pt idx="33">
                  <c:v>25.738266811458747</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98.435470179538257</c:v>
                </c:pt>
                <c:pt idx="1">
                  <c:v>93.26435573893832</c:v>
                </c:pt>
                <c:pt idx="2">
                  <c:v>86.454619529831703</c:v>
                </c:pt>
                <c:pt idx="3">
                  <c:v>81.551805851631826</c:v>
                </c:pt>
                <c:pt idx="4">
                  <c:v>88.861051721323761</c:v>
                </c:pt>
                <c:pt idx="5">
                  <c:v>83.46907112718327</c:v>
                </c:pt>
                <c:pt idx="6">
                  <c:v>82.219272095244364</c:v>
                </c:pt>
                <c:pt idx="7">
                  <c:v>75.402570812002537</c:v>
                </c:pt>
                <c:pt idx="8">
                  <c:v>75.515934571740232</c:v>
                </c:pt>
                <c:pt idx="9">
                  <c:v>65.056405383074889</c:v>
                </c:pt>
                <c:pt idx="10">
                  <c:v>61.693437477515552</c:v>
                </c:pt>
                <c:pt idx="11">
                  <c:v>60.059580977394951</c:v>
                </c:pt>
                <c:pt idx="12">
                  <c:v>60.344464920490289</c:v>
                </c:pt>
                <c:pt idx="13">
                  <c:v>60.654148863250164</c:v>
                </c:pt>
                <c:pt idx="14">
                  <c:v>55.596129572222715</c:v>
                </c:pt>
                <c:pt idx="15">
                  <c:v>54.464766624732881</c:v>
                </c:pt>
                <c:pt idx="16">
                  <c:v>51.77169142552885</c:v>
                </c:pt>
                <c:pt idx="17">
                  <c:v>51.210553530836485</c:v>
                </c:pt>
                <c:pt idx="18">
                  <c:v>50.439709590136772</c:v>
                </c:pt>
                <c:pt idx="19">
                  <c:v>51.960960638098179</c:v>
                </c:pt>
                <c:pt idx="20">
                  <c:v>51.15128745092079</c:v>
                </c:pt>
                <c:pt idx="21">
                  <c:v>48.919563098024817</c:v>
                </c:pt>
                <c:pt idx="22">
                  <c:v>49.079067415732432</c:v>
                </c:pt>
                <c:pt idx="23">
                  <c:v>46.378194263525081</c:v>
                </c:pt>
                <c:pt idx="24">
                  <c:v>46.281457969598698</c:v>
                </c:pt>
                <c:pt idx="25">
                  <c:v>44.009401768562384</c:v>
                </c:pt>
                <c:pt idx="26">
                  <c:v>38.499977501487592</c:v>
                </c:pt>
                <c:pt idx="27">
                  <c:v>35.551472999941325</c:v>
                </c:pt>
                <c:pt idx="28">
                  <c:v>32.714935681724455</c:v>
                </c:pt>
                <c:pt idx="29">
                  <c:v>32.884477892366704</c:v>
                </c:pt>
                <c:pt idx="30">
                  <c:v>34.425952682795469</c:v>
                </c:pt>
                <c:pt idx="31">
                  <c:v>32.873498996195856</c:v>
                </c:pt>
                <c:pt idx="32">
                  <c:v>29.80117907281965</c:v>
                </c:pt>
                <c:pt idx="33">
                  <c:v>30.016681652341504</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96.871785368421129</c:v>
                </c:pt>
                <c:pt idx="1">
                  <c:v>93.073055570130222</c:v>
                </c:pt>
                <c:pt idx="2">
                  <c:v>87.467899749753997</c:v>
                </c:pt>
                <c:pt idx="3">
                  <c:v>82.884133487823433</c:v>
                </c:pt>
                <c:pt idx="4">
                  <c:v>92.189562070416287</c:v>
                </c:pt>
                <c:pt idx="5">
                  <c:v>86.261121410643696</c:v>
                </c:pt>
                <c:pt idx="6">
                  <c:v>87.608765657932963</c:v>
                </c:pt>
                <c:pt idx="7">
                  <c:v>79.320797696709633</c:v>
                </c:pt>
                <c:pt idx="8">
                  <c:v>79.35626014295849</c:v>
                </c:pt>
                <c:pt idx="9">
                  <c:v>69.186798555165296</c:v>
                </c:pt>
                <c:pt idx="10">
                  <c:v>61.590202334627975</c:v>
                </c:pt>
                <c:pt idx="11">
                  <c:v>60.879020184074768</c:v>
                </c:pt>
                <c:pt idx="12">
                  <c:v>62.800085281196516</c:v>
                </c:pt>
                <c:pt idx="13">
                  <c:v>62.656998783495503</c:v>
                </c:pt>
                <c:pt idx="14">
                  <c:v>58.090941791306257</c:v>
                </c:pt>
                <c:pt idx="15">
                  <c:v>54.695433971573948</c:v>
                </c:pt>
                <c:pt idx="16">
                  <c:v>52.160760291371844</c:v>
                </c:pt>
                <c:pt idx="17">
                  <c:v>51.488496183083043</c:v>
                </c:pt>
                <c:pt idx="18">
                  <c:v>51.036995808317442</c:v>
                </c:pt>
                <c:pt idx="19">
                  <c:v>53.191611001238925</c:v>
                </c:pt>
                <c:pt idx="20">
                  <c:v>51.452585459628608</c:v>
                </c:pt>
                <c:pt idx="21">
                  <c:v>48.987392328854192</c:v>
                </c:pt>
                <c:pt idx="22">
                  <c:v>48.378147363109747</c:v>
                </c:pt>
                <c:pt idx="23">
                  <c:v>45.969929407874588</c:v>
                </c:pt>
                <c:pt idx="24">
                  <c:v>45.808522656443536</c:v>
                </c:pt>
                <c:pt idx="25">
                  <c:v>42.463524627237348</c:v>
                </c:pt>
                <c:pt idx="26">
                  <c:v>38.165941426996135</c:v>
                </c:pt>
                <c:pt idx="27">
                  <c:v>35.232911965067615</c:v>
                </c:pt>
                <c:pt idx="28">
                  <c:v>33.098985722972429</c:v>
                </c:pt>
                <c:pt idx="29">
                  <c:v>33.698288671075723</c:v>
                </c:pt>
                <c:pt idx="30">
                  <c:v>35.307463671415462</c:v>
                </c:pt>
                <c:pt idx="31">
                  <c:v>31.699268458396549</c:v>
                </c:pt>
                <c:pt idx="32">
                  <c:v>28.597057535080239</c:v>
                </c:pt>
                <c:pt idx="33">
                  <c:v>30.590217560529709</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98.390505540010054</c:v>
                </c:pt>
                <c:pt idx="1">
                  <c:v>90.484610103885643</c:v>
                </c:pt>
                <c:pt idx="2">
                  <c:v>85.829442505200845</c:v>
                </c:pt>
                <c:pt idx="3">
                  <c:v>78.164198690501507</c:v>
                </c:pt>
                <c:pt idx="4">
                  <c:v>81.42524277354822</c:v>
                </c:pt>
                <c:pt idx="5">
                  <c:v>77.964946860447526</c:v>
                </c:pt>
                <c:pt idx="6">
                  <c:v>77.44834381446708</c:v>
                </c:pt>
                <c:pt idx="7">
                  <c:v>71.368100994732231</c:v>
                </c:pt>
                <c:pt idx="8">
                  <c:v>73.5574952668685</c:v>
                </c:pt>
                <c:pt idx="9">
                  <c:v>64.173919843597091</c:v>
                </c:pt>
                <c:pt idx="10">
                  <c:v>57.350591956492288</c:v>
                </c:pt>
                <c:pt idx="11">
                  <c:v>55.37724272289779</c:v>
                </c:pt>
                <c:pt idx="12">
                  <c:v>52.860062147374258</c:v>
                </c:pt>
                <c:pt idx="13">
                  <c:v>53.471236329642124</c:v>
                </c:pt>
                <c:pt idx="14">
                  <c:v>49.193057639058679</c:v>
                </c:pt>
                <c:pt idx="15">
                  <c:v>48.796013999890427</c:v>
                </c:pt>
                <c:pt idx="16">
                  <c:v>48.119858560312423</c:v>
                </c:pt>
                <c:pt idx="17">
                  <c:v>48.852421075935133</c:v>
                </c:pt>
                <c:pt idx="18">
                  <c:v>45.699533226070344</c:v>
                </c:pt>
                <c:pt idx="19">
                  <c:v>46.316019470395986</c:v>
                </c:pt>
                <c:pt idx="20">
                  <c:v>44.438996377721196</c:v>
                </c:pt>
                <c:pt idx="21">
                  <c:v>41.631116484495578</c:v>
                </c:pt>
                <c:pt idx="22">
                  <c:v>42.820096921786899</c:v>
                </c:pt>
                <c:pt idx="23">
                  <c:v>41.169283438648563</c:v>
                </c:pt>
                <c:pt idx="24">
                  <c:v>40.915515663073165</c:v>
                </c:pt>
                <c:pt idx="25">
                  <c:v>39.837591673858697</c:v>
                </c:pt>
                <c:pt idx="26">
                  <c:v>33.981681342993397</c:v>
                </c:pt>
                <c:pt idx="27">
                  <c:v>29.976419658851235</c:v>
                </c:pt>
                <c:pt idx="28">
                  <c:v>28.105361601774348</c:v>
                </c:pt>
                <c:pt idx="29">
                  <c:v>28.11955170727742</c:v>
                </c:pt>
                <c:pt idx="30">
                  <c:v>29.821246780556976</c:v>
                </c:pt>
                <c:pt idx="31">
                  <c:v>30.778588048633541</c:v>
                </c:pt>
                <c:pt idx="32">
                  <c:v>29.14702789166768</c:v>
                </c:pt>
                <c:pt idx="33">
                  <c:v>25.738266811458747</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98.435470179538257</c:v>
                </c:pt>
                <c:pt idx="1">
                  <c:v>93.26435573893832</c:v>
                </c:pt>
                <c:pt idx="2">
                  <c:v>86.454619529831703</c:v>
                </c:pt>
                <c:pt idx="3">
                  <c:v>81.551805851631826</c:v>
                </c:pt>
                <c:pt idx="4">
                  <c:v>88.861051721323761</c:v>
                </c:pt>
                <c:pt idx="5">
                  <c:v>83.46907112718327</c:v>
                </c:pt>
                <c:pt idx="6">
                  <c:v>82.219272095244364</c:v>
                </c:pt>
                <c:pt idx="7">
                  <c:v>75.402570812002537</c:v>
                </c:pt>
                <c:pt idx="8">
                  <c:v>75.515934571740232</c:v>
                </c:pt>
                <c:pt idx="9">
                  <c:v>65.056405383074889</c:v>
                </c:pt>
                <c:pt idx="10">
                  <c:v>61.693437477515552</c:v>
                </c:pt>
                <c:pt idx="11">
                  <c:v>60.059580977394951</c:v>
                </c:pt>
                <c:pt idx="12">
                  <c:v>60.344464920490289</c:v>
                </c:pt>
                <c:pt idx="13">
                  <c:v>60.654148863250164</c:v>
                </c:pt>
                <c:pt idx="14">
                  <c:v>55.596129572222715</c:v>
                </c:pt>
                <c:pt idx="15">
                  <c:v>54.464766624732881</c:v>
                </c:pt>
                <c:pt idx="16">
                  <c:v>51.77169142552885</c:v>
                </c:pt>
                <c:pt idx="17">
                  <c:v>51.210553530836485</c:v>
                </c:pt>
                <c:pt idx="18">
                  <c:v>50.439709590136772</c:v>
                </c:pt>
                <c:pt idx="19">
                  <c:v>51.960960638098179</c:v>
                </c:pt>
                <c:pt idx="20">
                  <c:v>51.15128745092079</c:v>
                </c:pt>
                <c:pt idx="21">
                  <c:v>48.919563098024817</c:v>
                </c:pt>
                <c:pt idx="22">
                  <c:v>49.079067415732432</c:v>
                </c:pt>
                <c:pt idx="23">
                  <c:v>46.378194263525081</c:v>
                </c:pt>
                <c:pt idx="24">
                  <c:v>46.281457969598698</c:v>
                </c:pt>
                <c:pt idx="25">
                  <c:v>44.009401768562384</c:v>
                </c:pt>
                <c:pt idx="26">
                  <c:v>38.499977501487592</c:v>
                </c:pt>
                <c:pt idx="27">
                  <c:v>35.551472999941325</c:v>
                </c:pt>
                <c:pt idx="28">
                  <c:v>32.714935681724455</c:v>
                </c:pt>
                <c:pt idx="29">
                  <c:v>32.884477892366704</c:v>
                </c:pt>
                <c:pt idx="30">
                  <c:v>34.425952682795469</c:v>
                </c:pt>
                <c:pt idx="31">
                  <c:v>32.873498996195856</c:v>
                </c:pt>
                <c:pt idx="32">
                  <c:v>29.80117907281965</c:v>
                </c:pt>
                <c:pt idx="33">
                  <c:v>30.016681652341504</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96.871785368421129</c:v>
                </c:pt>
                <c:pt idx="1">
                  <c:v>93.073055570130222</c:v>
                </c:pt>
                <c:pt idx="2">
                  <c:v>87.467899749753997</c:v>
                </c:pt>
                <c:pt idx="3">
                  <c:v>82.884133487823433</c:v>
                </c:pt>
                <c:pt idx="4">
                  <c:v>92.189562070416287</c:v>
                </c:pt>
                <c:pt idx="5">
                  <c:v>86.261121410643696</c:v>
                </c:pt>
                <c:pt idx="6">
                  <c:v>87.608765657932963</c:v>
                </c:pt>
                <c:pt idx="7">
                  <c:v>79.320797696709633</c:v>
                </c:pt>
                <c:pt idx="8">
                  <c:v>79.35626014295849</c:v>
                </c:pt>
                <c:pt idx="9">
                  <c:v>69.186798555165296</c:v>
                </c:pt>
                <c:pt idx="10">
                  <c:v>61.590202334627975</c:v>
                </c:pt>
                <c:pt idx="11">
                  <c:v>60.879020184074768</c:v>
                </c:pt>
                <c:pt idx="12">
                  <c:v>62.800085281196516</c:v>
                </c:pt>
                <c:pt idx="13">
                  <c:v>62.656998783495503</c:v>
                </c:pt>
                <c:pt idx="14">
                  <c:v>58.090941791306257</c:v>
                </c:pt>
                <c:pt idx="15">
                  <c:v>54.695433971573948</c:v>
                </c:pt>
                <c:pt idx="16">
                  <c:v>52.160760291371844</c:v>
                </c:pt>
                <c:pt idx="17">
                  <c:v>51.488496183083043</c:v>
                </c:pt>
                <c:pt idx="18">
                  <c:v>51.036995808317442</c:v>
                </c:pt>
                <c:pt idx="19">
                  <c:v>53.191611001238925</c:v>
                </c:pt>
                <c:pt idx="20">
                  <c:v>51.452585459628608</c:v>
                </c:pt>
                <c:pt idx="21">
                  <c:v>48.987392328854192</c:v>
                </c:pt>
                <c:pt idx="22">
                  <c:v>48.378147363109747</c:v>
                </c:pt>
                <c:pt idx="23">
                  <c:v>45.969929407874588</c:v>
                </c:pt>
                <c:pt idx="24">
                  <c:v>45.808522656443536</c:v>
                </c:pt>
                <c:pt idx="25">
                  <c:v>42.463524627237348</c:v>
                </c:pt>
                <c:pt idx="26">
                  <c:v>38.165941426996135</c:v>
                </c:pt>
                <c:pt idx="27">
                  <c:v>35.232911965067615</c:v>
                </c:pt>
                <c:pt idx="28">
                  <c:v>33.098985722972429</c:v>
                </c:pt>
                <c:pt idx="29">
                  <c:v>33.698288671075723</c:v>
                </c:pt>
                <c:pt idx="30">
                  <c:v>35.307463671415462</c:v>
                </c:pt>
                <c:pt idx="31">
                  <c:v>31.699268458396549</c:v>
                </c:pt>
                <c:pt idx="32">
                  <c:v>28.597057535080239</c:v>
                </c:pt>
                <c:pt idx="33">
                  <c:v>30.590217560529709</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620234037909446"/>
          <c:y val="7.8420232497207545E-3"/>
          <c:w val="0.3067405380297612"/>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2.2256529950629055E-2</c:v>
                </c:pt>
                <c:pt idx="1">
                  <c:v>7.928372864541405E-3</c:v>
                </c:pt>
                <c:pt idx="2">
                  <c:v>-2.4743862767773239E-2</c:v>
                </c:pt>
                <c:pt idx="3">
                  <c:v>4.6412146179987304E-2</c:v>
                </c:pt>
                <c:pt idx="4">
                  <c:v>3.5630519841705711E-2</c:v>
                </c:pt>
                <c:pt idx="5">
                  <c:v>1.8315632154950058E-2</c:v>
                </c:pt>
                <c:pt idx="6">
                  <c:v>-0.1200612865145825</c:v>
                </c:pt>
                <c:pt idx="7">
                  <c:v>-0.11625742945606338</c:v>
                </c:pt>
                <c:pt idx="8">
                  <c:v>-1.1960517828502945E-2</c:v>
                </c:pt>
                <c:pt idx="9">
                  <c:v>-2.6910738528649423E-2</c:v>
                </c:pt>
                <c:pt idx="10">
                  <c:v>-3.5275554051683304E-2</c:v>
                </c:pt>
                <c:pt idx="11">
                  <c:v>1.5085262454111086E-2</c:v>
                </c:pt>
                <c:pt idx="12">
                  <c:v>-0.15743419127543079</c:v>
                </c:pt>
                <c:pt idx="13">
                  <c:v>-0.19560269708393418</c:v>
                </c:pt>
                <c:pt idx="14">
                  <c:v>-0.15135856063472439</c:v>
                </c:pt>
                <c:pt idx="15">
                  <c:v>-1.7937747717253968E-3</c:v>
                </c:pt>
                <c:pt idx="16">
                  <c:v>-7.1336271363951445E-2</c:v>
                </c:pt>
                <c:pt idx="17">
                  <c:v>-2.5401570072028295E-2</c:v>
                </c:pt>
                <c:pt idx="18">
                  <c:v>-0.10220523905016757</c:v>
                </c:pt>
                <c:pt idx="19">
                  <c:v>-6.7168147439380085E-2</c:v>
                </c:pt>
                <c:pt idx="20">
                  <c:v>-0.12606247099289528</c:v>
                </c:pt>
                <c:pt idx="21">
                  <c:v>-0.19293780940570468</c:v>
                </c:pt>
                <c:pt idx="22">
                  <c:v>-0.10135107203457283</c:v>
                </c:pt>
                <c:pt idx="23">
                  <c:v>-0.1665292388373863</c:v>
                </c:pt>
                <c:pt idx="24">
                  <c:v>-0.12645528695998406</c:v>
                </c:pt>
                <c:pt idx="25">
                  <c:v>-0.10644289941047763</c:v>
                </c:pt>
                <c:pt idx="26">
                  <c:v>-5.4429045302840554E-2</c:v>
                </c:pt>
                <c:pt idx="27">
                  <c:v>3.36686650899237E-3</c:v>
                </c:pt>
                <c:pt idx="28">
                  <c:v>-2.8240801949970799E-2</c:v>
                </c:pt>
                <c:pt idx="29">
                  <c:v>2.3239514862008828E-2</c:v>
                </c:pt>
                <c:pt idx="30">
                  <c:v>-0.11970598196431699</c:v>
                </c:pt>
                <c:pt idx="31">
                  <c:v>-7.3620341264256345E-2</c:v>
                </c:pt>
                <c:pt idx="32">
                  <c:v>1.2556240929724809E-2</c:v>
                </c:pt>
                <c:pt idx="33">
                  <c:v>-0.15242187173101263</c:v>
                </c:pt>
              </c:numCache>
            </c:numRef>
          </c:val>
          <c:smooth val="0"/>
          <c:extLst>
            <c:ext xmlns:c16="http://schemas.microsoft.com/office/drawing/2014/chart" uri="{C3380CC4-5D6E-409C-BE32-E72D297353CC}">
              <c16:uniqueId val="{0000000B-BB3E-49F7-861B-04E8FF6FFF5E}"/>
            </c:ext>
          </c:extLst>
        </c:ser>
        <c:ser>
          <c:idx val="1"/>
          <c:order val="1"/>
          <c:tx>
            <c:strRef>
              <c:f>'Lag Test'!$C$37</c:f>
              <c:strCache>
                <c:ptCount val="1"/>
                <c:pt idx="0">
                  <c:v>Synthetic IL with Lags Offset by 1</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2.2703156381138685E-2</c:v>
                </c:pt>
                <c:pt idx="1">
                  <c:v>3.7497083797458322E-2</c:v>
                </c:pt>
                <c:pt idx="2">
                  <c:v>-1.7333659326731782E-2</c:v>
                </c:pt>
                <c:pt idx="3">
                  <c:v>8.602354421873383E-2</c:v>
                </c:pt>
                <c:pt idx="4">
                  <c:v>0.11632804784318802</c:v>
                </c:pt>
                <c:pt idx="5">
                  <c:v>8.3049942461314391E-2</c:v>
                </c:pt>
                <c:pt idx="6">
                  <c:v>-5.5067618584198376E-2</c:v>
                </c:pt>
                <c:pt idx="7">
                  <c:v>-5.6531257537169602E-2</c:v>
                </c:pt>
                <c:pt idx="8">
                  <c:v>1.4283787619520325E-2</c:v>
                </c:pt>
                <c:pt idx="9">
                  <c:v>-1.2980766963977545E-2</c:v>
                </c:pt>
                <c:pt idx="10">
                  <c:v>3.7601594422606743E-2</c:v>
                </c:pt>
                <c:pt idx="11">
                  <c:v>9.1870745768836276E-2</c:v>
                </c:pt>
                <c:pt idx="12">
                  <c:v>-1.3879953412934182E-2</c:v>
                </c:pt>
                <c:pt idx="13">
                  <c:v>-5.4014532728319777E-2</c:v>
                </c:pt>
                <c:pt idx="14">
                  <c:v>-1.8755234803717134E-2</c:v>
                </c:pt>
                <c:pt idx="15">
                  <c:v>0.10247401966162495</c:v>
                </c:pt>
                <c:pt idx="16">
                  <c:v>4.2328456136737037E-3</c:v>
                </c:pt>
                <c:pt idx="17">
                  <c:v>2.1815898886545483E-2</c:v>
                </c:pt>
                <c:pt idx="18">
                  <c:v>1.376785211079269E-3</c:v>
                </c:pt>
                <c:pt idx="19">
                  <c:v>4.8766995682745375E-2</c:v>
                </c:pt>
                <c:pt idx="20">
                  <c:v>2.170427054147888E-2</c:v>
                </c:pt>
                <c:pt idx="21">
                  <c:v>-1.5203933907028098E-2</c:v>
                </c:pt>
                <c:pt idx="22">
                  <c:v>3.9102368226396726E-2</c:v>
                </c:pt>
                <c:pt idx="23">
                  <c:v>-3.5511917524946285E-2</c:v>
                </c:pt>
                <c:pt idx="24">
                  <c:v>4.1476444489278322E-3</c:v>
                </c:pt>
                <c:pt idx="25">
                  <c:v>-1.5591820346340613E-3</c:v>
                </c:pt>
                <c:pt idx="26">
                  <c:v>6.9317071291966348E-2</c:v>
                </c:pt>
                <c:pt idx="27">
                  <c:v>0.15965526785650611</c:v>
                </c:pt>
                <c:pt idx="28">
                  <c:v>0.11663957301782915</c:v>
                </c:pt>
                <c:pt idx="29">
                  <c:v>0.16477107961508275</c:v>
                </c:pt>
                <c:pt idx="30">
                  <c:v>3.006232775916472E-2</c:v>
                </c:pt>
                <c:pt idx="31">
                  <c:v>-5.2023427207988455E-3</c:v>
                </c:pt>
                <c:pt idx="32">
                  <c:v>3.4231138414102989E-2</c:v>
                </c:pt>
                <c:pt idx="33">
                  <c:v>1.183808531814488E-2</c:v>
                </c:pt>
              </c:numCache>
            </c:numRef>
          </c:val>
          <c:smooth val="0"/>
          <c:extLst>
            <c:ext xmlns:c16="http://schemas.microsoft.com/office/drawing/2014/chart" uri="{C3380CC4-5D6E-409C-BE32-E72D297353CC}">
              <c16:uniqueId val="{0000000C-BB3E-49F7-861B-04E8FF6FFF5E}"/>
            </c:ext>
          </c:extLst>
        </c:ser>
        <c:ser>
          <c:idx val="2"/>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6.9278279456446998E-3</c:v>
                </c:pt>
                <c:pt idx="1">
                  <c:v>3.5518777947070784E-2</c:v>
                </c:pt>
                <c:pt idx="2">
                  <c:v>-5.5482606032436063E-3</c:v>
                </c:pt>
                <c:pt idx="3">
                  <c:v>0.10071533189417274</c:v>
                </c:pt>
                <c:pt idx="4">
                  <c:v>0.14823308320619483</c:v>
                </c:pt>
                <c:pt idx="5">
                  <c:v>0.11272925367594977</c:v>
                </c:pt>
                <c:pt idx="6">
                  <c:v>9.8377604136375054E-3</c:v>
                </c:pt>
                <c:pt idx="7">
                  <c:v>-4.3415507008343233E-3</c:v>
                </c:pt>
                <c:pt idx="8">
                  <c:v>6.1986025219297886E-2</c:v>
                </c:pt>
                <c:pt idx="9">
                  <c:v>4.7493325358575082E-2</c:v>
                </c:pt>
                <c:pt idx="10">
                  <c:v>3.598845900254824E-2</c:v>
                </c:pt>
                <c:pt idx="11">
                  <c:v>0.10409427882504965</c:v>
                </c:pt>
                <c:pt idx="12">
                  <c:v>2.5764964993858889E-2</c:v>
                </c:pt>
                <c:pt idx="13">
                  <c:v>-2.0322639343722949E-2</c:v>
                </c:pt>
                <c:pt idx="14">
                  <c:v>2.4996905025146964E-2</c:v>
                </c:pt>
                <c:pt idx="15">
                  <c:v>0.10625916078900273</c:v>
                </c:pt>
                <c:pt idx="16">
                  <c:v>1.1660306318553009E-2</c:v>
                </c:pt>
                <c:pt idx="17">
                  <c:v>2.7096283896861965E-2</c:v>
                </c:pt>
                <c:pt idx="18">
                  <c:v>1.3063677707433703E-2</c:v>
                </c:pt>
                <c:pt idx="19">
                  <c:v>7.0774887907841297E-2</c:v>
                </c:pt>
                <c:pt idx="20">
                  <c:v>2.7433011917254672E-2</c:v>
                </c:pt>
                <c:pt idx="21">
                  <c:v>-1.3798255860121537E-2</c:v>
                </c:pt>
                <c:pt idx="22">
                  <c:v>2.5180536669420914E-2</c:v>
                </c:pt>
                <c:pt idx="23">
                  <c:v>-4.4708432050380151E-2</c:v>
                </c:pt>
                <c:pt idx="24">
                  <c:v>-6.1337119082958743E-3</c:v>
                </c:pt>
                <c:pt idx="25">
                  <c:v>-3.8020767802256016E-2</c:v>
                </c:pt>
                <c:pt idx="26">
                  <c:v>6.1171545189944214E-2</c:v>
                </c:pt>
                <c:pt idx="27">
                  <c:v>0.15205722748482975</c:v>
                </c:pt>
                <c:pt idx="28">
                  <c:v>0.1268892710375443</c:v>
                </c:pt>
                <c:pt idx="29">
                  <c:v>0.18494178634542677</c:v>
                </c:pt>
                <c:pt idx="30">
                  <c:v>5.4278474359607198E-2</c:v>
                </c:pt>
                <c:pt idx="31">
                  <c:v>-4.2437879844921873E-2</c:v>
                </c:pt>
                <c:pt idx="32">
                  <c:v>-6.4339924402553031E-3</c:v>
                </c:pt>
                <c:pt idx="33">
                  <c:v>3.0365130444666679E-2</c:v>
                </c:pt>
              </c:numCache>
            </c:numRef>
          </c:val>
          <c:smooth val="0"/>
          <c:extLst>
            <c:ext xmlns:c16="http://schemas.microsoft.com/office/drawing/2014/chart" uri="{C3380CC4-5D6E-409C-BE32-E72D297353CC}">
              <c16:uniqueId val="{0000000D-BB3E-49F7-861B-04E8FF6FFF5E}"/>
            </c:ext>
          </c:extLst>
        </c:ser>
        <c:ser>
          <c:idx val="3"/>
          <c:order val="3"/>
          <c:tx>
            <c:strRef>
              <c:f>'Lag Test'!$E$37</c:f>
              <c:strCache>
                <c:ptCount val="1"/>
                <c:pt idx="0">
                  <c:v>Synthetic IL with Smoothed Lags</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B3E-49F7-861B-04E8FF6FFF5E}"/>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041698145940713"/>
          <c:y val="8.3676930926541342E-4"/>
          <c:w val="0.27312246416959074"/>
          <c:h val="0.1617279626386456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98.390505540010054</c:v>
                </c:pt>
                <c:pt idx="1">
                  <c:v>90.484610103885643</c:v>
                </c:pt>
                <c:pt idx="2">
                  <c:v>85.829442505200845</c:v>
                </c:pt>
                <c:pt idx="3">
                  <c:v>78.164198690501507</c:v>
                </c:pt>
                <c:pt idx="4">
                  <c:v>81.42524277354822</c:v>
                </c:pt>
                <c:pt idx="5">
                  <c:v>77.964946860447526</c:v>
                </c:pt>
                <c:pt idx="6">
                  <c:v>77.44834381446708</c:v>
                </c:pt>
                <c:pt idx="7">
                  <c:v>71.368100994732231</c:v>
                </c:pt>
                <c:pt idx="8">
                  <c:v>73.5574952668685</c:v>
                </c:pt>
                <c:pt idx="9">
                  <c:v>64.173919843597091</c:v>
                </c:pt>
                <c:pt idx="10">
                  <c:v>57.350591956492288</c:v>
                </c:pt>
                <c:pt idx="11">
                  <c:v>55.37724272289779</c:v>
                </c:pt>
                <c:pt idx="12">
                  <c:v>52.860062147374258</c:v>
                </c:pt>
                <c:pt idx="13">
                  <c:v>53.471236329642124</c:v>
                </c:pt>
                <c:pt idx="14">
                  <c:v>49.193057639058679</c:v>
                </c:pt>
                <c:pt idx="15">
                  <c:v>48.796013999890427</c:v>
                </c:pt>
                <c:pt idx="16">
                  <c:v>48.119858560312423</c:v>
                </c:pt>
                <c:pt idx="17">
                  <c:v>48.852421075935133</c:v>
                </c:pt>
                <c:pt idx="18">
                  <c:v>45.699533226070344</c:v>
                </c:pt>
                <c:pt idx="19">
                  <c:v>46.316019470395986</c:v>
                </c:pt>
                <c:pt idx="20">
                  <c:v>44.438996377721196</c:v>
                </c:pt>
                <c:pt idx="21">
                  <c:v>41.631116484495578</c:v>
                </c:pt>
                <c:pt idx="22">
                  <c:v>42.820096921786899</c:v>
                </c:pt>
                <c:pt idx="23">
                  <c:v>41.169283438648563</c:v>
                </c:pt>
                <c:pt idx="24">
                  <c:v>40.915515663073165</c:v>
                </c:pt>
                <c:pt idx="25">
                  <c:v>39.837591673858697</c:v>
                </c:pt>
                <c:pt idx="26">
                  <c:v>33.981681342993397</c:v>
                </c:pt>
                <c:pt idx="27">
                  <c:v>29.976419658851235</c:v>
                </c:pt>
                <c:pt idx="28">
                  <c:v>28.105361601774348</c:v>
                </c:pt>
                <c:pt idx="29">
                  <c:v>28.11955170727742</c:v>
                </c:pt>
                <c:pt idx="30">
                  <c:v>29.821246780556976</c:v>
                </c:pt>
                <c:pt idx="31">
                  <c:v>30.778588048633541</c:v>
                </c:pt>
                <c:pt idx="32">
                  <c:v>29.14702789166768</c:v>
                </c:pt>
                <c:pt idx="33">
                  <c:v>25.738266811458747</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100.9932274246239</c:v>
                </c:pt>
                <c:pt idx="1">
                  <c:v>92.100042660604231</c:v>
                </c:pt>
                <c:pt idx="2">
                  <c:v>85.811455566727091</c:v>
                </c:pt>
                <c:pt idx="3">
                  <c:v>77.970982129045311</c:v>
                </c:pt>
                <c:pt idx="4">
                  <c:v>80.436804972123355</c:v>
                </c:pt>
                <c:pt idx="5">
                  <c:v>76.836023508803919</c:v>
                </c:pt>
                <c:pt idx="6">
                  <c:v>75.251519316225298</c:v>
                </c:pt>
                <c:pt idx="7">
                  <c:v>71.483178206108278</c:v>
                </c:pt>
                <c:pt idx="8">
                  <c:v>72.811805493984139</c:v>
                </c:pt>
                <c:pt idx="9">
                  <c:v>64.704270029324107</c:v>
                </c:pt>
                <c:pt idx="10">
                  <c:v>59.406909360404825</c:v>
                </c:pt>
                <c:pt idx="11">
                  <c:v>56.62601631047437</c:v>
                </c:pt>
                <c:pt idx="12">
                  <c:v>53.996786249626894</c:v>
                </c:pt>
                <c:pt idx="13">
                  <c:v>54.645895317662514</c:v>
                </c:pt>
                <c:pt idx="14">
                  <c:v>50.274517041543724</c:v>
                </c:pt>
                <c:pt idx="15">
                  <c:v>49.499097383886692</c:v>
                </c:pt>
                <c:pt idx="16">
                  <c:v>49.030981472242267</c:v>
                </c:pt>
                <c:pt idx="17">
                  <c:v>49.388358851501835</c:v>
                </c:pt>
                <c:pt idx="18">
                  <c:v>46.453186268990976</c:v>
                </c:pt>
                <c:pt idx="19">
                  <c:v>47.021970658533974</c:v>
                </c:pt>
                <c:pt idx="20">
                  <c:v>46.155669417203171</c:v>
                </c:pt>
                <c:pt idx="21">
                  <c:v>42.931576837872854</c:v>
                </c:pt>
                <c:pt idx="22">
                  <c:v>43.748794854764121</c:v>
                </c:pt>
                <c:pt idx="23">
                  <c:v>42.863616887188982</c:v>
                </c:pt>
                <c:pt idx="24">
                  <c:v>41.853730224829626</c:v>
                </c:pt>
                <c:pt idx="25">
                  <c:v>40.983366336149629</c:v>
                </c:pt>
                <c:pt idx="26">
                  <c:v>34.80800998659106</c:v>
                </c:pt>
                <c:pt idx="27">
                  <c:v>30.656716144221715</c:v>
                </c:pt>
                <c:pt idx="28">
                  <c:v>28.094531129681855</c:v>
                </c:pt>
                <c:pt idx="29">
                  <c:v>28.255445469767437</c:v>
                </c:pt>
                <c:pt idx="30">
                  <c:v>29.811716694894134</c:v>
                </c:pt>
                <c:pt idx="31">
                  <c:v>31.644517885069941</c:v>
                </c:pt>
                <c:pt idx="32">
                  <c:v>30.209133165044474</c:v>
                </c:pt>
                <c:pt idx="33">
                  <c:v>25.592973383027125</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115.33846023667139</c:v>
                </c:pt>
                <c:pt idx="1">
                  <c:v>102.80159021203872</c:v>
                </c:pt>
                <c:pt idx="2">
                  <c:v>100.34965606610056</c:v>
                </c:pt>
                <c:pt idx="3">
                  <c:v>91.224153984512668</c:v>
                </c:pt>
                <c:pt idx="4">
                  <c:v>89.164851095119957</c:v>
                </c:pt>
                <c:pt idx="5">
                  <c:v>83.891409180068877</c:v>
                </c:pt>
                <c:pt idx="6">
                  <c:v>85.25359454506544</c:v>
                </c:pt>
                <c:pt idx="7">
                  <c:v>79.813333955826252</c:v>
                </c:pt>
                <c:pt idx="8">
                  <c:v>79.673988198919702</c:v>
                </c:pt>
                <c:pt idx="9">
                  <c:v>65.709408365364652</c:v>
                </c:pt>
                <c:pt idx="10">
                  <c:v>59.460602173203377</c:v>
                </c:pt>
                <c:pt idx="11">
                  <c:v>56.975944658915978</c:v>
                </c:pt>
                <c:pt idx="12">
                  <c:v>53.831738878216129</c:v>
                </c:pt>
                <c:pt idx="13">
                  <c:v>53.409789677971276</c:v>
                </c:pt>
                <c:pt idx="14">
                  <c:v>52.949101082049317</c:v>
                </c:pt>
                <c:pt idx="15">
                  <c:v>48.659794709237765</c:v>
                </c:pt>
                <c:pt idx="16">
                  <c:v>46.011321806872729</c:v>
                </c:pt>
                <c:pt idx="17">
                  <c:v>46.29673348608776</c:v>
                </c:pt>
                <c:pt idx="18">
                  <c:v>48.432840838358977</c:v>
                </c:pt>
                <c:pt idx="19">
                  <c:v>49.493583672301611</c:v>
                </c:pt>
                <c:pt idx="20">
                  <c:v>48.741264345153468</c:v>
                </c:pt>
                <c:pt idx="21">
                  <c:v>44.817191166657729</c:v>
                </c:pt>
                <c:pt idx="22">
                  <c:v>43.082406660687418</c:v>
                </c:pt>
                <c:pt idx="23">
                  <c:v>41.059486673475483</c:v>
                </c:pt>
                <c:pt idx="24">
                  <c:v>39.898154147522291</c:v>
                </c:pt>
                <c:pt idx="25">
                  <c:v>39.358787191304145</c:v>
                </c:pt>
                <c:pt idx="26">
                  <c:v>36.136373353656374</c:v>
                </c:pt>
                <c:pt idx="27">
                  <c:v>32.036693137342809</c:v>
                </c:pt>
                <c:pt idx="28">
                  <c:v>32.374831767810974</c:v>
                </c:pt>
                <c:pt idx="29">
                  <c:v>32.550152373005403</c:v>
                </c:pt>
                <c:pt idx="30">
                  <c:v>31.967878872819711</c:v>
                </c:pt>
                <c:pt idx="31">
                  <c:v>33.12467102296069</c:v>
                </c:pt>
                <c:pt idx="32">
                  <c:v>34.360059846221702</c:v>
                </c:pt>
                <c:pt idx="33">
                  <c:v>29.176603849919051</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113.98849970282753</c:v>
                </c:pt>
                <c:pt idx="1">
                  <c:v>101.91627820313441</c:v>
                </c:pt>
                <c:pt idx="2">
                  <c:v>100.02923772117356</c:v>
                </c:pt>
                <c:pt idx="3">
                  <c:v>90.628922807809431</c:v>
                </c:pt>
                <c:pt idx="4">
                  <c:v>88.948484233696945</c:v>
                </c:pt>
                <c:pt idx="5">
                  <c:v>83.65216700622112</c:v>
                </c:pt>
                <c:pt idx="6">
                  <c:v>84.986522982944734</c:v>
                </c:pt>
                <c:pt idx="7">
                  <c:v>79.509092614898691</c:v>
                </c:pt>
                <c:pt idx="8">
                  <c:v>78.975886430271203</c:v>
                </c:pt>
                <c:pt idx="9">
                  <c:v>65.443170933576766</c:v>
                </c:pt>
                <c:pt idx="10">
                  <c:v>59.089655300340382</c:v>
                </c:pt>
                <c:pt idx="11">
                  <c:v>56.774798853439272</c:v>
                </c:pt>
                <c:pt idx="12">
                  <c:v>53.86656649352517</c:v>
                </c:pt>
                <c:pt idx="13">
                  <c:v>53.425086334755179</c:v>
                </c:pt>
                <c:pt idx="14">
                  <c:v>52.72571884052013</c:v>
                </c:pt>
                <c:pt idx="15">
                  <c:v>48.584311056401923</c:v>
                </c:pt>
                <c:pt idx="16">
                  <c:v>45.887881546150304</c:v>
                </c:pt>
                <c:pt idx="17">
                  <c:v>46.370149737413158</c:v>
                </c:pt>
                <c:pt idx="18">
                  <c:v>48.39134204121364</c:v>
                </c:pt>
                <c:pt idx="19">
                  <c:v>49.240985779761104</c:v>
                </c:pt>
                <c:pt idx="20">
                  <c:v>48.350683948228834</c:v>
                </c:pt>
                <c:pt idx="21">
                  <c:v>44.4279068033211</c:v>
                </c:pt>
                <c:pt idx="22">
                  <c:v>43.149775647179922</c:v>
                </c:pt>
                <c:pt idx="23">
                  <c:v>40.699274835787946</c:v>
                </c:pt>
                <c:pt idx="24">
                  <c:v>39.789519069017842</c:v>
                </c:pt>
                <c:pt idx="25">
                  <c:v>39.343235021078719</c:v>
                </c:pt>
                <c:pt idx="26">
                  <c:v>36.065389067516655</c:v>
                </c:pt>
                <c:pt idx="27">
                  <c:v>31.743370594995213</c:v>
                </c:pt>
                <c:pt idx="28">
                  <c:v>32.109847847095807</c:v>
                </c:pt>
                <c:pt idx="29">
                  <c:v>32.320888740287046</c:v>
                </c:pt>
                <c:pt idx="30">
                  <c:v>31.824212843275745</c:v>
                </c:pt>
                <c:pt idx="31">
                  <c:v>32.880034779736889</c:v>
                </c:pt>
                <c:pt idx="32">
                  <c:v>34.198839610326111</c:v>
                </c:pt>
                <c:pt idx="33">
                  <c:v>29.102480260917218</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(1982-2008)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98.390505540010054</c:v>
                </c:pt>
                <c:pt idx="1">
                  <c:v>90.484610103885643</c:v>
                </c:pt>
                <c:pt idx="2">
                  <c:v>85.829442505200845</c:v>
                </c:pt>
                <c:pt idx="3">
                  <c:v>78.164198690501507</c:v>
                </c:pt>
                <c:pt idx="4">
                  <c:v>81.42524277354822</c:v>
                </c:pt>
                <c:pt idx="5">
                  <c:v>77.964946860447526</c:v>
                </c:pt>
                <c:pt idx="6">
                  <c:v>77.44834381446708</c:v>
                </c:pt>
                <c:pt idx="7">
                  <c:v>71.368100994732231</c:v>
                </c:pt>
                <c:pt idx="8">
                  <c:v>73.5574952668685</c:v>
                </c:pt>
                <c:pt idx="9">
                  <c:v>64.173919843597091</c:v>
                </c:pt>
                <c:pt idx="10">
                  <c:v>57.350591956492288</c:v>
                </c:pt>
                <c:pt idx="11">
                  <c:v>55.37724272289779</c:v>
                </c:pt>
                <c:pt idx="12">
                  <c:v>52.860062147374258</c:v>
                </c:pt>
                <c:pt idx="13">
                  <c:v>53.471236329642124</c:v>
                </c:pt>
                <c:pt idx="14">
                  <c:v>49.193057639058679</c:v>
                </c:pt>
                <c:pt idx="15">
                  <c:v>48.796013999890427</c:v>
                </c:pt>
                <c:pt idx="16">
                  <c:v>48.119858560312423</c:v>
                </c:pt>
                <c:pt idx="17">
                  <c:v>48.852421075935133</c:v>
                </c:pt>
                <c:pt idx="18">
                  <c:v>45.699533226070344</c:v>
                </c:pt>
                <c:pt idx="19">
                  <c:v>46.316019470395986</c:v>
                </c:pt>
                <c:pt idx="20">
                  <c:v>44.438996377721196</c:v>
                </c:pt>
                <c:pt idx="21">
                  <c:v>41.631116484495578</c:v>
                </c:pt>
                <c:pt idx="22">
                  <c:v>42.820096921786899</c:v>
                </c:pt>
                <c:pt idx="23">
                  <c:v>41.169283438648563</c:v>
                </c:pt>
                <c:pt idx="24">
                  <c:v>40.915515663073165</c:v>
                </c:pt>
                <c:pt idx="25">
                  <c:v>39.837591673858697</c:v>
                </c:pt>
                <c:pt idx="26">
                  <c:v>33.981681342993397</c:v>
                </c:pt>
                <c:pt idx="27">
                  <c:v>29.976419658851235</c:v>
                </c:pt>
                <c:pt idx="28">
                  <c:v>28.105361601774348</c:v>
                </c:pt>
                <c:pt idx="29">
                  <c:v>28.11955170727742</c:v>
                </c:pt>
                <c:pt idx="30">
                  <c:v>29.821246780556976</c:v>
                </c:pt>
                <c:pt idx="31">
                  <c:v>30.778588048633541</c:v>
                </c:pt>
                <c:pt idx="32">
                  <c:v>29.14702789166768</c:v>
                </c:pt>
                <c:pt idx="33">
                  <c:v>25.738266811458747</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1985-2008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100.9932274246239</c:v>
                </c:pt>
                <c:pt idx="1">
                  <c:v>92.100042660604231</c:v>
                </c:pt>
                <c:pt idx="2">
                  <c:v>85.811455566727091</c:v>
                </c:pt>
                <c:pt idx="3">
                  <c:v>77.970982129045311</c:v>
                </c:pt>
                <c:pt idx="4">
                  <c:v>80.436804972123355</c:v>
                </c:pt>
                <c:pt idx="5">
                  <c:v>76.836023508803919</c:v>
                </c:pt>
                <c:pt idx="6">
                  <c:v>75.251519316225298</c:v>
                </c:pt>
                <c:pt idx="7">
                  <c:v>71.483178206108278</c:v>
                </c:pt>
                <c:pt idx="8">
                  <c:v>72.811805493984139</c:v>
                </c:pt>
                <c:pt idx="9">
                  <c:v>64.704270029324107</c:v>
                </c:pt>
                <c:pt idx="10">
                  <c:v>59.406909360404825</c:v>
                </c:pt>
                <c:pt idx="11">
                  <c:v>56.62601631047437</c:v>
                </c:pt>
                <c:pt idx="12">
                  <c:v>53.996786249626894</c:v>
                </c:pt>
                <c:pt idx="13">
                  <c:v>54.645895317662514</c:v>
                </c:pt>
                <c:pt idx="14">
                  <c:v>50.274517041543724</c:v>
                </c:pt>
                <c:pt idx="15">
                  <c:v>49.499097383886692</c:v>
                </c:pt>
                <c:pt idx="16">
                  <c:v>49.030981472242267</c:v>
                </c:pt>
                <c:pt idx="17">
                  <c:v>49.388358851501835</c:v>
                </c:pt>
                <c:pt idx="18">
                  <c:v>46.453186268990976</c:v>
                </c:pt>
                <c:pt idx="19">
                  <c:v>47.021970658533974</c:v>
                </c:pt>
                <c:pt idx="20">
                  <c:v>46.155669417203171</c:v>
                </c:pt>
                <c:pt idx="21">
                  <c:v>42.931576837872854</c:v>
                </c:pt>
                <c:pt idx="22">
                  <c:v>43.748794854764121</c:v>
                </c:pt>
                <c:pt idx="23">
                  <c:v>42.863616887188982</c:v>
                </c:pt>
                <c:pt idx="24">
                  <c:v>41.853730224829626</c:v>
                </c:pt>
                <c:pt idx="25">
                  <c:v>40.983366336149629</c:v>
                </c:pt>
                <c:pt idx="26">
                  <c:v>34.80800998659106</c:v>
                </c:pt>
                <c:pt idx="27">
                  <c:v>30.656716144221715</c:v>
                </c:pt>
                <c:pt idx="28">
                  <c:v>28.094531129681855</c:v>
                </c:pt>
                <c:pt idx="29">
                  <c:v>28.255445469767437</c:v>
                </c:pt>
                <c:pt idx="30">
                  <c:v>29.811716694894134</c:v>
                </c:pt>
                <c:pt idx="31">
                  <c:v>31.644517885069941</c:v>
                </c:pt>
                <c:pt idx="32">
                  <c:v>30.209133165044474</c:v>
                </c:pt>
                <c:pt idx="33">
                  <c:v>25.592973383027125</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1990-2008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115.33846023667139</c:v>
                </c:pt>
                <c:pt idx="1">
                  <c:v>102.80159021203872</c:v>
                </c:pt>
                <c:pt idx="2">
                  <c:v>100.34965606610056</c:v>
                </c:pt>
                <c:pt idx="3">
                  <c:v>91.224153984512668</c:v>
                </c:pt>
                <c:pt idx="4">
                  <c:v>89.164851095119957</c:v>
                </c:pt>
                <c:pt idx="5">
                  <c:v>83.891409180068877</c:v>
                </c:pt>
                <c:pt idx="6">
                  <c:v>85.25359454506544</c:v>
                </c:pt>
                <c:pt idx="7">
                  <c:v>79.813333955826252</c:v>
                </c:pt>
                <c:pt idx="8">
                  <c:v>79.673988198919702</c:v>
                </c:pt>
                <c:pt idx="9">
                  <c:v>65.709408365364652</c:v>
                </c:pt>
                <c:pt idx="10">
                  <c:v>59.460602173203377</c:v>
                </c:pt>
                <c:pt idx="11">
                  <c:v>56.975944658915978</c:v>
                </c:pt>
                <c:pt idx="12">
                  <c:v>53.831738878216129</c:v>
                </c:pt>
                <c:pt idx="13">
                  <c:v>53.409789677971276</c:v>
                </c:pt>
                <c:pt idx="14">
                  <c:v>52.949101082049317</c:v>
                </c:pt>
                <c:pt idx="15">
                  <c:v>48.659794709237765</c:v>
                </c:pt>
                <c:pt idx="16">
                  <c:v>46.011321806872729</c:v>
                </c:pt>
                <c:pt idx="17">
                  <c:v>46.29673348608776</c:v>
                </c:pt>
                <c:pt idx="18">
                  <c:v>48.432840838358977</c:v>
                </c:pt>
                <c:pt idx="19">
                  <c:v>49.493583672301611</c:v>
                </c:pt>
                <c:pt idx="20">
                  <c:v>48.741264345153468</c:v>
                </c:pt>
                <c:pt idx="21">
                  <c:v>44.817191166657729</c:v>
                </c:pt>
                <c:pt idx="22">
                  <c:v>43.082406660687418</c:v>
                </c:pt>
                <c:pt idx="23">
                  <c:v>41.059486673475483</c:v>
                </c:pt>
                <c:pt idx="24">
                  <c:v>39.898154147522291</c:v>
                </c:pt>
                <c:pt idx="25">
                  <c:v>39.358787191304145</c:v>
                </c:pt>
                <c:pt idx="26">
                  <c:v>36.136373353656374</c:v>
                </c:pt>
                <c:pt idx="27">
                  <c:v>32.036693137342809</c:v>
                </c:pt>
                <c:pt idx="28">
                  <c:v>32.374831767810974</c:v>
                </c:pt>
                <c:pt idx="29">
                  <c:v>32.550152373005403</c:v>
                </c:pt>
                <c:pt idx="30">
                  <c:v>31.967878872819711</c:v>
                </c:pt>
                <c:pt idx="31">
                  <c:v>33.12467102296069</c:v>
                </c:pt>
                <c:pt idx="32">
                  <c:v>34.360059846221702</c:v>
                </c:pt>
                <c:pt idx="33">
                  <c:v>29.176603849919051</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1995-2008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113.98849970282753</c:v>
                </c:pt>
                <c:pt idx="1">
                  <c:v>101.91627820313441</c:v>
                </c:pt>
                <c:pt idx="2">
                  <c:v>100.02923772117356</c:v>
                </c:pt>
                <c:pt idx="3">
                  <c:v>90.628922807809431</c:v>
                </c:pt>
                <c:pt idx="4">
                  <c:v>88.948484233696945</c:v>
                </c:pt>
                <c:pt idx="5">
                  <c:v>83.65216700622112</c:v>
                </c:pt>
                <c:pt idx="6">
                  <c:v>84.986522982944734</c:v>
                </c:pt>
                <c:pt idx="7">
                  <c:v>79.509092614898691</c:v>
                </c:pt>
                <c:pt idx="8">
                  <c:v>78.975886430271203</c:v>
                </c:pt>
                <c:pt idx="9">
                  <c:v>65.443170933576766</c:v>
                </c:pt>
                <c:pt idx="10">
                  <c:v>59.089655300340382</c:v>
                </c:pt>
                <c:pt idx="11">
                  <c:v>56.774798853439272</c:v>
                </c:pt>
                <c:pt idx="12">
                  <c:v>53.86656649352517</c:v>
                </c:pt>
                <c:pt idx="13">
                  <c:v>53.425086334755179</c:v>
                </c:pt>
                <c:pt idx="14">
                  <c:v>52.72571884052013</c:v>
                </c:pt>
                <c:pt idx="15">
                  <c:v>48.584311056401923</c:v>
                </c:pt>
                <c:pt idx="16">
                  <c:v>45.887881546150304</c:v>
                </c:pt>
                <c:pt idx="17">
                  <c:v>46.370149737413158</c:v>
                </c:pt>
                <c:pt idx="18">
                  <c:v>48.39134204121364</c:v>
                </c:pt>
                <c:pt idx="19">
                  <c:v>49.240985779761104</c:v>
                </c:pt>
                <c:pt idx="20">
                  <c:v>48.350683948228834</c:v>
                </c:pt>
                <c:pt idx="21">
                  <c:v>44.4279068033211</c:v>
                </c:pt>
                <c:pt idx="22">
                  <c:v>43.149775647179922</c:v>
                </c:pt>
                <c:pt idx="23">
                  <c:v>40.699274835787946</c:v>
                </c:pt>
                <c:pt idx="24">
                  <c:v>39.789519069017842</c:v>
                </c:pt>
                <c:pt idx="25">
                  <c:v>39.343235021078719</c:v>
                </c:pt>
                <c:pt idx="26">
                  <c:v>36.065389067516655</c:v>
                </c:pt>
                <c:pt idx="27">
                  <c:v>31.743370594995213</c:v>
                </c:pt>
                <c:pt idx="28">
                  <c:v>32.109847847095807</c:v>
                </c:pt>
                <c:pt idx="29">
                  <c:v>32.320888740287046</c:v>
                </c:pt>
                <c:pt idx="30">
                  <c:v>31.824212843275745</c:v>
                </c:pt>
                <c:pt idx="31">
                  <c:v>32.880034779736889</c:v>
                </c:pt>
                <c:pt idx="32">
                  <c:v>34.198839610326111</c:v>
                </c:pt>
                <c:pt idx="33">
                  <c:v>29.102480260917218</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min val="0.2"/>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046316225397198"/>
          <c:y val="1.7182361836994543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'Pre-Treatment Test'!$B$37</c:f>
              <c:strCache>
                <c:ptCount val="1"/>
                <c:pt idx="0">
                  <c:v>Synthetic (1982-2008)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2.2256529950629055E-2</c:v>
                </c:pt>
                <c:pt idx="1">
                  <c:v>7.928372864541405E-3</c:v>
                </c:pt>
                <c:pt idx="2">
                  <c:v>-2.4743862767773239E-2</c:v>
                </c:pt>
                <c:pt idx="3">
                  <c:v>4.6412146179987304E-2</c:v>
                </c:pt>
                <c:pt idx="4">
                  <c:v>3.5630519841705711E-2</c:v>
                </c:pt>
                <c:pt idx="5">
                  <c:v>1.8315632154950058E-2</c:v>
                </c:pt>
                <c:pt idx="6">
                  <c:v>-0.1200612865145825</c:v>
                </c:pt>
                <c:pt idx="7">
                  <c:v>-0.11625742945606338</c:v>
                </c:pt>
                <c:pt idx="8">
                  <c:v>-1.1960517828502945E-2</c:v>
                </c:pt>
                <c:pt idx="9">
                  <c:v>-2.6910738528649423E-2</c:v>
                </c:pt>
                <c:pt idx="10">
                  <c:v>-3.5275554051683304E-2</c:v>
                </c:pt>
                <c:pt idx="11">
                  <c:v>1.5085262454111086E-2</c:v>
                </c:pt>
                <c:pt idx="12">
                  <c:v>-0.15743419127543079</c:v>
                </c:pt>
                <c:pt idx="13">
                  <c:v>-0.19560269708393418</c:v>
                </c:pt>
                <c:pt idx="14">
                  <c:v>-0.15135856063472439</c:v>
                </c:pt>
                <c:pt idx="15">
                  <c:v>-1.7937747717253968E-3</c:v>
                </c:pt>
                <c:pt idx="16">
                  <c:v>-7.1336271363951445E-2</c:v>
                </c:pt>
                <c:pt idx="17">
                  <c:v>-2.5401570072028295E-2</c:v>
                </c:pt>
                <c:pt idx="18">
                  <c:v>-0.10220523905016757</c:v>
                </c:pt>
                <c:pt idx="19">
                  <c:v>-6.7168147439380085E-2</c:v>
                </c:pt>
                <c:pt idx="20">
                  <c:v>-0.12606247099289528</c:v>
                </c:pt>
                <c:pt idx="21">
                  <c:v>-0.19293780940570468</c:v>
                </c:pt>
                <c:pt idx="22">
                  <c:v>-0.10135107203457283</c:v>
                </c:pt>
                <c:pt idx="23">
                  <c:v>-0.1665292388373863</c:v>
                </c:pt>
                <c:pt idx="24">
                  <c:v>-0.12645528695998406</c:v>
                </c:pt>
                <c:pt idx="25">
                  <c:v>-0.10644289941047763</c:v>
                </c:pt>
                <c:pt idx="26">
                  <c:v>-5.4429045302840554E-2</c:v>
                </c:pt>
                <c:pt idx="27">
                  <c:v>3.36686650899237E-3</c:v>
                </c:pt>
                <c:pt idx="28">
                  <c:v>-2.8240801949970799E-2</c:v>
                </c:pt>
                <c:pt idx="29">
                  <c:v>2.3239514862008828E-2</c:v>
                </c:pt>
                <c:pt idx="30">
                  <c:v>-0.11970598196431699</c:v>
                </c:pt>
                <c:pt idx="31">
                  <c:v>-7.3620341264256345E-2</c:v>
                </c:pt>
                <c:pt idx="32">
                  <c:v>1.2556240929724809E-2</c:v>
                </c:pt>
                <c:pt idx="33">
                  <c:v>-0.15242187173101263</c:v>
                </c:pt>
              </c:numCache>
            </c:numRef>
          </c:val>
          <c:smooth val="0"/>
          <c:extLst>
            <c:ext xmlns:c16="http://schemas.microsoft.com/office/drawing/2014/chart" uri="{C3380CC4-5D6E-409C-BE32-E72D297353CC}">
              <c16:uniqueId val="{00000000-598A-4A0B-A832-70712C6E56E0}"/>
            </c:ext>
          </c:extLst>
        </c:ser>
        <c:ser>
          <c:idx val="1"/>
          <c:order val="1"/>
          <c:tx>
            <c:strRef>
              <c:f>'Pre-Treatment Test'!$C$37</c:f>
              <c:strCache>
                <c:ptCount val="1"/>
                <c:pt idx="0">
                  <c:v>1985-2008</c:v>
                </c:pt>
              </c:strCache>
            </c:strRef>
          </c:tx>
          <c:spPr>
            <a:ln w="25400">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4.745420302167809E-2</c:v>
                </c:pt>
                <c:pt idx="1">
                  <c:v>2.5329285597852504E-2</c:v>
                </c:pt>
                <c:pt idx="2">
                  <c:v>-2.4958659320159286E-2</c:v>
                </c:pt>
                <c:pt idx="3">
                  <c:v>4.4049100837598804E-2</c:v>
                </c:pt>
                <c:pt idx="4">
                  <c:v>2.3779983895390364E-2</c:v>
                </c:pt>
                <c:pt idx="5">
                  <c:v>3.8921058427537256E-3</c:v>
                </c:pt>
                <c:pt idx="6">
                  <c:v>-0.15275933827626842</c:v>
                </c:pt>
                <c:pt idx="7">
                  <c:v>-0.11446042216870943</c:v>
                </c:pt>
                <c:pt idx="8">
                  <c:v>-2.2324340062932012E-2</c:v>
                </c:pt>
                <c:pt idx="9">
                  <c:v>-1.8493638688763851E-2</c:v>
                </c:pt>
                <c:pt idx="10">
                  <c:v>5.5958974828299751E-4</c:v>
                </c:pt>
                <c:pt idx="11">
                  <c:v>3.6805588028819017E-2</c:v>
                </c:pt>
                <c:pt idx="12">
                  <c:v>-0.13306823482921432</c:v>
                </c:pt>
                <c:pt idx="13">
                  <c:v>-0.1699022223077962</c:v>
                </c:pt>
                <c:pt idx="14">
                  <c:v>-0.12659158893012981</c:v>
                </c:pt>
                <c:pt idx="15">
                  <c:v>1.2435667671848949E-2</c:v>
                </c:pt>
                <c:pt idx="16">
                  <c:v>-5.1428062433363501E-2</c:v>
                </c:pt>
                <c:pt idx="17">
                  <c:v>-1.4274424944988005E-2</c:v>
                </c:pt>
                <c:pt idx="18">
                  <c:v>-8.4323143137023979E-2</c:v>
                </c:pt>
                <c:pt idx="19">
                  <c:v>-5.1146517314630789E-2</c:v>
                </c:pt>
                <c:pt idx="20">
                  <c:v>-8.4180701989552464E-2</c:v>
                </c:pt>
                <c:pt idx="21">
                  <c:v>-0.15680197561056003</c:v>
                </c:pt>
                <c:pt idx="22">
                  <c:v>-7.7971628841307983E-2</c:v>
                </c:pt>
                <c:pt idx="23">
                  <c:v>-0.12041811589448527</c:v>
                </c:pt>
                <c:pt idx="24">
                  <c:v>-0.10120409076513615</c:v>
                </c:pt>
                <c:pt idx="25">
                  <c:v>-7.5510002658703779E-2</c:v>
                </c:pt>
                <c:pt idx="26">
                  <c:v>-2.9397309127439448E-2</c:v>
                </c:pt>
                <c:pt idx="27">
                  <c:v>2.5482934476875288E-2</c:v>
                </c:pt>
                <c:pt idx="28">
                  <c:v>-2.8637189889619191E-2</c:v>
                </c:pt>
                <c:pt idx="29">
                  <c:v>2.7937216673824171E-2</c:v>
                </c:pt>
                <c:pt idx="30">
                  <c:v>-0.12006392491790557</c:v>
                </c:pt>
                <c:pt idx="31">
                  <c:v>-4.4241480449177278E-2</c:v>
                </c:pt>
                <c:pt idx="32">
                  <c:v>4.7273199471424818E-2</c:v>
                </c:pt>
                <c:pt idx="33">
                  <c:v>-0.15896426609205347</c:v>
                </c:pt>
              </c:numCache>
            </c:numRef>
          </c:val>
          <c:smooth val="0"/>
          <c:extLst>
            <c:ext xmlns:c16="http://schemas.microsoft.com/office/drawing/2014/chart" uri="{C3380CC4-5D6E-409C-BE32-E72D297353CC}">
              <c16:uniqueId val="{00000001-598A-4A0B-A832-70712C6E56E0}"/>
            </c:ext>
          </c:extLst>
        </c:ser>
        <c:ser>
          <c:idx val="2"/>
          <c:order val="2"/>
          <c:tx>
            <c:strRef>
              <c:f>'Pre-Treatment Test'!$D$37</c:f>
              <c:strCache>
                <c:ptCount val="1"/>
                <c:pt idx="0">
                  <c:v>1990-2008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0.16592718413961735</c:v>
                </c:pt>
                <c:pt idx="1">
                  <c:v>0.1267915779189272</c:v>
                </c:pt>
                <c:pt idx="2">
                  <c:v>0.12353267664366449</c:v>
                </c:pt>
                <c:pt idx="3">
                  <c:v>0.18293097585217838</c:v>
                </c:pt>
                <c:pt idx="4">
                  <c:v>0.11933886412796051</c:v>
                </c:pt>
                <c:pt idx="5">
                  <c:v>8.7666182737633894E-2</c:v>
                </c:pt>
                <c:pt idx="6">
                  <c:v>-1.7515942572965675E-2</c:v>
                </c:pt>
                <c:pt idx="7">
                  <c:v>1.8563438831879079E-3</c:v>
                </c:pt>
                <c:pt idx="8">
                  <c:v>6.5726685921852782E-2</c:v>
                </c:pt>
                <c:pt idx="9">
                  <c:v>-2.9140279948543057E-3</c:v>
                </c:pt>
                <c:pt idx="10">
                  <c:v>1.4620825736102372E-3</c:v>
                </c:pt>
                <c:pt idx="11">
                  <c:v>4.2721225440835453E-2</c:v>
                </c:pt>
                <c:pt idx="12">
                  <c:v>-0.13654220646164977</c:v>
                </c:pt>
                <c:pt idx="13">
                  <c:v>-0.19697820863167473</c:v>
                </c:pt>
                <c:pt idx="14">
                  <c:v>-6.9684789336852515E-2</c:v>
                </c:pt>
                <c:pt idx="15">
                  <c:v>-4.5982181154567642E-3</c:v>
                </c:pt>
                <c:pt idx="16">
                  <c:v>-0.12043183773228196</c:v>
                </c:pt>
                <c:pt idx="17">
                  <c:v>-8.2006126590699113E-2</c:v>
                </c:pt>
                <c:pt idx="18">
                  <c:v>-4.0002280932249473E-2</c:v>
                </c:pt>
                <c:pt idx="19">
                  <c:v>1.3456891251570834E-3</c:v>
                </c:pt>
                <c:pt idx="20">
                  <c:v>-2.6667788409900584E-2</c:v>
                </c:pt>
                <c:pt idx="21">
                  <c:v>-0.10813131321526218</c:v>
                </c:pt>
                <c:pt idx="22">
                  <c:v>-9.4645431970903596E-2</c:v>
                </c:pt>
                <c:pt idx="23">
                  <c:v>-0.16964864307940036</c:v>
                </c:pt>
                <c:pt idx="24">
                  <c:v>-0.15517872749070527</c:v>
                </c:pt>
                <c:pt idx="25">
                  <c:v>-0.11990291324051347</c:v>
                </c:pt>
                <c:pt idx="26">
                  <c:v>8.4430591413409434E-3</c:v>
                </c:pt>
                <c:pt idx="27">
                  <c:v>6.7460148668755993E-2</c:v>
                </c:pt>
                <c:pt idx="28">
                  <c:v>0.1073596996653557</c:v>
                </c:pt>
                <c:pt idx="29">
                  <c:v>0.1561923688492049</c:v>
                </c:pt>
                <c:pt idx="30">
                  <c:v>-4.4518109652063272E-2</c:v>
                </c:pt>
                <c:pt idx="31">
                  <c:v>2.4197317612370522E-3</c:v>
                </c:pt>
                <c:pt idx="32">
                  <c:v>0.16236901460928885</c:v>
                </c:pt>
                <c:pt idx="33">
                  <c:v>-1.6613920062385362E-2</c:v>
                </c:pt>
              </c:numCache>
            </c:numRef>
          </c:val>
          <c:smooth val="0"/>
          <c:extLst>
            <c:ext xmlns:c16="http://schemas.microsoft.com/office/drawing/2014/chart" uri="{C3380CC4-5D6E-409C-BE32-E72D297353CC}">
              <c16:uniqueId val="{00000002-598A-4A0B-A832-70712C6E56E0}"/>
            </c:ext>
          </c:extLst>
        </c:ser>
        <c:ser>
          <c:idx val="3"/>
          <c:order val="3"/>
          <c:tx>
            <c:strRef>
              <c:f>'Pre-Treatment Test'!$E$37</c:f>
              <c:strCache>
                <c:ptCount val="1"/>
                <c:pt idx="0">
                  <c:v>1995-2008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0.15604929832921563</c:v>
                </c:pt>
                <c:pt idx="1">
                  <c:v>0.11920631366110249</c:v>
                </c:pt>
                <c:pt idx="2">
                  <c:v>0.12072513541341683</c:v>
                </c:pt>
                <c:pt idx="3">
                  <c:v>0.17756464310073841</c:v>
                </c:pt>
                <c:pt idx="4">
                  <c:v>0.1171966591473199</c:v>
                </c:pt>
                <c:pt idx="5">
                  <c:v>8.5056940998559302E-2</c:v>
                </c:pt>
                <c:pt idx="6">
                  <c:v>-2.0713503347633663E-2</c:v>
                </c:pt>
                <c:pt idx="7">
                  <c:v>-1.9630502815294656E-3</c:v>
                </c:pt>
                <c:pt idx="8">
                  <c:v>5.7468242966167808E-2</c:v>
                </c:pt>
                <c:pt idx="9">
                  <c:v>-6.9941061956555126E-3</c:v>
                </c:pt>
                <c:pt idx="10">
                  <c:v>-4.8064345809028042E-3</c:v>
                </c:pt>
                <c:pt idx="11">
                  <c:v>3.9329709943413428E-2</c:v>
                </c:pt>
                <c:pt idx="12">
                  <c:v>-0.13580737115793884</c:v>
                </c:pt>
                <c:pt idx="13">
                  <c:v>-0.19663549014320056</c:v>
                </c:pt>
                <c:pt idx="14">
                  <c:v>-7.4216706420704742E-2</c:v>
                </c:pt>
                <c:pt idx="15">
                  <c:v>-6.1590253284622256E-3</c:v>
                </c:pt>
                <c:pt idx="16">
                  <c:v>-0.12344584477534586</c:v>
                </c:pt>
                <c:pt idx="17">
                  <c:v>-8.0293023782637432E-2</c:v>
                </c:pt>
                <c:pt idx="18">
                  <c:v>-4.0894152119668459E-2</c:v>
                </c:pt>
                <c:pt idx="19">
                  <c:v>-3.7772378493707102E-3</c:v>
                </c:pt>
                <c:pt idx="20">
                  <c:v>-3.4961286651543633E-2</c:v>
                </c:pt>
                <c:pt idx="21">
                  <c:v>-0.11784093547291349</c:v>
                </c:pt>
                <c:pt idx="22">
                  <c:v>-9.2936381293015569E-2</c:v>
                </c:pt>
                <c:pt idx="23">
                  <c:v>-0.18000070190286338</c:v>
                </c:pt>
                <c:pt idx="24">
                  <c:v>-0.15833264678110798</c:v>
                </c:pt>
                <c:pt idx="25">
                  <c:v>-0.12034560486801527</c:v>
                </c:pt>
                <c:pt idx="26">
                  <c:v>6.4914661200658752E-3</c:v>
                </c:pt>
                <c:pt idx="27">
                  <c:v>5.884307509068875E-2</c:v>
                </c:pt>
                <c:pt idx="28">
                  <c:v>9.9993257828029092E-2</c:v>
                </c:pt>
                <c:pt idx="29">
                  <c:v>0.15020693929039555</c:v>
                </c:pt>
                <c:pt idx="30">
                  <c:v>-4.9233442921718266E-2</c:v>
                </c:pt>
                <c:pt idx="31">
                  <c:v>-5.0025319550568749E-3</c:v>
                </c:pt>
                <c:pt idx="32">
                  <c:v>0.15842025299641321</c:v>
                </c:pt>
                <c:pt idx="33">
                  <c:v>-1.9203220758018613E-2</c:v>
                </c:pt>
              </c:numCache>
            </c:numRef>
          </c:val>
          <c:smooth val="0"/>
          <c:extLst>
            <c:ext xmlns:c16="http://schemas.microsoft.com/office/drawing/2014/chart" uri="{C3380CC4-5D6E-409C-BE32-E72D297353CC}">
              <c16:uniqueId val="{00000003-598A-4A0B-A832-70712C6E56E0}"/>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3306090470034526"/>
          <c:y val="1.251219254335765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91F0-4F81-86E5-6352096638D1}"/>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98.390505540010054</c:v>
                </c:pt>
                <c:pt idx="1">
                  <c:v>90.484610103885643</c:v>
                </c:pt>
                <c:pt idx="2">
                  <c:v>85.829442505200845</c:v>
                </c:pt>
                <c:pt idx="3">
                  <c:v>78.164198690501507</c:v>
                </c:pt>
                <c:pt idx="4">
                  <c:v>81.42524277354822</c:v>
                </c:pt>
                <c:pt idx="5">
                  <c:v>77.964946860447526</c:v>
                </c:pt>
                <c:pt idx="6">
                  <c:v>77.44834381446708</c:v>
                </c:pt>
                <c:pt idx="7">
                  <c:v>71.368100994732231</c:v>
                </c:pt>
                <c:pt idx="8">
                  <c:v>73.5574952668685</c:v>
                </c:pt>
                <c:pt idx="9">
                  <c:v>64.173919843597091</c:v>
                </c:pt>
                <c:pt idx="10">
                  <c:v>57.350591956492288</c:v>
                </c:pt>
                <c:pt idx="11">
                  <c:v>55.37724272289779</c:v>
                </c:pt>
                <c:pt idx="12">
                  <c:v>52.860062147374258</c:v>
                </c:pt>
                <c:pt idx="13">
                  <c:v>53.471236329642124</c:v>
                </c:pt>
                <c:pt idx="14">
                  <c:v>49.193057639058679</c:v>
                </c:pt>
                <c:pt idx="15">
                  <c:v>48.796013999890427</c:v>
                </c:pt>
                <c:pt idx="16">
                  <c:v>48.119858560312423</c:v>
                </c:pt>
                <c:pt idx="17">
                  <c:v>48.852421075935133</c:v>
                </c:pt>
                <c:pt idx="18">
                  <c:v>45.699533226070344</c:v>
                </c:pt>
                <c:pt idx="19">
                  <c:v>46.316019470395986</c:v>
                </c:pt>
                <c:pt idx="20">
                  <c:v>44.438996377721196</c:v>
                </c:pt>
                <c:pt idx="21">
                  <c:v>41.631116484495578</c:v>
                </c:pt>
                <c:pt idx="22">
                  <c:v>42.820096921786899</c:v>
                </c:pt>
                <c:pt idx="23">
                  <c:v>41.169283438648563</c:v>
                </c:pt>
                <c:pt idx="24">
                  <c:v>40.915515663073165</c:v>
                </c:pt>
                <c:pt idx="25">
                  <c:v>39.837591673858697</c:v>
                </c:pt>
                <c:pt idx="26">
                  <c:v>33.981681342993397</c:v>
                </c:pt>
                <c:pt idx="27">
                  <c:v>29.976419658851235</c:v>
                </c:pt>
                <c:pt idx="28">
                  <c:v>28.105361601774348</c:v>
                </c:pt>
                <c:pt idx="29">
                  <c:v>28.11955170727742</c:v>
                </c:pt>
                <c:pt idx="30">
                  <c:v>29.821246780556976</c:v>
                </c:pt>
                <c:pt idx="31">
                  <c:v>30.778588048633541</c:v>
                </c:pt>
                <c:pt idx="32">
                  <c:v>29.14702789166768</c:v>
                </c:pt>
                <c:pt idx="33">
                  <c:v>25.738266811458747</c:v>
                </c:pt>
              </c:numCache>
            </c:numRef>
          </c:val>
          <c:smooth val="0"/>
          <c:extLst>
            <c:ext xmlns:c16="http://schemas.microsoft.com/office/drawing/2014/chart" uri="{C3380CC4-5D6E-409C-BE32-E72D297353CC}">
              <c16:uniqueId val="{00000001-91F0-4F81-86E5-6352096638D1}"/>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1F0-4F81-86E5-6352096638D1}"/>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1F0-4F81-86E5-6352096638D1}"/>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1F0-4F81-86E5-6352096638D1}"/>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91F0-4F81-86E5-6352096638D1}"/>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91F0-4F81-86E5-6352096638D1}"/>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91F0-4F81-86E5-6352096638D1}"/>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91F0-4F81-86E5-6352096638D1}"/>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91F0-4F81-86E5-6352096638D1}"/>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91F0-4F81-86E5-6352096638D1}"/>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91F0-4F81-86E5-6352096638D1}"/>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91F0-4F81-86E5-6352096638D1}"/>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91F0-4F81-86E5-6352096638D1}"/>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91F0-4F81-86E5-6352096638D1}"/>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96.256009106582496</c:v>
                </c:pt>
                <c:pt idx="1">
                  <c:v>89.005149930017069</c:v>
                </c:pt>
                <c:pt idx="2">
                  <c:v>87.59153418213829</c:v>
                </c:pt>
                <c:pt idx="3">
                  <c:v>78.976396704092622</c:v>
                </c:pt>
                <c:pt idx="4">
                  <c:v>81.810176241560853</c:v>
                </c:pt>
                <c:pt idx="5">
                  <c:v>78.700261554331533</c:v>
                </c:pt>
                <c:pt idx="6">
                  <c:v>81.049415064626359</c:v>
                </c:pt>
                <c:pt idx="7">
                  <c:v>74.379228219186189</c:v>
                </c:pt>
                <c:pt idx="8">
                  <c:v>75.289491902367445</c:v>
                </c:pt>
                <c:pt idx="9">
                  <c:v>63.734249575645656</c:v>
                </c:pt>
                <c:pt idx="10">
                  <c:v>55.908106216520537</c:v>
                </c:pt>
                <c:pt idx="11">
                  <c:v>55.07426320400554</c:v>
                </c:pt>
                <c:pt idx="12">
                  <c:v>52.813888170931016</c:v>
                </c:pt>
                <c:pt idx="13">
                  <c:v>52.739432041562402</c:v>
                </c:pt>
                <c:pt idx="14">
                  <c:v>49.148598871397546</c:v>
                </c:pt>
                <c:pt idx="15">
                  <c:v>47.489239395872573</c:v>
                </c:pt>
                <c:pt idx="16">
                  <c:v>45.719378582361969</c:v>
                </c:pt>
                <c:pt idx="17">
                  <c:v>47.92981729224266</c:v>
                </c:pt>
                <c:pt idx="18">
                  <c:v>46.329707753102412</c:v>
                </c:pt>
                <c:pt idx="19">
                  <c:v>46.614784179837443</c:v>
                </c:pt>
                <c:pt idx="20">
                  <c:v>45.044227208563825</c:v>
                </c:pt>
                <c:pt idx="21">
                  <c:v>42.973004314262646</c:v>
                </c:pt>
                <c:pt idx="22">
                  <c:v>41.366201381606508</c:v>
                </c:pt>
                <c:pt idx="23">
                  <c:v>39.540756624774076</c:v>
                </c:pt>
                <c:pt idx="24">
                  <c:v>39.14746874579577</c:v>
                </c:pt>
                <c:pt idx="25">
                  <c:v>38.88490713870852</c:v>
                </c:pt>
                <c:pt idx="26">
                  <c:v>34.658649405173492</c:v>
                </c:pt>
                <c:pt idx="27">
                  <c:v>29.620313945997623</c:v>
                </c:pt>
                <c:pt idx="28">
                  <c:v>27.758153673858029</c:v>
                </c:pt>
                <c:pt idx="29">
                  <c:v>28.357369434161228</c:v>
                </c:pt>
                <c:pt idx="30">
                  <c:v>30.107315889836173</c:v>
                </c:pt>
                <c:pt idx="31">
                  <c:v>29.245734911455656</c:v>
                </c:pt>
                <c:pt idx="32">
                  <c:v>29.406742880382808</c:v>
                </c:pt>
                <c:pt idx="33">
                  <c:v>26.333376328693706</c:v>
                </c:pt>
              </c:numCache>
            </c:numRef>
          </c:val>
          <c:smooth val="0"/>
          <c:extLst>
            <c:ext xmlns:c16="http://schemas.microsoft.com/office/drawing/2014/chart" uri="{C3380CC4-5D6E-409C-BE32-E72D297353CC}">
              <c16:uniqueId val="{0000000F-91F0-4F81-86E5-6352096638D1}"/>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91F0-4F81-86E5-6352096638D1}"/>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91F0-4F81-86E5-6352096638D1}"/>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91F0-4F81-86E5-6352096638D1}"/>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98.312336354865707</c:v>
                </c:pt>
                <c:pt idx="1">
                  <c:v>90.538230579113588</c:v>
                </c:pt>
                <c:pt idx="2">
                  <c:v>84.651158482301994</c:v>
                </c:pt>
                <c:pt idx="3">
                  <c:v>77.910099709697519</c:v>
                </c:pt>
                <c:pt idx="4">
                  <c:v>82.233067587367273</c:v>
                </c:pt>
                <c:pt idx="5">
                  <c:v>78.176100549171665</c:v>
                </c:pt>
                <c:pt idx="6">
                  <c:v>76.673405339533943</c:v>
                </c:pt>
                <c:pt idx="7">
                  <c:v>70.387037871114444</c:v>
                </c:pt>
                <c:pt idx="8">
                  <c:v>72.574073543364648</c:v>
                </c:pt>
                <c:pt idx="9">
                  <c:v>64.059729960717959</c:v>
                </c:pt>
                <c:pt idx="10">
                  <c:v>57.241309365053894</c:v>
                </c:pt>
                <c:pt idx="11">
                  <c:v>55.502902563603129</c:v>
                </c:pt>
                <c:pt idx="12">
                  <c:v>53.274837046046741</c:v>
                </c:pt>
                <c:pt idx="13">
                  <c:v>53.883771244727541</c:v>
                </c:pt>
                <c:pt idx="14">
                  <c:v>49.615044208621839</c:v>
                </c:pt>
                <c:pt idx="15">
                  <c:v>49.627858188614489</c:v>
                </c:pt>
                <c:pt idx="16">
                  <c:v>49.477855198347243</c:v>
                </c:pt>
                <c:pt idx="17">
                  <c:v>49.600979575188823</c:v>
                </c:pt>
                <c:pt idx="18">
                  <c:v>45.4932915235986</c:v>
                </c:pt>
                <c:pt idx="19">
                  <c:v>46.408256646827802</c:v>
                </c:pt>
                <c:pt idx="20">
                  <c:v>44.744609731424141</c:v>
                </c:pt>
                <c:pt idx="21">
                  <c:v>41.697356806253083</c:v>
                </c:pt>
                <c:pt idx="22">
                  <c:v>43.65274811789277</c:v>
                </c:pt>
                <c:pt idx="23">
                  <c:v>41.65514386841096</c:v>
                </c:pt>
                <c:pt idx="24">
                  <c:v>41.4998800115427</c:v>
                </c:pt>
                <c:pt idx="25">
                  <c:v>40.143638743757037</c:v>
                </c:pt>
                <c:pt idx="26">
                  <c:v>33.702712353260722</c:v>
                </c:pt>
                <c:pt idx="27">
                  <c:v>30.603852552303579</c:v>
                </c:pt>
                <c:pt idx="28">
                  <c:v>28.625470224142198</c:v>
                </c:pt>
                <c:pt idx="29">
                  <c:v>28.667890350334346</c:v>
                </c:pt>
                <c:pt idx="30">
                  <c:v>30.722880128450921</c:v>
                </c:pt>
                <c:pt idx="31">
                  <c:v>31.472201622818829</c:v>
                </c:pt>
                <c:pt idx="32">
                  <c:v>28.964221632122644</c:v>
                </c:pt>
                <c:pt idx="33">
                  <c:v>26.331668295824787</c:v>
                </c:pt>
              </c:numCache>
            </c:numRef>
          </c:val>
          <c:smooth val="0"/>
          <c:extLst>
            <c:ext xmlns:c16="http://schemas.microsoft.com/office/drawing/2014/chart" uri="{C3380CC4-5D6E-409C-BE32-E72D297353CC}">
              <c16:uniqueId val="{00000013-91F0-4F81-86E5-6352096638D1}"/>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91F0-4F81-86E5-6352096638D1}"/>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98.499312050989829</c:v>
                </c:pt>
                <c:pt idx="1">
                  <c:v>90.426662718527965</c:v>
                </c:pt>
                <c:pt idx="2">
                  <c:v>86.954146310745287</c:v>
                </c:pt>
                <c:pt idx="3">
                  <c:v>78.389322901784908</c:v>
                </c:pt>
                <c:pt idx="4">
                  <c:v>80.849758567637764</c:v>
                </c:pt>
                <c:pt idx="5">
                  <c:v>78.022652742220089</c:v>
                </c:pt>
                <c:pt idx="6">
                  <c:v>78.369992224907051</c:v>
                </c:pt>
                <c:pt idx="7">
                  <c:v>72.41817645990524</c:v>
                </c:pt>
                <c:pt idx="8">
                  <c:v>74.637827558035511</c:v>
                </c:pt>
                <c:pt idx="9">
                  <c:v>64.524842542596161</c:v>
                </c:pt>
                <c:pt idx="10">
                  <c:v>57.315953021316098</c:v>
                </c:pt>
                <c:pt idx="11">
                  <c:v>55.458611535868833</c:v>
                </c:pt>
                <c:pt idx="12">
                  <c:v>52.714444762386847</c:v>
                </c:pt>
                <c:pt idx="13">
                  <c:v>53.149850646150298</c:v>
                </c:pt>
                <c:pt idx="14">
                  <c:v>49.196584266610444</c:v>
                </c:pt>
                <c:pt idx="15">
                  <c:v>48.187074207817211</c:v>
                </c:pt>
                <c:pt idx="16">
                  <c:v>47.180742294585798</c:v>
                </c:pt>
                <c:pt idx="17">
                  <c:v>48.42252772505163</c:v>
                </c:pt>
                <c:pt idx="18">
                  <c:v>45.804834917362314</c:v>
                </c:pt>
                <c:pt idx="19">
                  <c:v>46.176318577636266</c:v>
                </c:pt>
                <c:pt idx="20">
                  <c:v>44.173849728395005</c:v>
                </c:pt>
                <c:pt idx="21">
                  <c:v>41.522414187056711</c:v>
                </c:pt>
                <c:pt idx="22">
                  <c:v>41.985714484326316</c:v>
                </c:pt>
                <c:pt idx="23">
                  <c:v>40.699884088098777</c:v>
                </c:pt>
                <c:pt idx="24">
                  <c:v>40.240542828541948</c:v>
                </c:pt>
                <c:pt idx="25">
                  <c:v>39.449901647458326</c:v>
                </c:pt>
                <c:pt idx="26">
                  <c:v>34.09306696994463</c:v>
                </c:pt>
                <c:pt idx="27">
                  <c:v>29.414046890451576</c:v>
                </c:pt>
                <c:pt idx="28">
                  <c:v>27.720964424588605</c:v>
                </c:pt>
                <c:pt idx="29">
                  <c:v>27.816028912639013</c:v>
                </c:pt>
                <c:pt idx="30">
                  <c:v>29.391924515948634</c:v>
                </c:pt>
                <c:pt idx="31">
                  <c:v>30.397184607863892</c:v>
                </c:pt>
                <c:pt idx="32">
                  <c:v>29.349789829211659</c:v>
                </c:pt>
                <c:pt idx="33">
                  <c:v>25.376624247655855</c:v>
                </c:pt>
              </c:numCache>
            </c:numRef>
          </c:val>
          <c:smooth val="0"/>
          <c:extLst>
            <c:ext xmlns:c16="http://schemas.microsoft.com/office/drawing/2014/chart" uri="{C3380CC4-5D6E-409C-BE32-E72D297353CC}">
              <c16:uniqueId val="{00000015-91F0-4F81-86E5-6352096638D1}"/>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93.663120576820802</c:v>
                </c:pt>
                <c:pt idx="1">
                  <c:v>90.282720528193735</c:v>
                </c:pt>
                <c:pt idx="2">
                  <c:v>87.152063577377717</c:v>
                </c:pt>
                <c:pt idx="3">
                  <c:v>79.621904878877103</c:v>
                </c:pt>
                <c:pt idx="4">
                  <c:v>88.493772898800657</c:v>
                </c:pt>
                <c:pt idx="5">
                  <c:v>79.623553036071826</c:v>
                </c:pt>
                <c:pt idx="6">
                  <c:v>82.086464251915459</c:v>
                </c:pt>
                <c:pt idx="7">
                  <c:v>75.150441796722575</c:v>
                </c:pt>
                <c:pt idx="8">
                  <c:v>72.506546130171031</c:v>
                </c:pt>
                <c:pt idx="9">
                  <c:v>64.136762233829359</c:v>
                </c:pt>
                <c:pt idx="10">
                  <c:v>55.556662089657031</c:v>
                </c:pt>
                <c:pt idx="11">
                  <c:v>55.106410072767176</c:v>
                </c:pt>
                <c:pt idx="12">
                  <c:v>55.972329289943445</c:v>
                </c:pt>
                <c:pt idx="13">
                  <c:v>56.055206074233858</c:v>
                </c:pt>
                <c:pt idx="14">
                  <c:v>50.079811331670498</c:v>
                </c:pt>
                <c:pt idx="15">
                  <c:v>49.709500650351401</c:v>
                </c:pt>
                <c:pt idx="16">
                  <c:v>52.88190131977899</c:v>
                </c:pt>
                <c:pt idx="17">
                  <c:v>50.919509802042739</c:v>
                </c:pt>
                <c:pt idx="18">
                  <c:v>49.049888697481947</c:v>
                </c:pt>
                <c:pt idx="19">
                  <c:v>48.30487258368521</c:v>
                </c:pt>
                <c:pt idx="20">
                  <c:v>48.622058457112871</c:v>
                </c:pt>
                <c:pt idx="21">
                  <c:v>46.951381053077064</c:v>
                </c:pt>
                <c:pt idx="22">
                  <c:v>44.331442451948533</c:v>
                </c:pt>
                <c:pt idx="23">
                  <c:v>40.584634971310152</c:v>
                </c:pt>
                <c:pt idx="24">
                  <c:v>41.057913858821848</c:v>
                </c:pt>
                <c:pt idx="25">
                  <c:v>40.304907652171103</c:v>
                </c:pt>
                <c:pt idx="26">
                  <c:v>34.121887001674615</c:v>
                </c:pt>
                <c:pt idx="27">
                  <c:v>31.620296344044618</c:v>
                </c:pt>
                <c:pt idx="28">
                  <c:v>30.093257775661186</c:v>
                </c:pt>
                <c:pt idx="29">
                  <c:v>30.357708663359514</c:v>
                </c:pt>
                <c:pt idx="30">
                  <c:v>33.208697193913402</c:v>
                </c:pt>
                <c:pt idx="31">
                  <c:v>28.596967538760509</c:v>
                </c:pt>
                <c:pt idx="32">
                  <c:v>26.852988705286403</c:v>
                </c:pt>
                <c:pt idx="33">
                  <c:v>29.711981364016541</c:v>
                </c:pt>
              </c:numCache>
            </c:numRef>
          </c:val>
          <c:smooth val="0"/>
          <c:extLst>
            <c:ext xmlns:c16="http://schemas.microsoft.com/office/drawing/2014/chart" uri="{C3380CC4-5D6E-409C-BE32-E72D297353CC}">
              <c16:uniqueId val="{00000016-91F0-4F81-86E5-6352096638D1}"/>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101.69664763088804</c:v>
                </c:pt>
                <c:pt idx="1">
                  <c:v>92.335774097591639</c:v>
                </c:pt>
                <c:pt idx="2">
                  <c:v>83.501402885303833</c:v>
                </c:pt>
                <c:pt idx="3">
                  <c:v>77.402225724654286</c:v>
                </c:pt>
                <c:pt idx="4">
                  <c:v>80.955839839589331</c:v>
                </c:pt>
                <c:pt idx="5">
                  <c:v>78.597406514745671</c:v>
                </c:pt>
                <c:pt idx="6">
                  <c:v>74.940824488294311</c:v>
                </c:pt>
                <c:pt idx="7">
                  <c:v>70.924287083471427</c:v>
                </c:pt>
                <c:pt idx="8">
                  <c:v>70.722713386203395</c:v>
                </c:pt>
                <c:pt idx="9">
                  <c:v>64.595680116326534</c:v>
                </c:pt>
                <c:pt idx="10">
                  <c:v>56.514980784413638</c:v>
                </c:pt>
                <c:pt idx="11">
                  <c:v>55.009340143442394</c:v>
                </c:pt>
                <c:pt idx="12">
                  <c:v>50.634218627237715</c:v>
                </c:pt>
                <c:pt idx="13">
                  <c:v>51.042517126916202</c:v>
                </c:pt>
                <c:pt idx="14">
                  <c:v>48.084177637065295</c:v>
                </c:pt>
                <c:pt idx="15">
                  <c:v>48.642030882547267</c:v>
                </c:pt>
                <c:pt idx="16">
                  <c:v>49.074009393734741</c:v>
                </c:pt>
                <c:pt idx="17">
                  <c:v>48.059080419989193</c:v>
                </c:pt>
                <c:pt idx="18">
                  <c:v>46.126010905936717</c:v>
                </c:pt>
                <c:pt idx="19">
                  <c:v>46.317340998939478</c:v>
                </c:pt>
                <c:pt idx="20">
                  <c:v>46.75020114518702</c:v>
                </c:pt>
                <c:pt idx="21">
                  <c:v>42.003868285974015</c:v>
                </c:pt>
                <c:pt idx="22">
                  <c:v>43.814118285808945</c:v>
                </c:pt>
                <c:pt idx="23">
                  <c:v>44.889780969242565</c:v>
                </c:pt>
                <c:pt idx="24">
                  <c:v>43.024851798691088</c:v>
                </c:pt>
                <c:pt idx="25">
                  <c:v>41.879027834511362</c:v>
                </c:pt>
                <c:pt idx="26">
                  <c:v>34.684282796661137</c:v>
                </c:pt>
                <c:pt idx="27">
                  <c:v>32.381808157879284</c:v>
                </c:pt>
                <c:pt idx="28">
                  <c:v>29.518817984353518</c:v>
                </c:pt>
                <c:pt idx="29">
                  <c:v>28.133008176155275</c:v>
                </c:pt>
                <c:pt idx="30">
                  <c:v>31.164490455921626</c:v>
                </c:pt>
                <c:pt idx="31">
                  <c:v>31.71879124420229</c:v>
                </c:pt>
                <c:pt idx="32">
                  <c:v>31.053942615471893</c:v>
                </c:pt>
                <c:pt idx="33">
                  <c:v>25.377270341778058</c:v>
                </c:pt>
              </c:numCache>
            </c:numRef>
          </c:val>
          <c:smooth val="0"/>
          <c:extLst>
            <c:ext xmlns:c16="http://schemas.microsoft.com/office/drawing/2014/chart" uri="{C3380CC4-5D6E-409C-BE32-E72D297353CC}">
              <c16:uniqueId val="{00000017-91F0-4F81-86E5-6352096638D1}"/>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98.553472009371035</c:v>
                </c:pt>
                <c:pt idx="1">
                  <c:v>90.663239374407567</c:v>
                </c:pt>
                <c:pt idx="2">
                  <c:v>85.746421056683189</c:v>
                </c:pt>
                <c:pt idx="3">
                  <c:v>78.199930270784549</c:v>
                </c:pt>
                <c:pt idx="4">
                  <c:v>81.622278594295494</c:v>
                </c:pt>
                <c:pt idx="5">
                  <c:v>78.040627056907397</c:v>
                </c:pt>
                <c:pt idx="6">
                  <c:v>77.390013822878245</c:v>
                </c:pt>
                <c:pt idx="7">
                  <c:v>71.274253943556687</c:v>
                </c:pt>
                <c:pt idx="8">
                  <c:v>73.500043439707966</c:v>
                </c:pt>
                <c:pt idx="9">
                  <c:v>64.283541709301048</c:v>
                </c:pt>
                <c:pt idx="10">
                  <c:v>57.472052551020177</c:v>
                </c:pt>
                <c:pt idx="11">
                  <c:v>55.434729929402245</c:v>
                </c:pt>
                <c:pt idx="12">
                  <c:v>52.966670475143474</c:v>
                </c:pt>
                <c:pt idx="13">
                  <c:v>53.606938621669542</c:v>
                </c:pt>
                <c:pt idx="14">
                  <c:v>49.260917472565779</c:v>
                </c:pt>
                <c:pt idx="15">
                  <c:v>48.98779044560797</c:v>
                </c:pt>
                <c:pt idx="16">
                  <c:v>48.390679532531074</c:v>
                </c:pt>
                <c:pt idx="17">
                  <c:v>49.030998174202978</c:v>
                </c:pt>
                <c:pt idx="18">
                  <c:v>45.777277407978538</c:v>
                </c:pt>
                <c:pt idx="19">
                  <c:v>46.429589940089492</c:v>
                </c:pt>
                <c:pt idx="20">
                  <c:v>44.562074275745545</c:v>
                </c:pt>
                <c:pt idx="21">
                  <c:v>41.733521073183503</c:v>
                </c:pt>
                <c:pt idx="22">
                  <c:v>43.043401237810031</c:v>
                </c:pt>
                <c:pt idx="23">
                  <c:v>41.376072702405509</c:v>
                </c:pt>
                <c:pt idx="24">
                  <c:v>41.143001428281416</c:v>
                </c:pt>
                <c:pt idx="25">
                  <c:v>40.020190834184177</c:v>
                </c:pt>
                <c:pt idx="26">
                  <c:v>34.039361169561744</c:v>
                </c:pt>
                <c:pt idx="27">
                  <c:v>30.153856385368272</c:v>
                </c:pt>
                <c:pt idx="28">
                  <c:v>28.220687490829732</c:v>
                </c:pt>
                <c:pt idx="29">
                  <c:v>28.205847693243413</c:v>
                </c:pt>
                <c:pt idx="30">
                  <c:v>29.959196594063542</c:v>
                </c:pt>
                <c:pt idx="31">
                  <c:v>30.937343921323187</c:v>
                </c:pt>
                <c:pt idx="32">
                  <c:v>29.210635360868764</c:v>
                </c:pt>
                <c:pt idx="33">
                  <c:v>25.837324241365422</c:v>
                </c:pt>
              </c:numCache>
            </c:numRef>
          </c:val>
          <c:smooth val="0"/>
          <c:extLst>
            <c:ext xmlns:c16="http://schemas.microsoft.com/office/drawing/2014/chart" uri="{C3380CC4-5D6E-409C-BE32-E72D297353CC}">
              <c16:uniqueId val="{00000018-91F0-4F81-86E5-6352096638D1}"/>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96.826594548474532</c:v>
                </c:pt>
                <c:pt idx="1">
                  <c:v>90.233246912248447</c:v>
                </c:pt>
                <c:pt idx="2">
                  <c:v>88.971357945411</c:v>
                </c:pt>
                <c:pt idx="3">
                  <c:v>78.971796028781682</c:v>
                </c:pt>
                <c:pt idx="4">
                  <c:v>81.818710088555235</c:v>
                </c:pt>
                <c:pt idx="5">
                  <c:v>78.042564819043037</c:v>
                </c:pt>
                <c:pt idx="6">
                  <c:v>80.930359814374228</c:v>
                </c:pt>
                <c:pt idx="7">
                  <c:v>74.83107662119437</c:v>
                </c:pt>
                <c:pt idx="8">
                  <c:v>75.721209475887008</c:v>
                </c:pt>
                <c:pt idx="9">
                  <c:v>64.618193406204227</c:v>
                </c:pt>
                <c:pt idx="10">
                  <c:v>56.317314338230055</c:v>
                </c:pt>
                <c:pt idx="11">
                  <c:v>54.684307415300282</c:v>
                </c:pt>
                <c:pt idx="12">
                  <c:v>52.760951410164132</c:v>
                </c:pt>
                <c:pt idx="13">
                  <c:v>52.881938870996237</c:v>
                </c:pt>
                <c:pt idx="14">
                  <c:v>48.602435897919349</c:v>
                </c:pt>
                <c:pt idx="15">
                  <c:v>46.827528363792226</c:v>
                </c:pt>
                <c:pt idx="16">
                  <c:v>46.50717273761984</c:v>
                </c:pt>
                <c:pt idx="17">
                  <c:v>47.705441509606324</c:v>
                </c:pt>
                <c:pt idx="18">
                  <c:v>46.936416511016439</c:v>
                </c:pt>
                <c:pt idx="19">
                  <c:v>46.474902228510473</c:v>
                </c:pt>
                <c:pt idx="20">
                  <c:v>44.836536570073797</c:v>
                </c:pt>
                <c:pt idx="21">
                  <c:v>43.010510311432881</c:v>
                </c:pt>
                <c:pt idx="22">
                  <c:v>40.871772431273712</c:v>
                </c:pt>
                <c:pt idx="23">
                  <c:v>39.582157944096252</c:v>
                </c:pt>
                <c:pt idx="24">
                  <c:v>39.043825672706596</c:v>
                </c:pt>
                <c:pt idx="25">
                  <c:v>38.891617237823084</c:v>
                </c:pt>
                <c:pt idx="26">
                  <c:v>34.338662277150426</c:v>
                </c:pt>
                <c:pt idx="27">
                  <c:v>28.938677500264024</c:v>
                </c:pt>
                <c:pt idx="28">
                  <c:v>27.646288925097902</c:v>
                </c:pt>
                <c:pt idx="29">
                  <c:v>27.947889648203269</c:v>
                </c:pt>
                <c:pt idx="30">
                  <c:v>29.475097926479069</c:v>
                </c:pt>
                <c:pt idx="31">
                  <c:v>28.733752820699014</c:v>
                </c:pt>
                <c:pt idx="32">
                  <c:v>28.850921002231189</c:v>
                </c:pt>
                <c:pt idx="33">
                  <c:v>25.850284755506436</c:v>
                </c:pt>
              </c:numCache>
            </c:numRef>
          </c:val>
          <c:smooth val="0"/>
          <c:extLst>
            <c:ext xmlns:c16="http://schemas.microsoft.com/office/drawing/2014/chart" uri="{C3380CC4-5D6E-409C-BE32-E72D297353CC}">
              <c16:uniqueId val="{00000019-91F0-4F81-86E5-6352096638D1}"/>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91F0-4F81-86E5-6352096638D1}"/>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91F0-4F81-86E5-6352096638D1}"/>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91F0-4F81-86E5-6352096638D1}"/>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91F0-4F81-86E5-6352096638D1}"/>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91F0-4F81-86E5-6352096638D1}"/>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91F0-4F81-86E5-6352096638D1}"/>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91F0-4F81-86E5-6352096638D1}"/>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91F0-4F81-86E5-6352096638D1}"/>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91F0-4F81-86E5-6352096638D1}"/>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91F0-4F81-86E5-6352096638D1}"/>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91F0-4F81-86E5-6352096638D1}"/>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91F0-4F81-86E5-6352096638D1}"/>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91F0-4F81-86E5-6352096638D1}"/>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91F0-4F81-86E5-6352096638D1}"/>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91F0-4F81-86E5-6352096638D1}"/>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91F0-4F81-86E5-6352096638D1}"/>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91F0-4F81-86E5-6352096638D1}"/>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91F0-4F81-86E5-6352096638D1}"/>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91F0-4F81-86E5-6352096638D1}"/>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91F0-4F81-86E5-6352096638D1}"/>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91F0-4F81-86E5-6352096638D1}"/>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91F0-4F81-86E5-6352096638D1}"/>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91F0-4F81-86E5-6352096638D1}"/>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91F0-4F81-86E5-6352096638D1}"/>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91F0-4F81-86E5-6352096638D1}"/>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96.297515745391138</c:v>
                </c:pt>
                <c:pt idx="1">
                  <c:v>91.686608473537476</c:v>
                </c:pt>
                <c:pt idx="2">
                  <c:v>87.04065601341425</c:v>
                </c:pt>
                <c:pt idx="3">
                  <c:v>77.658227550273295</c:v>
                </c:pt>
                <c:pt idx="4">
                  <c:v>84.177739598089815</c:v>
                </c:pt>
                <c:pt idx="5">
                  <c:v>77.947795361978947</c:v>
                </c:pt>
                <c:pt idx="6">
                  <c:v>82.87373959319666</c:v>
                </c:pt>
                <c:pt idx="7">
                  <c:v>78.466744736942942</c:v>
                </c:pt>
                <c:pt idx="8">
                  <c:v>72.052572981192498</c:v>
                </c:pt>
                <c:pt idx="9">
                  <c:v>66.924833969096653</c:v>
                </c:pt>
                <c:pt idx="10">
                  <c:v>60.98816449593869</c:v>
                </c:pt>
                <c:pt idx="11">
                  <c:v>56.491533523512771</c:v>
                </c:pt>
                <c:pt idx="12">
                  <c:v>61.385887507640291</c:v>
                </c:pt>
                <c:pt idx="13">
                  <c:v>59.743977453763371</c:v>
                </c:pt>
                <c:pt idx="14">
                  <c:v>54.105850093037589</c:v>
                </c:pt>
                <c:pt idx="15">
                  <c:v>50.534724547105725</c:v>
                </c:pt>
                <c:pt idx="16">
                  <c:v>51.330273692656199</c:v>
                </c:pt>
                <c:pt idx="17">
                  <c:v>49.864730319313821</c:v>
                </c:pt>
                <c:pt idx="18">
                  <c:v>52.679978385640432</c:v>
                </c:pt>
                <c:pt idx="19">
                  <c:v>50.321821148827446</c:v>
                </c:pt>
                <c:pt idx="20">
                  <c:v>52.898077738063876</c:v>
                </c:pt>
                <c:pt idx="21">
                  <c:v>49.450894668552792</c:v>
                </c:pt>
                <c:pt idx="22">
                  <c:v>47.232387885742355</c:v>
                </c:pt>
                <c:pt idx="23">
                  <c:v>45.692292955209275</c:v>
                </c:pt>
                <c:pt idx="24">
                  <c:v>44.354660327371676</c:v>
                </c:pt>
                <c:pt idx="25">
                  <c:v>42.411018857819727</c:v>
                </c:pt>
                <c:pt idx="26">
                  <c:v>36.175621236907318</c:v>
                </c:pt>
                <c:pt idx="27">
                  <c:v>34.058010676744743</c:v>
                </c:pt>
                <c:pt idx="28">
                  <c:v>31.220737851981543</c:v>
                </c:pt>
                <c:pt idx="29">
                  <c:v>30.770759671213458</c:v>
                </c:pt>
                <c:pt idx="30">
                  <c:v>33.732300687915995</c:v>
                </c:pt>
                <c:pt idx="31">
                  <c:v>31.77694553778565</c:v>
                </c:pt>
                <c:pt idx="32">
                  <c:v>32.868603228052955</c:v>
                </c:pt>
                <c:pt idx="33">
                  <c:v>27.815133094918568</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9295972081702073"/>
          <c:y val="0.1169957980604537"/>
          <c:w val="0.15705027932960891"/>
          <c:h val="6.449250181755449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4D5-4D6E-B595-EFBFBB1611C7}"/>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4D5-4D6E-B595-EFBFBB1611C7}"/>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4D5-4D6E-B595-EFBFBB1611C7}"/>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4D5-4D6E-B595-EFBFBB1611C7}"/>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4D5-4D6E-B595-EFBFBB1611C7}"/>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4D5-4D6E-B595-EFBFBB1611C7}"/>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4D5-4D6E-B595-EFBFBB1611C7}"/>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4D5-4D6E-B595-EFBFBB1611C7}"/>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4D5-4D6E-B595-EFBFBB1611C7}"/>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4D5-4D6E-B595-EFBFBB1611C7}"/>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4D5-4D6E-B595-EFBFBB1611C7}"/>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4D5-4D6E-B595-EFBFBB1611C7}"/>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4D5-4D6E-B595-EFBFBB1611C7}"/>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96.256009106582496</c:v>
                </c:pt>
                <c:pt idx="1">
                  <c:v>89.005149930017069</c:v>
                </c:pt>
                <c:pt idx="2">
                  <c:v>87.59153418213829</c:v>
                </c:pt>
                <c:pt idx="3">
                  <c:v>78.976396704092622</c:v>
                </c:pt>
                <c:pt idx="4">
                  <c:v>81.810176241560853</c:v>
                </c:pt>
                <c:pt idx="5">
                  <c:v>78.700261554331533</c:v>
                </c:pt>
                <c:pt idx="6">
                  <c:v>81.049415064626359</c:v>
                </c:pt>
                <c:pt idx="7">
                  <c:v>74.379228219186189</c:v>
                </c:pt>
                <c:pt idx="8">
                  <c:v>75.289491902367445</c:v>
                </c:pt>
                <c:pt idx="9">
                  <c:v>63.734249575645656</c:v>
                </c:pt>
                <c:pt idx="10">
                  <c:v>55.908106216520537</c:v>
                </c:pt>
                <c:pt idx="11">
                  <c:v>55.07426320400554</c:v>
                </c:pt>
                <c:pt idx="12">
                  <c:v>52.813888170931016</c:v>
                </c:pt>
                <c:pt idx="13">
                  <c:v>52.739432041562402</c:v>
                </c:pt>
                <c:pt idx="14">
                  <c:v>49.148598871397546</c:v>
                </c:pt>
                <c:pt idx="15">
                  <c:v>47.489239395872573</c:v>
                </c:pt>
                <c:pt idx="16">
                  <c:v>45.719378582361969</c:v>
                </c:pt>
                <c:pt idx="17">
                  <c:v>47.92981729224266</c:v>
                </c:pt>
                <c:pt idx="18">
                  <c:v>46.329707753102412</c:v>
                </c:pt>
                <c:pt idx="19">
                  <c:v>46.614784179837443</c:v>
                </c:pt>
                <c:pt idx="20">
                  <c:v>45.044227208563825</c:v>
                </c:pt>
                <c:pt idx="21">
                  <c:v>42.973004314262646</c:v>
                </c:pt>
                <c:pt idx="22">
                  <c:v>41.366201381606508</c:v>
                </c:pt>
                <c:pt idx="23">
                  <c:v>39.540756624774076</c:v>
                </c:pt>
                <c:pt idx="24">
                  <c:v>39.14746874579577</c:v>
                </c:pt>
                <c:pt idx="25">
                  <c:v>38.88490713870852</c:v>
                </c:pt>
                <c:pt idx="26">
                  <c:v>34.658649405173492</c:v>
                </c:pt>
                <c:pt idx="27">
                  <c:v>29.620313945997623</c:v>
                </c:pt>
                <c:pt idx="28">
                  <c:v>27.758153673858029</c:v>
                </c:pt>
                <c:pt idx="29">
                  <c:v>28.357369434161228</c:v>
                </c:pt>
                <c:pt idx="30">
                  <c:v>30.107315889836173</c:v>
                </c:pt>
                <c:pt idx="31">
                  <c:v>29.245734911455656</c:v>
                </c:pt>
                <c:pt idx="32">
                  <c:v>29.406742880382808</c:v>
                </c:pt>
                <c:pt idx="33">
                  <c:v>26.333376328693706</c:v>
                </c:pt>
              </c:numCache>
            </c:numRef>
          </c:val>
          <c:smooth val="0"/>
          <c:extLst>
            <c:ext xmlns:c16="http://schemas.microsoft.com/office/drawing/2014/chart" uri="{C3380CC4-5D6E-409C-BE32-E72D297353CC}">
              <c16:uniqueId val="{0000000D-54D5-4D6E-B595-EFBFBB1611C7}"/>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4D5-4D6E-B595-EFBFBB1611C7}"/>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4D5-4D6E-B595-EFBFBB1611C7}"/>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4D5-4D6E-B595-EFBFBB1611C7}"/>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98.312336354865707</c:v>
                </c:pt>
                <c:pt idx="1">
                  <c:v>90.538230579113588</c:v>
                </c:pt>
                <c:pt idx="2">
                  <c:v>84.651158482301994</c:v>
                </c:pt>
                <c:pt idx="3">
                  <c:v>77.910099709697519</c:v>
                </c:pt>
                <c:pt idx="4">
                  <c:v>82.233067587367273</c:v>
                </c:pt>
                <c:pt idx="5">
                  <c:v>78.176100549171665</c:v>
                </c:pt>
                <c:pt idx="6">
                  <c:v>76.673405339533943</c:v>
                </c:pt>
                <c:pt idx="7">
                  <c:v>70.387037871114444</c:v>
                </c:pt>
                <c:pt idx="8">
                  <c:v>72.574073543364648</c:v>
                </c:pt>
                <c:pt idx="9">
                  <c:v>64.059729960717959</c:v>
                </c:pt>
                <c:pt idx="10">
                  <c:v>57.241309365053894</c:v>
                </c:pt>
                <c:pt idx="11">
                  <c:v>55.502902563603129</c:v>
                </c:pt>
                <c:pt idx="12">
                  <c:v>53.274837046046741</c:v>
                </c:pt>
                <c:pt idx="13">
                  <c:v>53.883771244727541</c:v>
                </c:pt>
                <c:pt idx="14">
                  <c:v>49.615044208621839</c:v>
                </c:pt>
                <c:pt idx="15">
                  <c:v>49.627858188614489</c:v>
                </c:pt>
                <c:pt idx="16">
                  <c:v>49.477855198347243</c:v>
                </c:pt>
                <c:pt idx="17">
                  <c:v>49.600979575188823</c:v>
                </c:pt>
                <c:pt idx="18">
                  <c:v>45.4932915235986</c:v>
                </c:pt>
                <c:pt idx="19">
                  <c:v>46.408256646827802</c:v>
                </c:pt>
                <c:pt idx="20">
                  <c:v>44.744609731424141</c:v>
                </c:pt>
                <c:pt idx="21">
                  <c:v>41.697356806253083</c:v>
                </c:pt>
                <c:pt idx="22">
                  <c:v>43.65274811789277</c:v>
                </c:pt>
                <c:pt idx="23">
                  <c:v>41.65514386841096</c:v>
                </c:pt>
                <c:pt idx="24">
                  <c:v>41.4998800115427</c:v>
                </c:pt>
                <c:pt idx="25">
                  <c:v>40.143638743757037</c:v>
                </c:pt>
                <c:pt idx="26">
                  <c:v>33.702712353260722</c:v>
                </c:pt>
                <c:pt idx="27">
                  <c:v>30.603852552303579</c:v>
                </c:pt>
                <c:pt idx="28">
                  <c:v>28.625470224142198</c:v>
                </c:pt>
                <c:pt idx="29">
                  <c:v>28.667890350334346</c:v>
                </c:pt>
                <c:pt idx="30">
                  <c:v>30.722880128450921</c:v>
                </c:pt>
                <c:pt idx="31">
                  <c:v>31.472201622818829</c:v>
                </c:pt>
                <c:pt idx="32">
                  <c:v>28.964221632122644</c:v>
                </c:pt>
                <c:pt idx="33">
                  <c:v>26.331668295824787</c:v>
                </c:pt>
              </c:numCache>
            </c:numRef>
          </c:val>
          <c:smooth val="0"/>
          <c:extLst>
            <c:ext xmlns:c16="http://schemas.microsoft.com/office/drawing/2014/chart" uri="{C3380CC4-5D6E-409C-BE32-E72D297353CC}">
              <c16:uniqueId val="{00000011-54D5-4D6E-B595-EFBFBB1611C7}"/>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4D5-4D6E-B595-EFBFBB1611C7}"/>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98.499312050989829</c:v>
                </c:pt>
                <c:pt idx="1">
                  <c:v>90.426662718527965</c:v>
                </c:pt>
                <c:pt idx="2">
                  <c:v>86.954146310745287</c:v>
                </c:pt>
                <c:pt idx="3">
                  <c:v>78.389322901784908</c:v>
                </c:pt>
                <c:pt idx="4">
                  <c:v>80.849758567637764</c:v>
                </c:pt>
                <c:pt idx="5">
                  <c:v>78.022652742220089</c:v>
                </c:pt>
                <c:pt idx="6">
                  <c:v>78.369992224907051</c:v>
                </c:pt>
                <c:pt idx="7">
                  <c:v>72.41817645990524</c:v>
                </c:pt>
                <c:pt idx="8">
                  <c:v>74.637827558035511</c:v>
                </c:pt>
                <c:pt idx="9">
                  <c:v>64.524842542596161</c:v>
                </c:pt>
                <c:pt idx="10">
                  <c:v>57.315953021316098</c:v>
                </c:pt>
                <c:pt idx="11">
                  <c:v>55.458611535868833</c:v>
                </c:pt>
                <c:pt idx="12">
                  <c:v>52.714444762386847</c:v>
                </c:pt>
                <c:pt idx="13">
                  <c:v>53.149850646150298</c:v>
                </c:pt>
                <c:pt idx="14">
                  <c:v>49.196584266610444</c:v>
                </c:pt>
                <c:pt idx="15">
                  <c:v>48.187074207817211</c:v>
                </c:pt>
                <c:pt idx="16">
                  <c:v>47.180742294585798</c:v>
                </c:pt>
                <c:pt idx="17">
                  <c:v>48.42252772505163</c:v>
                </c:pt>
                <c:pt idx="18">
                  <c:v>45.804834917362314</c:v>
                </c:pt>
                <c:pt idx="19">
                  <c:v>46.176318577636266</c:v>
                </c:pt>
                <c:pt idx="20">
                  <c:v>44.173849728395005</c:v>
                </c:pt>
                <c:pt idx="21">
                  <c:v>41.522414187056711</c:v>
                </c:pt>
                <c:pt idx="22">
                  <c:v>41.985714484326316</c:v>
                </c:pt>
                <c:pt idx="23">
                  <c:v>40.699884088098777</c:v>
                </c:pt>
                <c:pt idx="24">
                  <c:v>40.240542828541948</c:v>
                </c:pt>
                <c:pt idx="25">
                  <c:v>39.449901647458326</c:v>
                </c:pt>
                <c:pt idx="26">
                  <c:v>34.09306696994463</c:v>
                </c:pt>
                <c:pt idx="27">
                  <c:v>29.414046890451576</c:v>
                </c:pt>
                <c:pt idx="28">
                  <c:v>27.720964424588605</c:v>
                </c:pt>
                <c:pt idx="29">
                  <c:v>27.816028912639013</c:v>
                </c:pt>
                <c:pt idx="30">
                  <c:v>29.391924515948634</c:v>
                </c:pt>
                <c:pt idx="31">
                  <c:v>30.397184607863892</c:v>
                </c:pt>
                <c:pt idx="32">
                  <c:v>29.349789829211659</c:v>
                </c:pt>
                <c:pt idx="33">
                  <c:v>25.376624247655855</c:v>
                </c:pt>
              </c:numCache>
            </c:numRef>
          </c:val>
          <c:smooth val="0"/>
          <c:extLst>
            <c:ext xmlns:c16="http://schemas.microsoft.com/office/drawing/2014/chart" uri="{C3380CC4-5D6E-409C-BE32-E72D297353CC}">
              <c16:uniqueId val="{00000013-54D5-4D6E-B595-EFBFBB1611C7}"/>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93.663120576820802</c:v>
                </c:pt>
                <c:pt idx="1">
                  <c:v>90.282720528193735</c:v>
                </c:pt>
                <c:pt idx="2">
                  <c:v>87.152063577377717</c:v>
                </c:pt>
                <c:pt idx="3">
                  <c:v>79.621904878877103</c:v>
                </c:pt>
                <c:pt idx="4">
                  <c:v>88.493772898800657</c:v>
                </c:pt>
                <c:pt idx="5">
                  <c:v>79.623553036071826</c:v>
                </c:pt>
                <c:pt idx="6">
                  <c:v>82.086464251915459</c:v>
                </c:pt>
                <c:pt idx="7">
                  <c:v>75.150441796722575</c:v>
                </c:pt>
                <c:pt idx="8">
                  <c:v>72.506546130171031</c:v>
                </c:pt>
                <c:pt idx="9">
                  <c:v>64.136762233829359</c:v>
                </c:pt>
                <c:pt idx="10">
                  <c:v>55.556662089657031</c:v>
                </c:pt>
                <c:pt idx="11">
                  <c:v>55.106410072767176</c:v>
                </c:pt>
                <c:pt idx="12">
                  <c:v>55.972329289943445</c:v>
                </c:pt>
                <c:pt idx="13">
                  <c:v>56.055206074233858</c:v>
                </c:pt>
                <c:pt idx="14">
                  <c:v>50.079811331670498</c:v>
                </c:pt>
                <c:pt idx="15">
                  <c:v>49.709500650351401</c:v>
                </c:pt>
                <c:pt idx="16">
                  <c:v>52.88190131977899</c:v>
                </c:pt>
                <c:pt idx="17">
                  <c:v>50.919509802042739</c:v>
                </c:pt>
                <c:pt idx="18">
                  <c:v>49.049888697481947</c:v>
                </c:pt>
                <c:pt idx="19">
                  <c:v>48.30487258368521</c:v>
                </c:pt>
                <c:pt idx="20">
                  <c:v>48.622058457112871</c:v>
                </c:pt>
                <c:pt idx="21">
                  <c:v>46.951381053077064</c:v>
                </c:pt>
                <c:pt idx="22">
                  <c:v>44.331442451948533</c:v>
                </c:pt>
                <c:pt idx="23">
                  <c:v>40.584634971310152</c:v>
                </c:pt>
                <c:pt idx="24">
                  <c:v>41.057913858821848</c:v>
                </c:pt>
                <c:pt idx="25">
                  <c:v>40.304907652171103</c:v>
                </c:pt>
                <c:pt idx="26">
                  <c:v>34.121887001674615</c:v>
                </c:pt>
                <c:pt idx="27">
                  <c:v>31.620296344044618</c:v>
                </c:pt>
                <c:pt idx="28">
                  <c:v>30.093257775661186</c:v>
                </c:pt>
                <c:pt idx="29">
                  <c:v>30.357708663359514</c:v>
                </c:pt>
                <c:pt idx="30">
                  <c:v>33.208697193913402</c:v>
                </c:pt>
                <c:pt idx="31">
                  <c:v>28.596967538760509</c:v>
                </c:pt>
                <c:pt idx="32">
                  <c:v>26.852988705286403</c:v>
                </c:pt>
                <c:pt idx="33">
                  <c:v>29.711981364016541</c:v>
                </c:pt>
              </c:numCache>
            </c:numRef>
          </c:val>
          <c:smooth val="0"/>
          <c:extLst>
            <c:ext xmlns:c16="http://schemas.microsoft.com/office/drawing/2014/chart" uri="{C3380CC4-5D6E-409C-BE32-E72D297353CC}">
              <c16:uniqueId val="{00000014-54D5-4D6E-B595-EFBFBB1611C7}"/>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101.69664763088804</c:v>
                </c:pt>
                <c:pt idx="1">
                  <c:v>92.335774097591639</c:v>
                </c:pt>
                <c:pt idx="2">
                  <c:v>83.501402885303833</c:v>
                </c:pt>
                <c:pt idx="3">
                  <c:v>77.402225724654286</c:v>
                </c:pt>
                <c:pt idx="4">
                  <c:v>80.955839839589331</c:v>
                </c:pt>
                <c:pt idx="5">
                  <c:v>78.597406514745671</c:v>
                </c:pt>
                <c:pt idx="6">
                  <c:v>74.940824488294311</c:v>
                </c:pt>
                <c:pt idx="7">
                  <c:v>70.924287083471427</c:v>
                </c:pt>
                <c:pt idx="8">
                  <c:v>70.722713386203395</c:v>
                </c:pt>
                <c:pt idx="9">
                  <c:v>64.595680116326534</c:v>
                </c:pt>
                <c:pt idx="10">
                  <c:v>56.514980784413638</c:v>
                </c:pt>
                <c:pt idx="11">
                  <c:v>55.009340143442394</c:v>
                </c:pt>
                <c:pt idx="12">
                  <c:v>50.634218627237715</c:v>
                </c:pt>
                <c:pt idx="13">
                  <c:v>51.042517126916202</c:v>
                </c:pt>
                <c:pt idx="14">
                  <c:v>48.084177637065295</c:v>
                </c:pt>
                <c:pt idx="15">
                  <c:v>48.642030882547267</c:v>
                </c:pt>
                <c:pt idx="16">
                  <c:v>49.074009393734741</c:v>
                </c:pt>
                <c:pt idx="17">
                  <c:v>48.059080419989193</c:v>
                </c:pt>
                <c:pt idx="18">
                  <c:v>46.126010905936717</c:v>
                </c:pt>
                <c:pt idx="19">
                  <c:v>46.317340998939478</c:v>
                </c:pt>
                <c:pt idx="20">
                  <c:v>46.75020114518702</c:v>
                </c:pt>
                <c:pt idx="21">
                  <c:v>42.003868285974015</c:v>
                </c:pt>
                <c:pt idx="22">
                  <c:v>43.814118285808945</c:v>
                </c:pt>
                <c:pt idx="23">
                  <c:v>44.889780969242565</c:v>
                </c:pt>
                <c:pt idx="24">
                  <c:v>43.024851798691088</c:v>
                </c:pt>
                <c:pt idx="25">
                  <c:v>41.879027834511362</c:v>
                </c:pt>
                <c:pt idx="26">
                  <c:v>34.684282796661137</c:v>
                </c:pt>
                <c:pt idx="27">
                  <c:v>32.381808157879284</c:v>
                </c:pt>
                <c:pt idx="28">
                  <c:v>29.518817984353518</c:v>
                </c:pt>
                <c:pt idx="29">
                  <c:v>28.133008176155275</c:v>
                </c:pt>
                <c:pt idx="30">
                  <c:v>31.164490455921626</c:v>
                </c:pt>
                <c:pt idx="31">
                  <c:v>31.71879124420229</c:v>
                </c:pt>
                <c:pt idx="32">
                  <c:v>31.053942615471893</c:v>
                </c:pt>
                <c:pt idx="33">
                  <c:v>25.377270341778058</c:v>
                </c:pt>
              </c:numCache>
            </c:numRef>
          </c:val>
          <c:smooth val="0"/>
          <c:extLst>
            <c:ext xmlns:c16="http://schemas.microsoft.com/office/drawing/2014/chart" uri="{C3380CC4-5D6E-409C-BE32-E72D297353CC}">
              <c16:uniqueId val="{00000015-54D5-4D6E-B595-EFBFBB1611C7}"/>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98.553472009371035</c:v>
                </c:pt>
                <c:pt idx="1">
                  <c:v>90.663239374407567</c:v>
                </c:pt>
                <c:pt idx="2">
                  <c:v>85.746421056683189</c:v>
                </c:pt>
                <c:pt idx="3">
                  <c:v>78.199930270784549</c:v>
                </c:pt>
                <c:pt idx="4">
                  <c:v>81.622278594295494</c:v>
                </c:pt>
                <c:pt idx="5">
                  <c:v>78.040627056907397</c:v>
                </c:pt>
                <c:pt idx="6">
                  <c:v>77.390013822878245</c:v>
                </c:pt>
                <c:pt idx="7">
                  <c:v>71.274253943556687</c:v>
                </c:pt>
                <c:pt idx="8">
                  <c:v>73.500043439707966</c:v>
                </c:pt>
                <c:pt idx="9">
                  <c:v>64.283541709301048</c:v>
                </c:pt>
                <c:pt idx="10">
                  <c:v>57.472052551020177</c:v>
                </c:pt>
                <c:pt idx="11">
                  <c:v>55.434729929402245</c:v>
                </c:pt>
                <c:pt idx="12">
                  <c:v>52.966670475143474</c:v>
                </c:pt>
                <c:pt idx="13">
                  <c:v>53.606938621669542</c:v>
                </c:pt>
                <c:pt idx="14">
                  <c:v>49.260917472565779</c:v>
                </c:pt>
                <c:pt idx="15">
                  <c:v>48.98779044560797</c:v>
                </c:pt>
                <c:pt idx="16">
                  <c:v>48.390679532531074</c:v>
                </c:pt>
                <c:pt idx="17">
                  <c:v>49.030998174202978</c:v>
                </c:pt>
                <c:pt idx="18">
                  <c:v>45.777277407978538</c:v>
                </c:pt>
                <c:pt idx="19">
                  <c:v>46.429589940089492</c:v>
                </c:pt>
                <c:pt idx="20">
                  <c:v>44.562074275745545</c:v>
                </c:pt>
                <c:pt idx="21">
                  <c:v>41.733521073183503</c:v>
                </c:pt>
                <c:pt idx="22">
                  <c:v>43.043401237810031</c:v>
                </c:pt>
                <c:pt idx="23">
                  <c:v>41.376072702405509</c:v>
                </c:pt>
                <c:pt idx="24">
                  <c:v>41.143001428281416</c:v>
                </c:pt>
                <c:pt idx="25">
                  <c:v>40.020190834184177</c:v>
                </c:pt>
                <c:pt idx="26">
                  <c:v>34.039361169561744</c:v>
                </c:pt>
                <c:pt idx="27">
                  <c:v>30.153856385368272</c:v>
                </c:pt>
                <c:pt idx="28">
                  <c:v>28.220687490829732</c:v>
                </c:pt>
                <c:pt idx="29">
                  <c:v>28.205847693243413</c:v>
                </c:pt>
                <c:pt idx="30">
                  <c:v>29.959196594063542</c:v>
                </c:pt>
                <c:pt idx="31">
                  <c:v>30.937343921323187</c:v>
                </c:pt>
                <c:pt idx="32">
                  <c:v>29.210635360868764</c:v>
                </c:pt>
                <c:pt idx="33">
                  <c:v>25.837324241365422</c:v>
                </c:pt>
              </c:numCache>
            </c:numRef>
          </c:val>
          <c:smooth val="0"/>
          <c:extLst>
            <c:ext xmlns:c16="http://schemas.microsoft.com/office/drawing/2014/chart" uri="{C3380CC4-5D6E-409C-BE32-E72D297353CC}">
              <c16:uniqueId val="{00000016-54D5-4D6E-B595-EFBFBB1611C7}"/>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96.826594548474532</c:v>
                </c:pt>
                <c:pt idx="1">
                  <c:v>90.233246912248447</c:v>
                </c:pt>
                <c:pt idx="2">
                  <c:v>88.971357945411</c:v>
                </c:pt>
                <c:pt idx="3">
                  <c:v>78.971796028781682</c:v>
                </c:pt>
                <c:pt idx="4">
                  <c:v>81.818710088555235</c:v>
                </c:pt>
                <c:pt idx="5">
                  <c:v>78.042564819043037</c:v>
                </c:pt>
                <c:pt idx="6">
                  <c:v>80.930359814374228</c:v>
                </c:pt>
                <c:pt idx="7">
                  <c:v>74.83107662119437</c:v>
                </c:pt>
                <c:pt idx="8">
                  <c:v>75.721209475887008</c:v>
                </c:pt>
                <c:pt idx="9">
                  <c:v>64.618193406204227</c:v>
                </c:pt>
                <c:pt idx="10">
                  <c:v>56.317314338230055</c:v>
                </c:pt>
                <c:pt idx="11">
                  <c:v>54.684307415300282</c:v>
                </c:pt>
                <c:pt idx="12">
                  <c:v>52.760951410164132</c:v>
                </c:pt>
                <c:pt idx="13">
                  <c:v>52.881938870996237</c:v>
                </c:pt>
                <c:pt idx="14">
                  <c:v>48.602435897919349</c:v>
                </c:pt>
                <c:pt idx="15">
                  <c:v>46.827528363792226</c:v>
                </c:pt>
                <c:pt idx="16">
                  <c:v>46.50717273761984</c:v>
                </c:pt>
                <c:pt idx="17">
                  <c:v>47.705441509606324</c:v>
                </c:pt>
                <c:pt idx="18">
                  <c:v>46.936416511016439</c:v>
                </c:pt>
                <c:pt idx="19">
                  <c:v>46.474902228510473</c:v>
                </c:pt>
                <c:pt idx="20">
                  <c:v>44.836536570073797</c:v>
                </c:pt>
                <c:pt idx="21">
                  <c:v>43.010510311432881</c:v>
                </c:pt>
                <c:pt idx="22">
                  <c:v>40.871772431273712</c:v>
                </c:pt>
                <c:pt idx="23">
                  <c:v>39.582157944096252</c:v>
                </c:pt>
                <c:pt idx="24">
                  <c:v>39.043825672706596</c:v>
                </c:pt>
                <c:pt idx="25">
                  <c:v>38.891617237823084</c:v>
                </c:pt>
                <c:pt idx="26">
                  <c:v>34.338662277150426</c:v>
                </c:pt>
                <c:pt idx="27">
                  <c:v>28.938677500264024</c:v>
                </c:pt>
                <c:pt idx="28">
                  <c:v>27.646288925097902</c:v>
                </c:pt>
                <c:pt idx="29">
                  <c:v>27.947889648203269</c:v>
                </c:pt>
                <c:pt idx="30">
                  <c:v>29.475097926479069</c:v>
                </c:pt>
                <c:pt idx="31">
                  <c:v>28.733752820699014</c:v>
                </c:pt>
                <c:pt idx="32">
                  <c:v>28.850921002231189</c:v>
                </c:pt>
                <c:pt idx="33">
                  <c:v>25.850284755506436</c:v>
                </c:pt>
              </c:numCache>
            </c:numRef>
          </c:val>
          <c:smooth val="0"/>
          <c:extLst>
            <c:ext xmlns:c16="http://schemas.microsoft.com/office/drawing/2014/chart" uri="{C3380CC4-5D6E-409C-BE32-E72D297353CC}">
              <c16:uniqueId val="{00000017-54D5-4D6E-B595-EFBFBB1611C7}"/>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4D5-4D6E-B595-EFBFBB1611C7}"/>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4D5-4D6E-B595-EFBFBB1611C7}"/>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4D5-4D6E-B595-EFBFBB1611C7}"/>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4D5-4D6E-B595-EFBFBB1611C7}"/>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4D5-4D6E-B595-EFBFBB1611C7}"/>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4D5-4D6E-B595-EFBFBB1611C7}"/>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4D5-4D6E-B595-EFBFBB1611C7}"/>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4D5-4D6E-B595-EFBFBB1611C7}"/>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4D5-4D6E-B595-EFBFBB1611C7}"/>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4D5-4D6E-B595-EFBFBB1611C7}"/>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4D5-4D6E-B595-EFBFBB1611C7}"/>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4D5-4D6E-B595-EFBFBB1611C7}"/>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4D5-4D6E-B595-EFBFBB1611C7}"/>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4D5-4D6E-B595-EFBFBB1611C7}"/>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4D5-4D6E-B595-EFBFBB1611C7}"/>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4D5-4D6E-B595-EFBFBB1611C7}"/>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4D5-4D6E-B595-EFBFBB1611C7}"/>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4D5-4D6E-B595-EFBFBB1611C7}"/>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4D5-4D6E-B595-EFBFBB1611C7}"/>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4D5-4D6E-B595-EFBFBB1611C7}"/>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4D5-4D6E-B595-EFBFBB1611C7}"/>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4D5-4D6E-B595-EFBFBB1611C7}"/>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4D5-4D6E-B595-EFBFBB1611C7}"/>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4D5-4D6E-B595-EFBFBB1611C7}"/>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4D5-4D6E-B595-EFBFBB1611C7}"/>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98.390505540010054</c:v>
                </c:pt>
                <c:pt idx="1">
                  <c:v>90.484610103885643</c:v>
                </c:pt>
                <c:pt idx="2">
                  <c:v>85.829442505200845</c:v>
                </c:pt>
                <c:pt idx="3">
                  <c:v>78.164198690501507</c:v>
                </c:pt>
                <c:pt idx="4">
                  <c:v>81.42524277354822</c:v>
                </c:pt>
                <c:pt idx="5">
                  <c:v>77.964946860447526</c:v>
                </c:pt>
                <c:pt idx="6">
                  <c:v>77.44834381446708</c:v>
                </c:pt>
                <c:pt idx="7">
                  <c:v>71.368100994732231</c:v>
                </c:pt>
                <c:pt idx="8">
                  <c:v>73.5574952668685</c:v>
                </c:pt>
                <c:pt idx="9">
                  <c:v>64.173919843597091</c:v>
                </c:pt>
                <c:pt idx="10">
                  <c:v>57.350591956492288</c:v>
                </c:pt>
                <c:pt idx="11">
                  <c:v>55.37724272289779</c:v>
                </c:pt>
                <c:pt idx="12">
                  <c:v>52.860062147374258</c:v>
                </c:pt>
                <c:pt idx="13">
                  <c:v>53.471236329642124</c:v>
                </c:pt>
                <c:pt idx="14">
                  <c:v>49.193057639058679</c:v>
                </c:pt>
                <c:pt idx="15">
                  <c:v>48.796013999890427</c:v>
                </c:pt>
                <c:pt idx="16">
                  <c:v>48.119858560312423</c:v>
                </c:pt>
                <c:pt idx="17">
                  <c:v>48.852421075935133</c:v>
                </c:pt>
                <c:pt idx="18">
                  <c:v>45.699533226070344</c:v>
                </c:pt>
                <c:pt idx="19">
                  <c:v>46.316019470395986</c:v>
                </c:pt>
                <c:pt idx="20">
                  <c:v>44.438996377721196</c:v>
                </c:pt>
                <c:pt idx="21">
                  <c:v>41.631116484495578</c:v>
                </c:pt>
                <c:pt idx="22">
                  <c:v>42.820096921786899</c:v>
                </c:pt>
                <c:pt idx="23">
                  <c:v>41.169283438648563</c:v>
                </c:pt>
                <c:pt idx="24">
                  <c:v>40.915515663073165</c:v>
                </c:pt>
                <c:pt idx="25">
                  <c:v>39.837591673858697</c:v>
                </c:pt>
                <c:pt idx="26">
                  <c:v>33.981681342993397</c:v>
                </c:pt>
                <c:pt idx="27">
                  <c:v>29.976419658851235</c:v>
                </c:pt>
                <c:pt idx="28">
                  <c:v>28.105361601774348</c:v>
                </c:pt>
                <c:pt idx="29">
                  <c:v>28.11955170727742</c:v>
                </c:pt>
                <c:pt idx="30">
                  <c:v>29.821246780556976</c:v>
                </c:pt>
                <c:pt idx="31">
                  <c:v>30.778588048633541</c:v>
                </c:pt>
                <c:pt idx="32">
                  <c:v>29.14702789166768</c:v>
                </c:pt>
                <c:pt idx="33">
                  <c:v>25.738266811458747</c:v>
                </c:pt>
              </c:numCache>
            </c:numRef>
          </c:val>
          <c:smooth val="0"/>
          <c:extLst>
            <c:ext xmlns:c16="http://schemas.microsoft.com/office/drawing/2014/chart" uri="{C3380CC4-5D6E-409C-BE32-E72D297353CC}">
              <c16:uniqueId val="{00000031-54D5-4D6E-B595-EFBFBB1611C7}"/>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32-54D5-4D6E-B595-EFBFBB1611C7}"/>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General"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1.0056483600874913E-3</c:v>
                </c:pt>
                <c:pt idx="1">
                  <c:v>2.0934290503417E-2</c:v>
                </c:pt>
                <c:pt idx="2">
                  <c:v>-1.0484048263941542E-2</c:v>
                </c:pt>
                <c:pt idx="3">
                  <c:v>4.0199180098669789E-2</c:v>
                </c:pt>
                <c:pt idx="4">
                  <c:v>6.7164081380589893E-2</c:v>
                </c:pt>
                <c:pt idx="5">
                  <c:v>1.8099624019588034E-2</c:v>
                </c:pt>
                <c:pt idx="6">
                  <c:v>-4.6735576758949626E-2</c:v>
                </c:pt>
                <c:pt idx="7">
                  <c:v>-1.5273071778563862E-2</c:v>
                </c:pt>
                <c:pt idx="8">
                  <c:v>-3.3096778096430669E-2</c:v>
                </c:pt>
                <c:pt idx="9">
                  <c:v>1.5299949024943931E-2</c:v>
                </c:pt>
                <c:pt idx="10">
                  <c:v>2.6472326988896962E-2</c:v>
                </c:pt>
                <c:pt idx="11">
                  <c:v>3.4512623741457117E-2</c:v>
                </c:pt>
                <c:pt idx="12">
                  <c:v>3.3207017704156329E-3</c:v>
                </c:pt>
                <c:pt idx="13">
                  <c:v>-7.0071948617901933E-2</c:v>
                </c:pt>
                <c:pt idx="14">
                  <c:v>-4.681560199376656E-2</c:v>
                </c:pt>
                <c:pt idx="15">
                  <c:v>3.26741958750046E-2</c:v>
                </c:pt>
                <c:pt idx="16">
                  <c:v>-4.3303130865915028E-3</c:v>
                </c:pt>
                <c:pt idx="17">
                  <c:v>-4.5847827172818476E-3</c:v>
                </c:pt>
                <c:pt idx="18">
                  <c:v>4.3844236700523731E-2</c:v>
                </c:pt>
                <c:pt idx="19">
                  <c:v>1.7782354322833458E-2</c:v>
                </c:pt>
                <c:pt idx="20">
                  <c:v>5.4009366515543868E-2</c:v>
                </c:pt>
                <c:pt idx="21">
                  <c:v>-4.2959431775494369E-3</c:v>
                </c:pt>
                <c:pt idx="22">
                  <c:v>1.5334443069710915E-3</c:v>
                </c:pt>
                <c:pt idx="23">
                  <c:v>-5.1056310967910822E-2</c:v>
                </c:pt>
                <c:pt idx="24">
                  <c:v>-3.911288232593102E-2</c:v>
                </c:pt>
                <c:pt idx="25">
                  <c:v>-3.930586022759109E-2</c:v>
                </c:pt>
                <c:pt idx="26">
                  <c:v>9.5188253540792658E-3</c:v>
                </c:pt>
                <c:pt idx="27">
                  <c:v>0.12280569352684692</c:v>
                </c:pt>
                <c:pt idx="28">
                  <c:v>7.436269797614084E-2</c:v>
                </c:pt>
                <c:pt idx="29">
                  <c:v>0.10739717637981913</c:v>
                </c:pt>
                <c:pt idx="30">
                  <c:v>1.0117076841262545E-2</c:v>
                </c:pt>
                <c:pt idx="31">
                  <c:v>-3.9889695034187461E-2</c:v>
                </c:pt>
                <c:pt idx="32">
                  <c:v>0.12436039379640527</c:v>
                </c:pt>
                <c:pt idx="33">
                  <c:v>-6.6374247168071207E-2</c:v>
                </c:pt>
              </c:numCache>
            </c:numRef>
          </c:val>
          <c:smooth val="0"/>
          <c:extLst>
            <c:ext xmlns:c16="http://schemas.microsoft.com/office/drawing/2014/chart" uri="{C3380CC4-5D6E-409C-BE32-E72D297353CC}">
              <c16:uniqueId val="{00000000-D54E-4F36-A01D-CB00A51AB96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99.078369443304837</c:v>
                </c:pt>
                <c:pt idx="1">
                  <c:v>90.587006372516043</c:v>
                </c:pt>
                <c:pt idx="2">
                  <c:v>86.302915478881914</c:v>
                </c:pt>
                <c:pt idx="3">
                  <c:v>77.749367272190298</c:v>
                </c:pt>
                <c:pt idx="4">
                  <c:v>80.521147021499942</c:v>
                </c:pt>
                <c:pt idx="5">
                  <c:v>77.531320035632248</c:v>
                </c:pt>
                <c:pt idx="6">
                  <c:v>77.182806104247007</c:v>
                </c:pt>
                <c:pt idx="7">
                  <c:v>72.080210742569761</c:v>
                </c:pt>
                <c:pt idx="8">
                  <c:v>73.745073481404702</c:v>
                </c:pt>
                <c:pt idx="9">
                  <c:v>64.412844058097107</c:v>
                </c:pt>
                <c:pt idx="10">
                  <c:v>58.433117763343034</c:v>
                </c:pt>
                <c:pt idx="11">
                  <c:v>56.430128148349475</c:v>
                </c:pt>
                <c:pt idx="12">
                  <c:v>53.831092693144463</c:v>
                </c:pt>
                <c:pt idx="13">
                  <c:v>54.27110006348812</c:v>
                </c:pt>
                <c:pt idx="14">
                  <c:v>50.076205840014154</c:v>
                </c:pt>
                <c:pt idx="15">
                  <c:v>49.329880475852413</c:v>
                </c:pt>
                <c:pt idx="16">
                  <c:v>48.929649728961529</c:v>
                </c:pt>
                <c:pt idx="17">
                  <c:v>49.470248934085255</c:v>
                </c:pt>
                <c:pt idx="18">
                  <c:v>46.57857735583093</c:v>
                </c:pt>
                <c:pt idx="19">
                  <c:v>46.533096909115557</c:v>
                </c:pt>
                <c:pt idx="20">
                  <c:v>45.068764960888082</c:v>
                </c:pt>
                <c:pt idx="21">
                  <c:v>42.318715826695552</c:v>
                </c:pt>
                <c:pt idx="22">
                  <c:v>42.989231453248067</c:v>
                </c:pt>
                <c:pt idx="23">
                  <c:v>41.770730276766699</c:v>
                </c:pt>
                <c:pt idx="24">
                  <c:v>41.250150708947331</c:v>
                </c:pt>
                <c:pt idx="25">
                  <c:v>40.437606257910382</c:v>
                </c:pt>
                <c:pt idx="26">
                  <c:v>34.44163380845567</c:v>
                </c:pt>
                <c:pt idx="27">
                  <c:v>29.972212618304184</c:v>
                </c:pt>
                <c:pt idx="28">
                  <c:v>28.151247717687511</c:v>
                </c:pt>
                <c:pt idx="29">
                  <c:v>28.000066226013587</c:v>
                </c:pt>
                <c:pt idx="30">
                  <c:v>29.853441988962004</c:v>
                </c:pt>
                <c:pt idx="31">
                  <c:v>31.086119906831296</c:v>
                </c:pt>
                <c:pt idx="32">
                  <c:v>29.533595668908674</c:v>
                </c:pt>
                <c:pt idx="33">
                  <c:v>25.657786985902931</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96.200674306601286</c:v>
                </c:pt>
                <c:pt idx="1">
                  <c:v>89.767214376479387</c:v>
                </c:pt>
                <c:pt idx="2">
                  <c:v>87.953194451984018</c:v>
                </c:pt>
                <c:pt idx="3">
                  <c:v>74.536430474836379</c:v>
                </c:pt>
                <c:pt idx="4">
                  <c:v>78.524019045289606</c:v>
                </c:pt>
                <c:pt idx="5">
                  <c:v>76.536969572771341</c:v>
                </c:pt>
                <c:pt idx="6">
                  <c:v>86.746891611255705</c:v>
                </c:pt>
                <c:pt idx="7">
                  <c:v>79.66517296154052</c:v>
                </c:pt>
                <c:pt idx="8">
                  <c:v>74.437281000427902</c:v>
                </c:pt>
                <c:pt idx="9">
                  <c:v>65.900887420866638</c:v>
                </c:pt>
                <c:pt idx="10">
                  <c:v>59.373665862949565</c:v>
                </c:pt>
                <c:pt idx="11">
                  <c:v>54.541862482437864</c:v>
                </c:pt>
                <c:pt idx="12">
                  <c:v>61.182043282315135</c:v>
                </c:pt>
                <c:pt idx="13">
                  <c:v>63.93035437213257</c:v>
                </c:pt>
                <c:pt idx="14">
                  <c:v>56.638848036527634</c:v>
                </c:pt>
                <c:pt idx="15">
                  <c:v>48.883543058764189</c:v>
                </c:pt>
                <c:pt idx="16">
                  <c:v>51.552549848565832</c:v>
                </c:pt>
                <c:pt idx="17">
                  <c:v>50.093349273083732</c:v>
                </c:pt>
                <c:pt idx="18">
                  <c:v>50.370264943921939</c:v>
                </c:pt>
                <c:pt idx="19">
                  <c:v>49.426980694988742</c:v>
                </c:pt>
                <c:pt idx="20">
                  <c:v>50.041086069541052</c:v>
                </c:pt>
                <c:pt idx="21">
                  <c:v>49.663332902127877</c:v>
                </c:pt>
                <c:pt idx="22">
                  <c:v>47.159959649434313</c:v>
                </c:pt>
                <c:pt idx="23">
                  <c:v>48.025172873167321</c:v>
                </c:pt>
                <c:pt idx="24">
                  <c:v>46.089498937362805</c:v>
                </c:pt>
                <c:pt idx="25">
                  <c:v>44.078020437154919</c:v>
                </c:pt>
                <c:pt idx="26">
                  <c:v>35.831271816277876</c:v>
                </c:pt>
                <c:pt idx="27">
                  <c:v>29.875493055442348</c:v>
                </c:pt>
                <c:pt idx="28">
                  <c:v>28.899079552502371</c:v>
                </c:pt>
                <c:pt idx="29">
                  <c:v>27.466066967463121</c:v>
                </c:pt>
                <c:pt idx="30">
                  <c:v>33.391028409823775</c:v>
                </c:pt>
                <c:pt idx="31">
                  <c:v>33.044518204405904</c:v>
                </c:pt>
                <c:pt idx="32">
                  <c:v>28.781050787074491</c:v>
                </c:pt>
                <c:pt idx="33">
                  <c:v>29.661341613973491</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99.078369443304837</c:v>
                </c:pt>
                <c:pt idx="1">
                  <c:v>90.587006372516043</c:v>
                </c:pt>
                <c:pt idx="2">
                  <c:v>86.302915478881914</c:v>
                </c:pt>
                <c:pt idx="3">
                  <c:v>77.749367272190298</c:v>
                </c:pt>
                <c:pt idx="4">
                  <c:v>80.521147021499942</c:v>
                </c:pt>
                <c:pt idx="5">
                  <c:v>77.531320035632248</c:v>
                </c:pt>
                <c:pt idx="6">
                  <c:v>77.182806104247007</c:v>
                </c:pt>
                <c:pt idx="7">
                  <c:v>72.080210742569761</c:v>
                </c:pt>
                <c:pt idx="8">
                  <c:v>73.745073481404702</c:v>
                </c:pt>
                <c:pt idx="9">
                  <c:v>64.412844058097107</c:v>
                </c:pt>
                <c:pt idx="10">
                  <c:v>58.433117763343034</c:v>
                </c:pt>
                <c:pt idx="11">
                  <c:v>56.430128148349475</c:v>
                </c:pt>
                <c:pt idx="12">
                  <c:v>53.831092693144463</c:v>
                </c:pt>
                <c:pt idx="13">
                  <c:v>54.27110006348812</c:v>
                </c:pt>
                <c:pt idx="14">
                  <c:v>50.076205840014154</c:v>
                </c:pt>
                <c:pt idx="15">
                  <c:v>49.329880475852413</c:v>
                </c:pt>
                <c:pt idx="16">
                  <c:v>48.929649728961529</c:v>
                </c:pt>
                <c:pt idx="17">
                  <c:v>49.470248934085255</c:v>
                </c:pt>
                <c:pt idx="18">
                  <c:v>46.57857735583093</c:v>
                </c:pt>
                <c:pt idx="19">
                  <c:v>46.533096909115557</c:v>
                </c:pt>
                <c:pt idx="20">
                  <c:v>45.068764960888082</c:v>
                </c:pt>
                <c:pt idx="21">
                  <c:v>42.318715826695552</c:v>
                </c:pt>
                <c:pt idx="22">
                  <c:v>42.989231453248067</c:v>
                </c:pt>
                <c:pt idx="23">
                  <c:v>41.770730276766699</c:v>
                </c:pt>
                <c:pt idx="24">
                  <c:v>41.250150708947331</c:v>
                </c:pt>
                <c:pt idx="25">
                  <c:v>40.437606257910382</c:v>
                </c:pt>
                <c:pt idx="26">
                  <c:v>34.44163380845567</c:v>
                </c:pt>
                <c:pt idx="27">
                  <c:v>29.972212618304184</c:v>
                </c:pt>
                <c:pt idx="28">
                  <c:v>28.151247717687511</c:v>
                </c:pt>
                <c:pt idx="29">
                  <c:v>28.000066226013587</c:v>
                </c:pt>
                <c:pt idx="30">
                  <c:v>29.853441988962004</c:v>
                </c:pt>
                <c:pt idx="31">
                  <c:v>31.086119906831296</c:v>
                </c:pt>
                <c:pt idx="32">
                  <c:v>29.533595668908674</c:v>
                </c:pt>
                <c:pt idx="33">
                  <c:v>25.657786985902931</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48150461855251525"/>
          <c:y val="0.21508212881840477"/>
          <c:w val="0.28139974768347326"/>
          <c:h val="8.3271844540559178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789747650258803E-2"/>
          <c:y val="0.20398242539431791"/>
          <c:w val="0.92637850994882609"/>
          <c:h val="0.60150223385086277"/>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2.9044635603841271E-2</c:v>
                </c:pt>
                <c:pt idx="1">
                  <c:v>9.0497746737039746E-3</c:v>
                </c:pt>
                <c:pt idx="2">
                  <c:v>-1.9121937699844251E-2</c:v>
                </c:pt>
                <c:pt idx="3">
                  <c:v>4.1324282242784692E-2</c:v>
                </c:pt>
                <c:pt idx="4">
                  <c:v>2.4802527659933651E-2</c:v>
                </c:pt>
                <c:pt idx="5">
                  <c:v>1.2825145533494321E-2</c:v>
                </c:pt>
                <c:pt idx="6">
                  <c:v>-0.1239147161103596</c:v>
                </c:pt>
                <c:pt idx="7">
                  <c:v>-0.10522946785019824</c:v>
                </c:pt>
                <c:pt idx="8">
                  <c:v>-9.3864916847325938E-3</c:v>
                </c:pt>
                <c:pt idx="9">
                  <c:v>-2.3101655958979107E-2</c:v>
                </c:pt>
                <c:pt idx="10">
                  <c:v>-1.6096147794403104E-2</c:v>
                </c:pt>
                <c:pt idx="11">
                  <c:v>3.3462012720359924E-2</c:v>
                </c:pt>
                <c:pt idx="12">
                  <c:v>-0.13655584944325003</c:v>
                </c:pt>
                <c:pt idx="13">
                  <c:v>-0.17798154629894614</c:v>
                </c:pt>
                <c:pt idx="14">
                  <c:v>-0.13105310369320156</c:v>
                </c:pt>
                <c:pt idx="15">
                  <c:v>9.0480133497730843E-3</c:v>
                </c:pt>
                <c:pt idx="16">
                  <c:v>-5.3605536400392513E-2</c:v>
                </c:pt>
                <c:pt idx="17">
                  <c:v>-1.259545590378376E-2</c:v>
                </c:pt>
                <c:pt idx="18">
                  <c:v>-8.1404108998969812E-2</c:v>
                </c:pt>
                <c:pt idx="19">
                  <c:v>-6.2189795609891831E-2</c:v>
                </c:pt>
                <c:pt idx="20">
                  <c:v>-0.11032743215768366</c:v>
                </c:pt>
                <c:pt idx="21">
                  <c:v>-0.17355481923199528</c:v>
                </c:pt>
                <c:pt idx="22">
                  <c:v>-9.7017975320680586E-2</c:v>
                </c:pt>
                <c:pt idx="23">
                  <c:v>-0.14973266100352109</c:v>
                </c:pt>
                <c:pt idx="24">
                  <c:v>-0.11731710418613815</c:v>
                </c:pt>
                <c:pt idx="25">
                  <c:v>-9.0025461844255472E-2</c:v>
                </c:pt>
                <c:pt idx="26">
                  <c:v>-4.0347621589340528E-2</c:v>
                </c:pt>
                <c:pt idx="27">
                  <c:v>3.2269744010413317E-3</c:v>
                </c:pt>
                <c:pt idx="28">
                  <c:v>-2.6564784705616993E-2</c:v>
                </c:pt>
                <c:pt idx="29">
                  <c:v>1.9071356983232833E-2</c:v>
                </c:pt>
                <c:pt idx="30">
                  <c:v>-0.11849844390371324</c:v>
                </c:pt>
                <c:pt idx="31">
                  <c:v>-6.2999123192091971E-2</c:v>
                </c:pt>
                <c:pt idx="32">
                  <c:v>2.5480977334108364E-2</c:v>
                </c:pt>
                <c:pt idx="33">
                  <c:v>-0.1560366305274192</c:v>
                </c:pt>
              </c:numCache>
            </c:numRef>
          </c:val>
          <c:smooth val="0"/>
          <c:extLst>
            <c:ext xmlns:c16="http://schemas.microsoft.com/office/drawing/2014/chart" uri="{C3380CC4-5D6E-409C-BE32-E72D297353CC}">
              <c16:uniqueId val="{00000000-86A9-42E9-93FC-1291AF7FBFE5}"/>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'Placebo Figure'!$R$6</c:f>
              <c:strCache>
                <c:ptCount val="1"/>
                <c:pt idx="0">
                  <c:v>IL</c:v>
                </c:pt>
              </c:strCache>
            </c:strRef>
          </c:tx>
          <c:spPr>
            <a:ln w="3810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2.877695123970625</c:v>
                </c:pt>
                <c:pt idx="1">
                  <c:v>0.81979197830150952</c:v>
                </c:pt>
                <c:pt idx="2">
                  <c:v>-1.6502789321748423</c:v>
                </c:pt>
                <c:pt idx="3">
                  <c:v>3.2129366900335299</c:v>
                </c:pt>
                <c:pt idx="4">
                  <c:v>1.997128038055962</c:v>
                </c:pt>
                <c:pt idx="5">
                  <c:v>0.99435044376150472</c:v>
                </c:pt>
                <c:pt idx="6">
                  <c:v>-9.5640853032818995</c:v>
                </c:pt>
                <c:pt idx="7">
                  <c:v>-7.5849620770895854</c:v>
                </c:pt>
                <c:pt idx="8">
                  <c:v>-0.69220749310261454</c:v>
                </c:pt>
                <c:pt idx="9">
                  <c:v>-1.4880433809594251</c:v>
                </c:pt>
                <c:pt idx="10">
                  <c:v>-0.94054809096633107</c:v>
                </c:pt>
                <c:pt idx="11">
                  <c:v>1.8882656149799004</c:v>
                </c:pt>
                <c:pt idx="12">
                  <c:v>-7.3509504545654636</c:v>
                </c:pt>
                <c:pt idx="13">
                  <c:v>-9.659253919380717</c:v>
                </c:pt>
                <c:pt idx="14">
                  <c:v>-6.5626422838249709</c:v>
                </c:pt>
                <c:pt idx="15">
                  <c:v>0.44633742390942643</c:v>
                </c:pt>
                <c:pt idx="16">
                  <c:v>-2.6229001832689391</c:v>
                </c:pt>
                <c:pt idx="17">
                  <c:v>-0.62310033399626263</c:v>
                </c:pt>
                <c:pt idx="18">
                  <c:v>-3.7916875044174958</c:v>
                </c:pt>
                <c:pt idx="19">
                  <c:v>-2.8938836749148322</c:v>
                </c:pt>
                <c:pt idx="20">
                  <c:v>-4.9723212214303203</c:v>
                </c:pt>
                <c:pt idx="21">
                  <c:v>-7.3446171882096678</c:v>
                </c:pt>
                <c:pt idx="22">
                  <c:v>-4.1707280615810305</c:v>
                </c:pt>
                <c:pt idx="23">
                  <c:v>-6.2544427237298805</c:v>
                </c:pt>
                <c:pt idx="24">
                  <c:v>-4.8393480938102584</c:v>
                </c:pt>
                <c:pt idx="25">
                  <c:v>-3.6404142065293854</c:v>
                </c:pt>
                <c:pt idx="26">
                  <c:v>-1.3896379869038356</c:v>
                </c:pt>
                <c:pt idx="27">
                  <c:v>9.6719560360725154E-2</c:v>
                </c:pt>
                <c:pt idx="28">
                  <c:v>-0.74783184800253366</c:v>
                </c:pt>
                <c:pt idx="29">
                  <c:v>0.5339992412700667</c:v>
                </c:pt>
                <c:pt idx="30">
                  <c:v>-3.5375865081732627</c:v>
                </c:pt>
                <c:pt idx="31">
                  <c:v>-1.958398343049339</c:v>
                </c:pt>
                <c:pt idx="32">
                  <c:v>0.75254490639053984</c:v>
                </c:pt>
                <c:pt idx="33">
                  <c:v>-4.0035547499428503</c:v>
                </c:pt>
              </c:numCache>
            </c:numRef>
          </c:val>
          <c:smooth val="0"/>
          <c:extLst>
            <c:ext xmlns:c16="http://schemas.microsoft.com/office/drawing/2014/chart" uri="{C3380CC4-5D6E-409C-BE32-E72D297353CC}">
              <c16:uniqueId val="{000000DD-DE9E-4313-8B0B-2DE11C1133A8}"/>
            </c:ext>
          </c:extLst>
        </c:ser>
        <c:ser>
          <c:idx val="15"/>
          <c:order val="1"/>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18.786264263326302</c:v>
                </c:pt>
                <c:pt idx="1">
                  <c:v>-5.8056143643625546</c:v>
                </c:pt>
                <c:pt idx="2">
                  <c:v>-6.2601902754977345</c:v>
                </c:pt>
                <c:pt idx="3">
                  <c:v>7.7314198279054835</c:v>
                </c:pt>
                <c:pt idx="4">
                  <c:v>-29.479366276063956</c:v>
                </c:pt>
                <c:pt idx="5">
                  <c:v>-26.28634319989942</c:v>
                </c:pt>
                <c:pt idx="6">
                  <c:v>-38.00512058660388</c:v>
                </c:pt>
                <c:pt idx="7">
                  <c:v>-7.2930592978082132</c:v>
                </c:pt>
                <c:pt idx="8">
                  <c:v>-32.715641282266006</c:v>
                </c:pt>
                <c:pt idx="9">
                  <c:v>-11.655410162347835</c:v>
                </c:pt>
                <c:pt idx="10">
                  <c:v>-10.499001291464083</c:v>
                </c:pt>
                <c:pt idx="11">
                  <c:v>-3.5333764571987558</c:v>
                </c:pt>
                <c:pt idx="12">
                  <c:v>-6.4560276769043412</c:v>
                </c:pt>
                <c:pt idx="13">
                  <c:v>-4.1080536306026261E-2</c:v>
                </c:pt>
                <c:pt idx="14">
                  <c:v>-18.032247680821456</c:v>
                </c:pt>
                <c:pt idx="15">
                  <c:v>-3.4066570151480846</c:v>
                </c:pt>
                <c:pt idx="16">
                  <c:v>5.8596292547008488</c:v>
                </c:pt>
                <c:pt idx="17">
                  <c:v>7.2943921622936614</c:v>
                </c:pt>
                <c:pt idx="18">
                  <c:v>0.84160325286575244</c:v>
                </c:pt>
                <c:pt idx="19">
                  <c:v>0.83010405660388642</c:v>
                </c:pt>
                <c:pt idx="20">
                  <c:v>10.340974768041633</c:v>
                </c:pt>
                <c:pt idx="21">
                  <c:v>14.337019820231944</c:v>
                </c:pt>
                <c:pt idx="22">
                  <c:v>10.644506801327225</c:v>
                </c:pt>
                <c:pt idx="23">
                  <c:v>7.3419000727881212</c:v>
                </c:pt>
                <c:pt idx="24">
                  <c:v>13.337847121874802</c:v>
                </c:pt>
                <c:pt idx="25">
                  <c:v>9.4545330284745432</c:v>
                </c:pt>
                <c:pt idx="26">
                  <c:v>5.3564990594168194</c:v>
                </c:pt>
                <c:pt idx="27">
                  <c:v>15.514620827161707</c:v>
                </c:pt>
                <c:pt idx="28">
                  <c:v>9.764818059920799</c:v>
                </c:pt>
                <c:pt idx="29">
                  <c:v>9.2269856395432726</c:v>
                </c:pt>
                <c:pt idx="30">
                  <c:v>15.80462594574783</c:v>
                </c:pt>
                <c:pt idx="31">
                  <c:v>12.755533134622965</c:v>
                </c:pt>
                <c:pt idx="32">
                  <c:v>6.4780724642332643</c:v>
                </c:pt>
                <c:pt idx="33">
                  <c:v>10.051568096969277</c:v>
                </c:pt>
              </c:numCache>
            </c:numRef>
          </c:val>
          <c:smooth val="0"/>
          <c:extLst>
            <c:ext xmlns:c16="http://schemas.microsoft.com/office/drawing/2014/chart" uri="{C3380CC4-5D6E-409C-BE32-E72D297353CC}">
              <c16:uniqueId val="{000000DE-DE9E-4313-8B0B-2DE11C1133A8}"/>
            </c:ext>
          </c:extLst>
        </c:ser>
        <c:ser>
          <c:idx val="16"/>
          <c:order val="2"/>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3"/>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22.440395696321502</c:v>
                </c:pt>
                <c:pt idx="1">
                  <c:v>24.918355848058127</c:v>
                </c:pt>
                <c:pt idx="2">
                  <c:v>10.742219274106901</c:v>
                </c:pt>
                <c:pt idx="3">
                  <c:v>-11.765900126192719</c:v>
                </c:pt>
                <c:pt idx="4">
                  <c:v>-28.532133001135662</c:v>
                </c:pt>
                <c:pt idx="5">
                  <c:v>-21.243895389488898</c:v>
                </c:pt>
                <c:pt idx="6">
                  <c:v>-8.5704878074466251</c:v>
                </c:pt>
                <c:pt idx="7">
                  <c:v>-3.6592384731193306</c:v>
                </c:pt>
                <c:pt idx="8">
                  <c:v>-7.254248430399457</c:v>
                </c:pt>
                <c:pt idx="9">
                  <c:v>-7.9458113759756088</c:v>
                </c:pt>
                <c:pt idx="10">
                  <c:v>11.470981007732917</c:v>
                </c:pt>
                <c:pt idx="11">
                  <c:v>7.5491243478609249</c:v>
                </c:pt>
                <c:pt idx="12">
                  <c:v>1.2671118838625262</c:v>
                </c:pt>
                <c:pt idx="13">
                  <c:v>-11.984312550339382</c:v>
                </c:pt>
                <c:pt idx="14">
                  <c:v>-9.698029316496104</c:v>
                </c:pt>
                <c:pt idx="15">
                  <c:v>-8.7603248175582848</c:v>
                </c:pt>
                <c:pt idx="16">
                  <c:v>2.152426077373093</c:v>
                </c:pt>
                <c:pt idx="17">
                  <c:v>9.4843471742933616</c:v>
                </c:pt>
                <c:pt idx="18">
                  <c:v>-1.9873662040481577</c:v>
                </c:pt>
                <c:pt idx="19">
                  <c:v>4.1600346776249353</c:v>
                </c:pt>
                <c:pt idx="20">
                  <c:v>-5.421166406449629</c:v>
                </c:pt>
                <c:pt idx="21">
                  <c:v>0.51368886033742456</c:v>
                </c:pt>
                <c:pt idx="22">
                  <c:v>11.138253285025712</c:v>
                </c:pt>
                <c:pt idx="23">
                  <c:v>-10.024630682892166</c:v>
                </c:pt>
                <c:pt idx="24">
                  <c:v>2.5740575892996276</c:v>
                </c:pt>
                <c:pt idx="25">
                  <c:v>3.0695418899995275</c:v>
                </c:pt>
                <c:pt idx="26">
                  <c:v>6.7741398197540548</c:v>
                </c:pt>
                <c:pt idx="27">
                  <c:v>17.714099158183672</c:v>
                </c:pt>
                <c:pt idx="28">
                  <c:v>18.225577150587924</c:v>
                </c:pt>
                <c:pt idx="29">
                  <c:v>7.9838155215838924</c:v>
                </c:pt>
                <c:pt idx="30">
                  <c:v>12.060899280186277</c:v>
                </c:pt>
                <c:pt idx="31">
                  <c:v>10.620226021273993</c:v>
                </c:pt>
                <c:pt idx="32">
                  <c:v>13.965563084639143</c:v>
                </c:pt>
                <c:pt idx="33">
                  <c:v>-0.47164300553959038</c:v>
                </c:pt>
              </c:numCache>
            </c:numRef>
          </c:val>
          <c:smooth val="0"/>
          <c:extLst>
            <c:ext xmlns:c16="http://schemas.microsoft.com/office/drawing/2014/chart" uri="{C3380CC4-5D6E-409C-BE32-E72D297353CC}">
              <c16:uniqueId val="{000000E0-DE9E-4313-8B0B-2DE11C1133A8}"/>
            </c:ext>
          </c:extLst>
        </c:ser>
        <c:ser>
          <c:idx val="18"/>
          <c:order val="4"/>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-0.37279932030287455</c:v>
                </c:pt>
                <c:pt idx="1">
                  <c:v>-0.5717402586924436</c:v>
                </c:pt>
                <c:pt idx="2">
                  <c:v>6.8814761107205413</c:v>
                </c:pt>
                <c:pt idx="3">
                  <c:v>-2.1895652935199905</c:v>
                </c:pt>
                <c:pt idx="4">
                  <c:v>-0.5674556859958102</c:v>
                </c:pt>
                <c:pt idx="5">
                  <c:v>-17.349617337458767</c:v>
                </c:pt>
                <c:pt idx="6">
                  <c:v>-25.073550204979256</c:v>
                </c:pt>
                <c:pt idx="7">
                  <c:v>-57.652305258670822</c:v>
                </c:pt>
                <c:pt idx="8">
                  <c:v>-10.516982911212835</c:v>
                </c:pt>
                <c:pt idx="9">
                  <c:v>-25.19426925573498</c:v>
                </c:pt>
                <c:pt idx="10">
                  <c:v>3.5813504837278742</c:v>
                </c:pt>
                <c:pt idx="11">
                  <c:v>7.5447810559126083</c:v>
                </c:pt>
                <c:pt idx="12">
                  <c:v>24.634699002490379</c:v>
                </c:pt>
                <c:pt idx="13">
                  <c:v>29.108976377756335</c:v>
                </c:pt>
                <c:pt idx="14">
                  <c:v>8.6490590547327884</c:v>
                </c:pt>
                <c:pt idx="15">
                  <c:v>12.012722436338663</c:v>
                </c:pt>
                <c:pt idx="16">
                  <c:v>23.183898520073853</c:v>
                </c:pt>
                <c:pt idx="17">
                  <c:v>15.420520867337473</c:v>
                </c:pt>
                <c:pt idx="18">
                  <c:v>10.658559403964318</c:v>
                </c:pt>
                <c:pt idx="19">
                  <c:v>33.653544960543513</c:v>
                </c:pt>
                <c:pt idx="20">
                  <c:v>8.5043275248608552</c:v>
                </c:pt>
                <c:pt idx="21">
                  <c:v>-7.8143484643078409</c:v>
                </c:pt>
                <c:pt idx="22">
                  <c:v>-6.2574590629083104</c:v>
                </c:pt>
                <c:pt idx="23">
                  <c:v>10.942641893052496</c:v>
                </c:pt>
                <c:pt idx="24">
                  <c:v>5.0472367547627073</c:v>
                </c:pt>
                <c:pt idx="25">
                  <c:v>-1.0948874660243746</c:v>
                </c:pt>
                <c:pt idx="26">
                  <c:v>1.2262408972674166</c:v>
                </c:pt>
                <c:pt idx="27">
                  <c:v>-10.551510058576241</c:v>
                </c:pt>
                <c:pt idx="28">
                  <c:v>-13.235184269433375</c:v>
                </c:pt>
                <c:pt idx="29">
                  <c:v>-20.433901227079332</c:v>
                </c:pt>
                <c:pt idx="30">
                  <c:v>-1.3550669564210693</c:v>
                </c:pt>
                <c:pt idx="31">
                  <c:v>-7.3911355684685986</c:v>
                </c:pt>
                <c:pt idx="32">
                  <c:v>-5.1236502258689143</c:v>
                </c:pt>
                <c:pt idx="33">
                  <c:v>5.6711405704845674</c:v>
                </c:pt>
              </c:numCache>
            </c:numRef>
          </c:val>
          <c:smooth val="0"/>
          <c:extLst>
            <c:ext xmlns:c16="http://schemas.microsoft.com/office/drawing/2014/chart" uri="{C3380CC4-5D6E-409C-BE32-E72D297353CC}">
              <c16:uniqueId val="{000000E1-DE9E-4313-8B0B-2DE11C1133A8}"/>
            </c:ext>
          </c:extLst>
        </c:ser>
        <c:ser>
          <c:idx val="19"/>
          <c:order val="5"/>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6"/>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2.1665366602974245</c:v>
                </c:pt>
                <c:pt idx="1">
                  <c:v>-13.796390703646466</c:v>
                </c:pt>
                <c:pt idx="2">
                  <c:v>10.066127288155258</c:v>
                </c:pt>
                <c:pt idx="3">
                  <c:v>4.5502092689275742</c:v>
                </c:pt>
                <c:pt idx="4">
                  <c:v>9.6369130915263668</c:v>
                </c:pt>
                <c:pt idx="5">
                  <c:v>28.016675059916452</c:v>
                </c:pt>
                <c:pt idx="6">
                  <c:v>43.610842112684622</c:v>
                </c:pt>
                <c:pt idx="7">
                  <c:v>11.613251444941852</c:v>
                </c:pt>
                <c:pt idx="8">
                  <c:v>16.585716366535053</c:v>
                </c:pt>
                <c:pt idx="9">
                  <c:v>-5.6412741287203971</c:v>
                </c:pt>
                <c:pt idx="10">
                  <c:v>1.5293338719857275</c:v>
                </c:pt>
                <c:pt idx="11">
                  <c:v>11.399518371035811</c:v>
                </c:pt>
                <c:pt idx="12">
                  <c:v>7.8464554462698288</c:v>
                </c:pt>
                <c:pt idx="13">
                  <c:v>3.3607418572501047</c:v>
                </c:pt>
                <c:pt idx="14">
                  <c:v>0.11562096347006445</c:v>
                </c:pt>
                <c:pt idx="15">
                  <c:v>6.8854997152811848</c:v>
                </c:pt>
                <c:pt idx="16">
                  <c:v>11.032445399905555</c:v>
                </c:pt>
                <c:pt idx="17">
                  <c:v>9.1285637608962134</c:v>
                </c:pt>
                <c:pt idx="18">
                  <c:v>4.9006625886249822</c:v>
                </c:pt>
                <c:pt idx="19">
                  <c:v>-4.955868462275248</c:v>
                </c:pt>
                <c:pt idx="20">
                  <c:v>-6.3148750086838845</c:v>
                </c:pt>
                <c:pt idx="21">
                  <c:v>-11.242986147408374</c:v>
                </c:pt>
                <c:pt idx="22">
                  <c:v>-1.3268816019262886</c:v>
                </c:pt>
                <c:pt idx="23">
                  <c:v>1.9682711354107596</c:v>
                </c:pt>
                <c:pt idx="24">
                  <c:v>6.4129485508601647</c:v>
                </c:pt>
                <c:pt idx="25">
                  <c:v>3.1375325306726154</c:v>
                </c:pt>
                <c:pt idx="26">
                  <c:v>1.2654737702177954</c:v>
                </c:pt>
                <c:pt idx="27">
                  <c:v>6.670553375442978</c:v>
                </c:pt>
                <c:pt idx="28">
                  <c:v>12.654242709686514</c:v>
                </c:pt>
                <c:pt idx="29">
                  <c:v>-0.83489908320188988</c:v>
                </c:pt>
                <c:pt idx="30">
                  <c:v>8.4606126620201394</c:v>
                </c:pt>
                <c:pt idx="31">
                  <c:v>-1.1510301192174666</c:v>
                </c:pt>
                <c:pt idx="32">
                  <c:v>-2.3463528577849502</c:v>
                </c:pt>
                <c:pt idx="33">
                  <c:v>4.9795430641097482</c:v>
                </c:pt>
              </c:numCache>
            </c:numRef>
          </c:val>
          <c:smooth val="0"/>
          <c:extLst>
            <c:ext xmlns:c16="http://schemas.microsoft.com/office/drawing/2014/chart" uri="{C3380CC4-5D6E-409C-BE32-E72D297353CC}">
              <c16:uniqueId val="{000000E3-DE9E-4313-8B0B-2DE11C1133A8}"/>
            </c:ext>
          </c:extLst>
        </c:ser>
        <c:ser>
          <c:idx val="21"/>
          <c:order val="7"/>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8"/>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9"/>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10"/>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1"/>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0.84061770166954375</c:v>
                </c:pt>
                <c:pt idx="1">
                  <c:v>0.63274234207710833</c:v>
                </c:pt>
                <c:pt idx="2">
                  <c:v>2.6841435101232491</c:v>
                </c:pt>
                <c:pt idx="3">
                  <c:v>-0.23717835517800268</c:v>
                </c:pt>
                <c:pt idx="4">
                  <c:v>-11.089001418440603</c:v>
                </c:pt>
                <c:pt idx="5">
                  <c:v>-20.356965251266956</c:v>
                </c:pt>
                <c:pt idx="6">
                  <c:v>-9.3420658231480047</c:v>
                </c:pt>
                <c:pt idx="7">
                  <c:v>-19.518403860274702</c:v>
                </c:pt>
                <c:pt idx="8">
                  <c:v>-8.405024345847778</c:v>
                </c:pt>
                <c:pt idx="9">
                  <c:v>0.41700221231621981</c:v>
                </c:pt>
                <c:pt idx="10">
                  <c:v>6.1250702856341377</c:v>
                </c:pt>
                <c:pt idx="11">
                  <c:v>1.7621018741920125</c:v>
                </c:pt>
                <c:pt idx="12">
                  <c:v>12.884529496659525</c:v>
                </c:pt>
                <c:pt idx="13">
                  <c:v>11.287796951364726</c:v>
                </c:pt>
                <c:pt idx="14">
                  <c:v>0.99491012406360824</c:v>
                </c:pt>
                <c:pt idx="15">
                  <c:v>-0.570837983104866</c:v>
                </c:pt>
                <c:pt idx="16">
                  <c:v>12.440560567483772</c:v>
                </c:pt>
                <c:pt idx="17">
                  <c:v>12.083274668839294</c:v>
                </c:pt>
                <c:pt idx="18">
                  <c:v>2.3686332042416325</c:v>
                </c:pt>
                <c:pt idx="19">
                  <c:v>11.550538147275802</c:v>
                </c:pt>
                <c:pt idx="20">
                  <c:v>17.862408640212379</c:v>
                </c:pt>
                <c:pt idx="21">
                  <c:v>8.4762450569542125</c:v>
                </c:pt>
                <c:pt idx="22">
                  <c:v>5.9053686527477112</c:v>
                </c:pt>
                <c:pt idx="23">
                  <c:v>3.6812366488447879</c:v>
                </c:pt>
                <c:pt idx="24">
                  <c:v>2.8079211915610358</c:v>
                </c:pt>
                <c:pt idx="25">
                  <c:v>-0.53643617548004841</c:v>
                </c:pt>
                <c:pt idx="26">
                  <c:v>0.89315818740942632</c:v>
                </c:pt>
                <c:pt idx="27">
                  <c:v>7.8851162470527925</c:v>
                </c:pt>
                <c:pt idx="28">
                  <c:v>12.391575182846282</c:v>
                </c:pt>
                <c:pt idx="29">
                  <c:v>12.037227861583233</c:v>
                </c:pt>
                <c:pt idx="30">
                  <c:v>10.867594028241001</c:v>
                </c:pt>
                <c:pt idx="31">
                  <c:v>12.370941476547159</c:v>
                </c:pt>
                <c:pt idx="32">
                  <c:v>15.561603504465893</c:v>
                </c:pt>
                <c:pt idx="33">
                  <c:v>6.3953207245504018</c:v>
                </c:pt>
              </c:numCache>
            </c:numRef>
          </c:val>
          <c:smooth val="0"/>
          <c:extLst>
            <c:ext xmlns:c16="http://schemas.microsoft.com/office/drawing/2014/chart" uri="{C3380CC4-5D6E-409C-BE32-E72D297353CC}">
              <c16:uniqueId val="{000000E8-DE9E-4313-8B0B-2DE11C1133A8}"/>
            </c:ext>
          </c:extLst>
        </c:ser>
        <c:ser>
          <c:idx val="26"/>
          <c:order val="12"/>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3"/>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28.439466404961422</c:v>
                </c:pt>
                <c:pt idx="1">
                  <c:v>-8.6592159220799658E-2</c:v>
                </c:pt>
                <c:pt idx="2">
                  <c:v>24.738195861573331</c:v>
                </c:pt>
                <c:pt idx="3">
                  <c:v>0.47645244194427505</c:v>
                </c:pt>
                <c:pt idx="4">
                  <c:v>0.20660857558141288</c:v>
                </c:pt>
                <c:pt idx="5">
                  <c:v>-19.875100406352431</c:v>
                </c:pt>
                <c:pt idx="6">
                  <c:v>12.263369171705563</c:v>
                </c:pt>
                <c:pt idx="7">
                  <c:v>3.0958481147536077</c:v>
                </c:pt>
                <c:pt idx="8">
                  <c:v>-12.093685654690489</c:v>
                </c:pt>
                <c:pt idx="9">
                  <c:v>-0.65658935000101337</c:v>
                </c:pt>
                <c:pt idx="10">
                  <c:v>-16.485108062624931</c:v>
                </c:pt>
                <c:pt idx="11">
                  <c:v>-6.2712165345146786</c:v>
                </c:pt>
                <c:pt idx="12">
                  <c:v>1.5284836081264075</c:v>
                </c:pt>
                <c:pt idx="13">
                  <c:v>1.1461454505479196</c:v>
                </c:pt>
                <c:pt idx="14">
                  <c:v>5.8441532928554807</c:v>
                </c:pt>
                <c:pt idx="15">
                  <c:v>0.58771013300429331</c:v>
                </c:pt>
                <c:pt idx="16">
                  <c:v>-3.4367917578492779</c:v>
                </c:pt>
                <c:pt idx="17">
                  <c:v>7.651131454622373</c:v>
                </c:pt>
                <c:pt idx="18">
                  <c:v>-5.1350571084185503</c:v>
                </c:pt>
                <c:pt idx="19">
                  <c:v>13.313780073076487</c:v>
                </c:pt>
                <c:pt idx="20">
                  <c:v>25.48784323153086</c:v>
                </c:pt>
                <c:pt idx="21">
                  <c:v>6.831695372966351</c:v>
                </c:pt>
                <c:pt idx="22">
                  <c:v>14.172083865560126</c:v>
                </c:pt>
                <c:pt idx="23">
                  <c:v>15.054474715725519</c:v>
                </c:pt>
                <c:pt idx="24">
                  <c:v>3.0925300507078646</c:v>
                </c:pt>
                <c:pt idx="25">
                  <c:v>19.659444660646841</c:v>
                </c:pt>
                <c:pt idx="26">
                  <c:v>-0.35050041446993419</c:v>
                </c:pt>
                <c:pt idx="27">
                  <c:v>14.825776815996505</c:v>
                </c:pt>
                <c:pt idx="28">
                  <c:v>4.9622412916505709</c:v>
                </c:pt>
                <c:pt idx="29">
                  <c:v>22.204068955034018</c:v>
                </c:pt>
                <c:pt idx="30">
                  <c:v>18.347674995311536</c:v>
                </c:pt>
                <c:pt idx="31">
                  <c:v>5.7796560213319026</c:v>
                </c:pt>
                <c:pt idx="32">
                  <c:v>15.195404557744041</c:v>
                </c:pt>
                <c:pt idx="33">
                  <c:v>1.7875547655421542</c:v>
                </c:pt>
              </c:numCache>
            </c:numRef>
          </c:val>
          <c:smooth val="0"/>
          <c:extLst>
            <c:ext xmlns:c16="http://schemas.microsoft.com/office/drawing/2014/chart" uri="{C3380CC4-5D6E-409C-BE32-E72D297353CC}">
              <c16:uniqueId val="{000000EA-DE9E-4313-8B0B-2DE11C1133A8}"/>
            </c:ext>
          </c:extLst>
        </c:ser>
        <c:ser>
          <c:idx val="8"/>
          <c:order val="14"/>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2.2675540094496682</c:v>
                </c:pt>
                <c:pt idx="1">
                  <c:v>-0.2880913996250456</c:v>
                </c:pt>
                <c:pt idx="2">
                  <c:v>5.8601231103239115</c:v>
                </c:pt>
                <c:pt idx="3">
                  <c:v>10.016098713094834</c:v>
                </c:pt>
                <c:pt idx="4">
                  <c:v>7.1767844929127023</c:v>
                </c:pt>
                <c:pt idx="5">
                  <c:v>13.975664842291735</c:v>
                </c:pt>
                <c:pt idx="6">
                  <c:v>18.417553292238154</c:v>
                </c:pt>
                <c:pt idx="7">
                  <c:v>21.37189221684821</c:v>
                </c:pt>
                <c:pt idx="8">
                  <c:v>-8.2682445281534456</c:v>
                </c:pt>
                <c:pt idx="9">
                  <c:v>-11.000015547324438</c:v>
                </c:pt>
                <c:pt idx="10">
                  <c:v>7.4525537456793245</c:v>
                </c:pt>
                <c:pt idx="11">
                  <c:v>9.1130459622945637</c:v>
                </c:pt>
                <c:pt idx="12">
                  <c:v>5.0572775762702804</c:v>
                </c:pt>
                <c:pt idx="13">
                  <c:v>4.7432349674636498</c:v>
                </c:pt>
                <c:pt idx="14">
                  <c:v>-1.2900618457933888</c:v>
                </c:pt>
                <c:pt idx="15">
                  <c:v>1.0961987300106557</c:v>
                </c:pt>
                <c:pt idx="16">
                  <c:v>-8.3099375842721201</c:v>
                </c:pt>
                <c:pt idx="17">
                  <c:v>-5.9124822655576281</c:v>
                </c:pt>
                <c:pt idx="18">
                  <c:v>7.0632404458592646</c:v>
                </c:pt>
                <c:pt idx="19">
                  <c:v>0.96142855454672826</c:v>
                </c:pt>
                <c:pt idx="20">
                  <c:v>14.296851077233441</c:v>
                </c:pt>
                <c:pt idx="21">
                  <c:v>14.645754163211677</c:v>
                </c:pt>
                <c:pt idx="22">
                  <c:v>6.9997449827496894</c:v>
                </c:pt>
                <c:pt idx="23">
                  <c:v>2.2396043277694844</c:v>
                </c:pt>
                <c:pt idx="24">
                  <c:v>-0.1623329382027805</c:v>
                </c:pt>
                <c:pt idx="25">
                  <c:v>4.3122895476699341</c:v>
                </c:pt>
                <c:pt idx="26">
                  <c:v>5.1209462981205434</c:v>
                </c:pt>
                <c:pt idx="27">
                  <c:v>11.161230759171303</c:v>
                </c:pt>
                <c:pt idx="28">
                  <c:v>6.3383331507793628</c:v>
                </c:pt>
                <c:pt idx="29">
                  <c:v>10.679326805984601</c:v>
                </c:pt>
                <c:pt idx="30">
                  <c:v>6.9588368205586448</c:v>
                </c:pt>
                <c:pt idx="31">
                  <c:v>-1.8817361251421971</c:v>
                </c:pt>
                <c:pt idx="32">
                  <c:v>3.3533899568283232</c:v>
                </c:pt>
                <c:pt idx="33">
                  <c:v>4.0880495362216607</c:v>
                </c:pt>
              </c:numCache>
            </c:numRef>
          </c:val>
          <c:smooth val="0"/>
          <c:extLst>
            <c:ext xmlns:c16="http://schemas.microsoft.com/office/drawing/2014/chart" uri="{C3380CC4-5D6E-409C-BE32-E72D297353CC}">
              <c16:uniqueId val="{000000C4-DE9E-4313-8B0B-2DE11C1133A8}"/>
            </c:ext>
          </c:extLst>
        </c:ser>
        <c:ser>
          <c:idx val="9"/>
          <c:order val="15"/>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6"/>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-1.0360809028497897</c:v>
                </c:pt>
                <c:pt idx="1">
                  <c:v>3.1095719350560103</c:v>
                </c:pt>
                <c:pt idx="2">
                  <c:v>-1.4993831882748054</c:v>
                </c:pt>
                <c:pt idx="3">
                  <c:v>0.28215993097546743</c:v>
                </c:pt>
                <c:pt idx="4">
                  <c:v>3.5441942145553185</c:v>
                </c:pt>
                <c:pt idx="5">
                  <c:v>-1.6983984778562444</c:v>
                </c:pt>
                <c:pt idx="6">
                  <c:v>7.3380547291890252</c:v>
                </c:pt>
                <c:pt idx="7">
                  <c:v>18.071110389428213</c:v>
                </c:pt>
                <c:pt idx="8">
                  <c:v>-11.999257367278915</c:v>
                </c:pt>
                <c:pt idx="9">
                  <c:v>-4.9643233523966046E-2</c:v>
                </c:pt>
                <c:pt idx="10">
                  <c:v>-2.6111704798381652E-2</c:v>
                </c:pt>
                <c:pt idx="11">
                  <c:v>10.120616025233176</c:v>
                </c:pt>
                <c:pt idx="12">
                  <c:v>8.3840213846997358</c:v>
                </c:pt>
                <c:pt idx="13">
                  <c:v>-11.206415365450084</c:v>
                </c:pt>
                <c:pt idx="14">
                  <c:v>-19.599794541136362</c:v>
                </c:pt>
                <c:pt idx="15">
                  <c:v>0.87995294961729087</c:v>
                </c:pt>
                <c:pt idx="16">
                  <c:v>5.5687241911073215</c:v>
                </c:pt>
                <c:pt idx="17">
                  <c:v>0.52413122375583043</c:v>
                </c:pt>
                <c:pt idx="18">
                  <c:v>3.0616376989200944</c:v>
                </c:pt>
                <c:pt idx="19">
                  <c:v>-8.3314498624531552</c:v>
                </c:pt>
                <c:pt idx="20">
                  <c:v>-10.340118933527265</c:v>
                </c:pt>
                <c:pt idx="21">
                  <c:v>-8.8852566477726214</c:v>
                </c:pt>
                <c:pt idx="22">
                  <c:v>18.419954358250834</c:v>
                </c:pt>
                <c:pt idx="23">
                  <c:v>15.297440768335946</c:v>
                </c:pt>
                <c:pt idx="24">
                  <c:v>4.9352856876794249</c:v>
                </c:pt>
                <c:pt idx="25">
                  <c:v>9.8043701655115001</c:v>
                </c:pt>
                <c:pt idx="26">
                  <c:v>-1.7970479575524223</c:v>
                </c:pt>
                <c:pt idx="27">
                  <c:v>-0.58623169252314256</c:v>
                </c:pt>
                <c:pt idx="28">
                  <c:v>-7.8284128903760575</c:v>
                </c:pt>
                <c:pt idx="29">
                  <c:v>-4.0869917938834988</c:v>
                </c:pt>
                <c:pt idx="30">
                  <c:v>2.4884807316993829</c:v>
                </c:pt>
                <c:pt idx="31">
                  <c:v>-9.7558831839705817</c:v>
                </c:pt>
                <c:pt idx="32">
                  <c:v>6.0316774579405319</c:v>
                </c:pt>
                <c:pt idx="33">
                  <c:v>10.95054903998971</c:v>
                </c:pt>
              </c:numCache>
            </c:numRef>
          </c:val>
          <c:smooth val="0"/>
          <c:extLst>
            <c:ext xmlns:c16="http://schemas.microsoft.com/office/drawing/2014/chart" uri="{C3380CC4-5D6E-409C-BE32-E72D297353CC}">
              <c16:uniqueId val="{000000C8-DE9E-4313-8B0B-2DE11C1133A8}"/>
            </c:ext>
          </c:extLst>
        </c:ser>
        <c:ser>
          <c:idx val="11"/>
          <c:order val="17"/>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-15.716119378339499</c:v>
                </c:pt>
                <c:pt idx="1">
                  <c:v>-1.4348880768011441</c:v>
                </c:pt>
                <c:pt idx="2">
                  <c:v>16.06947262189351</c:v>
                </c:pt>
                <c:pt idx="3">
                  <c:v>0.57324024282934261</c:v>
                </c:pt>
                <c:pt idx="4">
                  <c:v>11.504074791446328</c:v>
                </c:pt>
                <c:pt idx="5">
                  <c:v>7.3411451921856496</c:v>
                </c:pt>
                <c:pt idx="6">
                  <c:v>15.883957530604675</c:v>
                </c:pt>
                <c:pt idx="7">
                  <c:v>9.8635346148512326</c:v>
                </c:pt>
                <c:pt idx="8">
                  <c:v>13.64045419904869</c:v>
                </c:pt>
                <c:pt idx="9">
                  <c:v>-5.9942614427654917E-2</c:v>
                </c:pt>
                <c:pt idx="10">
                  <c:v>2.8312870199442841</c:v>
                </c:pt>
                <c:pt idx="11">
                  <c:v>-4.1032017179531977</c:v>
                </c:pt>
                <c:pt idx="12">
                  <c:v>5.8380246628075838</c:v>
                </c:pt>
                <c:pt idx="13">
                  <c:v>1.8108128188032424</c:v>
                </c:pt>
                <c:pt idx="14">
                  <c:v>4.9516056606080383</c:v>
                </c:pt>
                <c:pt idx="15">
                  <c:v>0.48067784064187435</c:v>
                </c:pt>
                <c:pt idx="16">
                  <c:v>-3.3454846288805129</c:v>
                </c:pt>
                <c:pt idx="17">
                  <c:v>-2.3670820610277588</c:v>
                </c:pt>
                <c:pt idx="18">
                  <c:v>-1.7565820371601149</c:v>
                </c:pt>
                <c:pt idx="19">
                  <c:v>2.7672404030454345</c:v>
                </c:pt>
                <c:pt idx="20">
                  <c:v>-7.6134065238875337</c:v>
                </c:pt>
                <c:pt idx="21">
                  <c:v>-3.4890524602815276</c:v>
                </c:pt>
                <c:pt idx="22">
                  <c:v>-1.608462866897753</c:v>
                </c:pt>
                <c:pt idx="23">
                  <c:v>-8.0175686889560893</c:v>
                </c:pt>
                <c:pt idx="24">
                  <c:v>3.9760579966241494</c:v>
                </c:pt>
                <c:pt idx="25">
                  <c:v>4.9461259550298564</c:v>
                </c:pt>
                <c:pt idx="26">
                  <c:v>0.57473476999803097</c:v>
                </c:pt>
                <c:pt idx="27">
                  <c:v>-7.0468572630488779</c:v>
                </c:pt>
                <c:pt idx="28">
                  <c:v>-0.93579683380085044</c:v>
                </c:pt>
                <c:pt idx="29">
                  <c:v>-5.6449939620506484</c:v>
                </c:pt>
                <c:pt idx="30">
                  <c:v>-0.79641864658697159</c:v>
                </c:pt>
                <c:pt idx="31">
                  <c:v>-1.6443055983472732</c:v>
                </c:pt>
                <c:pt idx="32">
                  <c:v>-0.55342900395771721</c:v>
                </c:pt>
                <c:pt idx="33">
                  <c:v>-9.5001478257472627</c:v>
                </c:pt>
              </c:numCache>
            </c:numRef>
          </c:val>
          <c:smooth val="0"/>
          <c:extLst>
            <c:ext xmlns:c16="http://schemas.microsoft.com/office/drawing/2014/chart" uri="{C3380CC4-5D6E-409C-BE32-E72D297353CC}">
              <c16:uniqueId val="{000000CA-DE9E-4313-8B0B-2DE11C1133A8}"/>
            </c:ext>
          </c:extLst>
        </c:ser>
        <c:ser>
          <c:idx val="12"/>
          <c:order val="18"/>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7.0605719884042628</c:v>
                </c:pt>
                <c:pt idx="1">
                  <c:v>1.9369510937394807</c:v>
                </c:pt>
                <c:pt idx="2">
                  <c:v>-13.095345821056981</c:v>
                </c:pt>
                <c:pt idx="3">
                  <c:v>3.60763647222484</c:v>
                </c:pt>
                <c:pt idx="4">
                  <c:v>18.452843505656347</c:v>
                </c:pt>
                <c:pt idx="5">
                  <c:v>11.692905900417827</c:v>
                </c:pt>
                <c:pt idx="6">
                  <c:v>-9.6439898698008619</c:v>
                </c:pt>
                <c:pt idx="7">
                  <c:v>16.528314517927356</c:v>
                </c:pt>
                <c:pt idx="8">
                  <c:v>-25.172139430651441</c:v>
                </c:pt>
                <c:pt idx="9">
                  <c:v>-5.6754265642666724</c:v>
                </c:pt>
                <c:pt idx="10">
                  <c:v>11.967514183197636</c:v>
                </c:pt>
                <c:pt idx="11">
                  <c:v>6.2579888435720932</c:v>
                </c:pt>
                <c:pt idx="12">
                  <c:v>15.638472177670337</c:v>
                </c:pt>
                <c:pt idx="13">
                  <c:v>4.7336502575490158</c:v>
                </c:pt>
                <c:pt idx="14">
                  <c:v>4.3262875806249212</c:v>
                </c:pt>
                <c:pt idx="15">
                  <c:v>1.5190007616183721</c:v>
                </c:pt>
                <c:pt idx="16">
                  <c:v>21.954874682705849</c:v>
                </c:pt>
                <c:pt idx="17">
                  <c:v>6.3854768086457625</c:v>
                </c:pt>
                <c:pt idx="18">
                  <c:v>-14.967362403695006</c:v>
                </c:pt>
                <c:pt idx="19">
                  <c:v>-10.973944881698117</c:v>
                </c:pt>
                <c:pt idx="20">
                  <c:v>25.110837668762542</c:v>
                </c:pt>
                <c:pt idx="21">
                  <c:v>2.2080255348555511</c:v>
                </c:pt>
                <c:pt idx="22">
                  <c:v>24.225886591011658</c:v>
                </c:pt>
                <c:pt idx="23">
                  <c:v>12.840138879255392</c:v>
                </c:pt>
                <c:pt idx="24">
                  <c:v>8.3702789197559468</c:v>
                </c:pt>
                <c:pt idx="25">
                  <c:v>4.0795393942971714</c:v>
                </c:pt>
                <c:pt idx="26">
                  <c:v>-2.7246776426181896</c:v>
                </c:pt>
                <c:pt idx="27">
                  <c:v>7.8776629379717633</c:v>
                </c:pt>
                <c:pt idx="28">
                  <c:v>20.040944946231321</c:v>
                </c:pt>
                <c:pt idx="29">
                  <c:v>8.2160804595332593</c:v>
                </c:pt>
                <c:pt idx="30">
                  <c:v>9.1765141405630857</c:v>
                </c:pt>
                <c:pt idx="31">
                  <c:v>4.6561899580410682</c:v>
                </c:pt>
                <c:pt idx="32">
                  <c:v>9.9501958175096661</c:v>
                </c:pt>
                <c:pt idx="33">
                  <c:v>8.6659783846698701</c:v>
                </c:pt>
              </c:numCache>
            </c:numRef>
          </c:val>
          <c:smooth val="0"/>
          <c:extLst>
            <c:ext xmlns:c16="http://schemas.microsoft.com/office/drawing/2014/chart" uri="{C3380CC4-5D6E-409C-BE32-E72D297353CC}">
              <c16:uniqueId val="{000000CC-DE9E-4313-8B0B-2DE11C1133A8}"/>
            </c:ext>
          </c:extLst>
        </c:ser>
        <c:ser>
          <c:idx val="13"/>
          <c:order val="19"/>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36.496432585408911</c:v>
                </c:pt>
                <c:pt idx="1">
                  <c:v>-13.591768038168084</c:v>
                </c:pt>
                <c:pt idx="2">
                  <c:v>-24.143479095073417</c:v>
                </c:pt>
                <c:pt idx="3">
                  <c:v>2.1669927718903637</c:v>
                </c:pt>
                <c:pt idx="4">
                  <c:v>1.1418045460231951</c:v>
                </c:pt>
                <c:pt idx="5">
                  <c:v>-5.2486352615233045</c:v>
                </c:pt>
                <c:pt idx="6">
                  <c:v>1.6548741541555501</c:v>
                </c:pt>
                <c:pt idx="7">
                  <c:v>17.060672689694911</c:v>
                </c:pt>
                <c:pt idx="8">
                  <c:v>-2.6952102416544221</c:v>
                </c:pt>
                <c:pt idx="9">
                  <c:v>9.9315620900597423</c:v>
                </c:pt>
                <c:pt idx="10">
                  <c:v>-15.385519873234443</c:v>
                </c:pt>
                <c:pt idx="11">
                  <c:v>-7.5119332905160263</c:v>
                </c:pt>
                <c:pt idx="12">
                  <c:v>5.873190730198985</c:v>
                </c:pt>
                <c:pt idx="13">
                  <c:v>-9.7108568297699094</c:v>
                </c:pt>
                <c:pt idx="14">
                  <c:v>-10.312143785995431</c:v>
                </c:pt>
                <c:pt idx="15">
                  <c:v>3.0944131594878854</c:v>
                </c:pt>
                <c:pt idx="16">
                  <c:v>-0.7745757102384232</c:v>
                </c:pt>
                <c:pt idx="17">
                  <c:v>-3.0329774745041505</c:v>
                </c:pt>
                <c:pt idx="18">
                  <c:v>8.3216664279461838</c:v>
                </c:pt>
                <c:pt idx="19">
                  <c:v>-6.5568879108468536</c:v>
                </c:pt>
                <c:pt idx="20">
                  <c:v>7.2778343565005343</c:v>
                </c:pt>
                <c:pt idx="21">
                  <c:v>-15.23074388387613</c:v>
                </c:pt>
                <c:pt idx="22">
                  <c:v>-4.0215513763541821</c:v>
                </c:pt>
                <c:pt idx="23">
                  <c:v>0.8246081506513292</c:v>
                </c:pt>
                <c:pt idx="24">
                  <c:v>-0.72576438014948508</c:v>
                </c:pt>
                <c:pt idx="25">
                  <c:v>-18.596998415887356</c:v>
                </c:pt>
                <c:pt idx="26">
                  <c:v>1.8620160062710056</c:v>
                </c:pt>
                <c:pt idx="27">
                  <c:v>-9.1026631707791239</c:v>
                </c:pt>
                <c:pt idx="28">
                  <c:v>-6.2522626649297308</c:v>
                </c:pt>
                <c:pt idx="29">
                  <c:v>6.8019489845028147</c:v>
                </c:pt>
                <c:pt idx="30">
                  <c:v>-13.169090379960835</c:v>
                </c:pt>
                <c:pt idx="31">
                  <c:v>0.80451553685634281</c:v>
                </c:pt>
                <c:pt idx="32">
                  <c:v>-3.8878955166410378E-2</c:v>
                </c:pt>
                <c:pt idx="33">
                  <c:v>-11.271387847955339</c:v>
                </c:pt>
              </c:numCache>
            </c:numRef>
          </c:val>
          <c:smooth val="0"/>
          <c:extLst>
            <c:ext xmlns:c16="http://schemas.microsoft.com/office/drawing/2014/chart" uri="{C3380CC4-5D6E-409C-BE32-E72D297353CC}">
              <c16:uniqueId val="{000000CE-DE9E-4313-8B0B-2DE11C1133A8}"/>
            </c:ext>
          </c:extLst>
        </c:ser>
        <c:ser>
          <c:idx val="0"/>
          <c:order val="20"/>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13.640869838127401</c:v>
                </c:pt>
                <c:pt idx="1">
                  <c:v>3.0934663755033398</c:v>
                </c:pt>
                <c:pt idx="2">
                  <c:v>25.233824999304488</c:v>
                </c:pt>
                <c:pt idx="3">
                  <c:v>-2.5544181880832184</c:v>
                </c:pt>
                <c:pt idx="4">
                  <c:v>-13.100658179610036</c:v>
                </c:pt>
                <c:pt idx="5">
                  <c:v>-8.9465065684635192</c:v>
                </c:pt>
                <c:pt idx="6">
                  <c:v>-5.1411211643426213</c:v>
                </c:pt>
                <c:pt idx="7">
                  <c:v>14.290778381109703</c:v>
                </c:pt>
                <c:pt idx="8">
                  <c:v>4.519004505709745</c:v>
                </c:pt>
                <c:pt idx="9">
                  <c:v>3.2063085200206842</c:v>
                </c:pt>
                <c:pt idx="10">
                  <c:v>-5.6338390095334034</c:v>
                </c:pt>
                <c:pt idx="11">
                  <c:v>2.7224102723266697</c:v>
                </c:pt>
                <c:pt idx="12">
                  <c:v>1.8565939399195486</c:v>
                </c:pt>
                <c:pt idx="13">
                  <c:v>-10.029832992586307</c:v>
                </c:pt>
                <c:pt idx="14">
                  <c:v>3.2701084364816779</c:v>
                </c:pt>
                <c:pt idx="15">
                  <c:v>-0.8048215818234894</c:v>
                </c:pt>
                <c:pt idx="16">
                  <c:v>-6.3483821577392519</c:v>
                </c:pt>
                <c:pt idx="17">
                  <c:v>-1.1343909136485308</c:v>
                </c:pt>
                <c:pt idx="18">
                  <c:v>1.0672281405277317</c:v>
                </c:pt>
                <c:pt idx="19">
                  <c:v>-8.3923450802103616</c:v>
                </c:pt>
                <c:pt idx="20">
                  <c:v>-4.5255578697833698</c:v>
                </c:pt>
                <c:pt idx="21">
                  <c:v>-9.9279513960937038</c:v>
                </c:pt>
                <c:pt idx="22">
                  <c:v>-8.343022273038514</c:v>
                </c:pt>
                <c:pt idx="23">
                  <c:v>0.89835918970493367</c:v>
                </c:pt>
                <c:pt idx="24">
                  <c:v>-6.2135045482136775</c:v>
                </c:pt>
                <c:pt idx="25">
                  <c:v>-9.3256057880353183</c:v>
                </c:pt>
                <c:pt idx="26">
                  <c:v>0.91900506049569231</c:v>
                </c:pt>
                <c:pt idx="27">
                  <c:v>-10.686255336622708</c:v>
                </c:pt>
                <c:pt idx="28">
                  <c:v>-3.7527281619986752</c:v>
                </c:pt>
                <c:pt idx="29">
                  <c:v>-10.618576197884977</c:v>
                </c:pt>
                <c:pt idx="30">
                  <c:v>-8.5812707766308449</c:v>
                </c:pt>
                <c:pt idx="31">
                  <c:v>6.1116825236240402</c:v>
                </c:pt>
                <c:pt idx="32">
                  <c:v>0.54258782711258391</c:v>
                </c:pt>
                <c:pt idx="33">
                  <c:v>-5.380171842261916</c:v>
                </c:pt>
              </c:numCache>
            </c:numRef>
          </c:val>
          <c:smooth val="0"/>
          <c:extLst>
            <c:ext xmlns:c16="http://schemas.microsoft.com/office/drawing/2014/chart" uri="{C3380CC4-5D6E-409C-BE32-E72D297353CC}">
              <c16:uniqueId val="{000000D0-DE9E-4313-8B0B-2DE11C1133A8}"/>
            </c:ext>
          </c:extLst>
        </c:ser>
        <c:ser>
          <c:idx val="4"/>
          <c:order val="21"/>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5.9396679716883227</c:v>
                </c:pt>
                <c:pt idx="1">
                  <c:v>6.7386772570898756</c:v>
                </c:pt>
                <c:pt idx="2">
                  <c:v>4.0783061194815673</c:v>
                </c:pt>
                <c:pt idx="3">
                  <c:v>10.446845408296213</c:v>
                </c:pt>
                <c:pt idx="4">
                  <c:v>23.44480344618205</c:v>
                </c:pt>
                <c:pt idx="5">
                  <c:v>10.083632332680281</c:v>
                </c:pt>
                <c:pt idx="6">
                  <c:v>8.648351467854809</c:v>
                </c:pt>
                <c:pt idx="7">
                  <c:v>-3.0545782010449329</c:v>
                </c:pt>
                <c:pt idx="8">
                  <c:v>-1.6007785461624735</c:v>
                </c:pt>
                <c:pt idx="9">
                  <c:v>4.0143195292330347</c:v>
                </c:pt>
                <c:pt idx="10">
                  <c:v>2.574332256699563</c:v>
                </c:pt>
                <c:pt idx="11">
                  <c:v>4.3103077587147709</c:v>
                </c:pt>
                <c:pt idx="12">
                  <c:v>8.6699956227676012</c:v>
                </c:pt>
                <c:pt idx="13">
                  <c:v>12.573622370837256</c:v>
                </c:pt>
                <c:pt idx="14">
                  <c:v>6.2534281823900528</c:v>
                </c:pt>
                <c:pt idx="15">
                  <c:v>11.290117072348949</c:v>
                </c:pt>
                <c:pt idx="16">
                  <c:v>12.612583304871805</c:v>
                </c:pt>
                <c:pt idx="17">
                  <c:v>11.294710020592902</c:v>
                </c:pt>
                <c:pt idx="18">
                  <c:v>8.8359320216113701</c:v>
                </c:pt>
                <c:pt idx="19">
                  <c:v>9.8565087682800367</c:v>
                </c:pt>
                <c:pt idx="20">
                  <c:v>7.7399690781021491</c:v>
                </c:pt>
                <c:pt idx="21">
                  <c:v>6.0045235841243993</c:v>
                </c:pt>
                <c:pt idx="22">
                  <c:v>14.785343410039786</c:v>
                </c:pt>
                <c:pt idx="23">
                  <c:v>4.9972732085734606</c:v>
                </c:pt>
                <c:pt idx="24">
                  <c:v>12.902848538942635</c:v>
                </c:pt>
                <c:pt idx="25">
                  <c:v>8.9647301138029434</c:v>
                </c:pt>
                <c:pt idx="26">
                  <c:v>7.5737957558885682</c:v>
                </c:pt>
                <c:pt idx="27">
                  <c:v>13.40062590315938</c:v>
                </c:pt>
                <c:pt idx="28">
                  <c:v>9.8358941613696516</c:v>
                </c:pt>
                <c:pt idx="29">
                  <c:v>10.947678674710914</c:v>
                </c:pt>
                <c:pt idx="30">
                  <c:v>9.8981763585470617</c:v>
                </c:pt>
                <c:pt idx="31">
                  <c:v>3.2389336865890073</c:v>
                </c:pt>
                <c:pt idx="32">
                  <c:v>-6.0885760433393443E-2</c:v>
                </c:pt>
                <c:pt idx="33">
                  <c:v>12.51656431122683</c:v>
                </c:pt>
              </c:numCache>
            </c:numRef>
          </c:val>
          <c:smooth val="0"/>
          <c:extLst>
            <c:ext xmlns:c16="http://schemas.microsoft.com/office/drawing/2014/chart" uri="{C3380CC4-5D6E-409C-BE32-E72D297353CC}">
              <c16:uniqueId val="{000000D2-DE9E-4313-8B0B-2DE11C1133A8}"/>
            </c:ext>
          </c:extLst>
        </c:ser>
        <c:ser>
          <c:idx val="6"/>
          <c:order val="22"/>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8.4295625129016116</c:v>
                </c:pt>
                <c:pt idx="1">
                  <c:v>7.0093774411361665</c:v>
                </c:pt>
                <c:pt idx="2">
                  <c:v>-3.9178785300464369</c:v>
                </c:pt>
                <c:pt idx="3">
                  <c:v>0.12653777048399206</c:v>
                </c:pt>
                <c:pt idx="4">
                  <c:v>0.90195698021489079</c:v>
                </c:pt>
                <c:pt idx="5">
                  <c:v>-0.16570886884892388</c:v>
                </c:pt>
                <c:pt idx="6">
                  <c:v>-4.7961439122445881</c:v>
                </c:pt>
                <c:pt idx="7">
                  <c:v>-4.1023440644494258</c:v>
                </c:pt>
                <c:pt idx="8">
                  <c:v>-8.5892343122395687</c:v>
                </c:pt>
                <c:pt idx="9">
                  <c:v>-8.7019081718153757E-2</c:v>
                </c:pt>
                <c:pt idx="10">
                  <c:v>-3.5714499517780496</c:v>
                </c:pt>
                <c:pt idx="11">
                  <c:v>-6.0015108829247765</c:v>
                </c:pt>
                <c:pt idx="12">
                  <c:v>-7.7490531111834571</c:v>
                </c:pt>
                <c:pt idx="13">
                  <c:v>-7.2279340201930609</c:v>
                </c:pt>
                <c:pt idx="14">
                  <c:v>-6.9677585088356864</c:v>
                </c:pt>
                <c:pt idx="15">
                  <c:v>-1.2366010651021497</c:v>
                </c:pt>
                <c:pt idx="16">
                  <c:v>0.3187369088664127</c:v>
                </c:pt>
                <c:pt idx="17">
                  <c:v>-3.9457122511521447</c:v>
                </c:pt>
                <c:pt idx="18">
                  <c:v>0.3910935220119427</c:v>
                </c:pt>
                <c:pt idx="19">
                  <c:v>-0.9557738849252928</c:v>
                </c:pt>
                <c:pt idx="20">
                  <c:v>3.1731021863379283</c:v>
                </c:pt>
                <c:pt idx="21">
                  <c:v>-9.6383224956753111E-2</c:v>
                </c:pt>
                <c:pt idx="22">
                  <c:v>2.4250175556517206</c:v>
                </c:pt>
                <c:pt idx="23">
                  <c:v>6.7763371589535382</c:v>
                </c:pt>
                <c:pt idx="24">
                  <c:v>4.7951525630196556</c:v>
                </c:pt>
                <c:pt idx="25">
                  <c:v>5.2234909162507392</c:v>
                </c:pt>
                <c:pt idx="26">
                  <c:v>1.8481840697859298</c:v>
                </c:pt>
                <c:pt idx="27">
                  <c:v>6.2858966884959955</c:v>
                </c:pt>
                <c:pt idx="28">
                  <c:v>1.7770739759725984</c:v>
                </c:pt>
                <c:pt idx="29">
                  <c:v>9.6455316622723331E-2</c:v>
                </c:pt>
                <c:pt idx="30">
                  <c:v>1.2898557315565995</c:v>
                </c:pt>
                <c:pt idx="31">
                  <c:v>2.4909406874940032</c:v>
                </c:pt>
                <c:pt idx="32">
                  <c:v>5.8308278312324546</c:v>
                </c:pt>
                <c:pt idx="33">
                  <c:v>0.58364190635984414</c:v>
                </c:pt>
              </c:numCache>
            </c:numRef>
          </c:val>
          <c:smooth val="0"/>
          <c:extLst>
            <c:ext xmlns:c16="http://schemas.microsoft.com/office/drawing/2014/chart" uri="{C3380CC4-5D6E-409C-BE32-E72D297353CC}">
              <c16:uniqueId val="{000000D4-DE9E-4313-8B0B-2DE11C1133A8}"/>
            </c:ext>
          </c:extLst>
        </c:ser>
        <c:ser>
          <c:idx val="7"/>
          <c:order val="23"/>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-2.2850122149975505</c:v>
                </c:pt>
                <c:pt idx="1">
                  <c:v>-2.509916612325469</c:v>
                </c:pt>
                <c:pt idx="2">
                  <c:v>-13.69787787552923</c:v>
                </c:pt>
                <c:pt idx="3">
                  <c:v>2.592712689875043</c:v>
                </c:pt>
                <c:pt idx="4">
                  <c:v>6.8143540374876466</c:v>
                </c:pt>
                <c:pt idx="5">
                  <c:v>10.111722076544538</c:v>
                </c:pt>
                <c:pt idx="6">
                  <c:v>1.406591763952747</c:v>
                </c:pt>
                <c:pt idx="7">
                  <c:v>-21.094012481626123</c:v>
                </c:pt>
                <c:pt idx="8">
                  <c:v>0.6468367814704834</c:v>
                </c:pt>
                <c:pt idx="9">
                  <c:v>-4.3443563413347874E-2</c:v>
                </c:pt>
                <c:pt idx="10">
                  <c:v>-15.905663531157188</c:v>
                </c:pt>
                <c:pt idx="11">
                  <c:v>-10.758149983303156</c:v>
                </c:pt>
                <c:pt idx="12">
                  <c:v>-16.164607586688362</c:v>
                </c:pt>
                <c:pt idx="13">
                  <c:v>-15.665278624510393</c:v>
                </c:pt>
                <c:pt idx="14">
                  <c:v>-5.7807874327409081</c:v>
                </c:pt>
                <c:pt idx="15">
                  <c:v>0.4971864768776868</c:v>
                </c:pt>
                <c:pt idx="16">
                  <c:v>-14.538664800056722</c:v>
                </c:pt>
                <c:pt idx="17">
                  <c:v>-7.817548919319961E-2</c:v>
                </c:pt>
                <c:pt idx="18">
                  <c:v>-18.178456230089068</c:v>
                </c:pt>
                <c:pt idx="19">
                  <c:v>-0.94516389026466641</c:v>
                </c:pt>
                <c:pt idx="20">
                  <c:v>-10.881724847422447</c:v>
                </c:pt>
                <c:pt idx="21">
                  <c:v>-11.813307537522633</c:v>
                </c:pt>
                <c:pt idx="22">
                  <c:v>1.937773049576208</c:v>
                </c:pt>
                <c:pt idx="23">
                  <c:v>-1.4746202623427962</c:v>
                </c:pt>
                <c:pt idx="24">
                  <c:v>1.0258954716846347</c:v>
                </c:pt>
                <c:pt idx="25">
                  <c:v>-0.47882764420137391</c:v>
                </c:pt>
                <c:pt idx="26">
                  <c:v>-0.30626395641775161</c:v>
                </c:pt>
                <c:pt idx="27">
                  <c:v>10.967070920742117</c:v>
                </c:pt>
                <c:pt idx="28">
                  <c:v>1.8439131963532418</c:v>
                </c:pt>
                <c:pt idx="29">
                  <c:v>5.8944542615790851</c:v>
                </c:pt>
                <c:pt idx="30">
                  <c:v>11.620332770689856</c:v>
                </c:pt>
                <c:pt idx="31">
                  <c:v>12.211321518407203</c:v>
                </c:pt>
                <c:pt idx="32">
                  <c:v>10.026301424659323</c:v>
                </c:pt>
                <c:pt idx="33">
                  <c:v>7.33240403860691</c:v>
                </c:pt>
              </c:numCache>
            </c:numRef>
          </c:val>
          <c:smooth val="0"/>
          <c:extLst>
            <c:ext xmlns:c16="http://schemas.microsoft.com/office/drawing/2014/chart" uri="{C3380CC4-5D6E-409C-BE32-E72D297353CC}">
              <c16:uniqueId val="{000000D6-DE9E-4313-8B0B-2DE11C1133A8}"/>
            </c:ext>
          </c:extLst>
        </c:ser>
        <c:ser>
          <c:idx val="3"/>
          <c:order val="24"/>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-13.78984688926721</c:v>
                </c:pt>
                <c:pt idx="1">
                  <c:v>10.884752555284649</c:v>
                </c:pt>
                <c:pt idx="2">
                  <c:v>40.746021113591269</c:v>
                </c:pt>
                <c:pt idx="3">
                  <c:v>25.996952899731696</c:v>
                </c:pt>
                <c:pt idx="4">
                  <c:v>22.334605091600679</c:v>
                </c:pt>
                <c:pt idx="5">
                  <c:v>18.798646124196239</c:v>
                </c:pt>
                <c:pt idx="6">
                  <c:v>58.6969472351484</c:v>
                </c:pt>
                <c:pt idx="7">
                  <c:v>19.628201698651537</c:v>
                </c:pt>
                <c:pt idx="8">
                  <c:v>53.908817790215835</c:v>
                </c:pt>
                <c:pt idx="9">
                  <c:v>26.312432964914478</c:v>
                </c:pt>
                <c:pt idx="10">
                  <c:v>-40.686718421056867</c:v>
                </c:pt>
                <c:pt idx="11">
                  <c:v>-41.76791844656691</c:v>
                </c:pt>
                <c:pt idx="12">
                  <c:v>-39.219376049004495</c:v>
                </c:pt>
                <c:pt idx="13">
                  <c:v>-39.285572711378336</c:v>
                </c:pt>
                <c:pt idx="14">
                  <c:v>-32.599473342997953</c:v>
                </c:pt>
                <c:pt idx="15">
                  <c:v>-46.865774493198842</c:v>
                </c:pt>
                <c:pt idx="16">
                  <c:v>-58.636745961848646</c:v>
                </c:pt>
                <c:pt idx="17">
                  <c:v>-37.137018807698041</c:v>
                </c:pt>
                <c:pt idx="18">
                  <c:v>-16.503927326994017</c:v>
                </c:pt>
                <c:pt idx="19">
                  <c:v>-4.0246450225822628</c:v>
                </c:pt>
                <c:pt idx="20">
                  <c:v>-31.108687835512683</c:v>
                </c:pt>
                <c:pt idx="21">
                  <c:v>-20.071865947102197</c:v>
                </c:pt>
                <c:pt idx="22">
                  <c:v>-39.935068343766034</c:v>
                </c:pt>
                <c:pt idx="23">
                  <c:v>-31.799332646187395</c:v>
                </c:pt>
                <c:pt idx="24">
                  <c:v>-31.722596759209409</c:v>
                </c:pt>
                <c:pt idx="25">
                  <c:v>-29.192486181273125</c:v>
                </c:pt>
                <c:pt idx="26">
                  <c:v>-4.5656615839106962</c:v>
                </c:pt>
                <c:pt idx="27">
                  <c:v>-14.721521438332275</c:v>
                </c:pt>
                <c:pt idx="28">
                  <c:v>-8.7490916484966874</c:v>
                </c:pt>
                <c:pt idx="29">
                  <c:v>1.523038463346893</c:v>
                </c:pt>
                <c:pt idx="30">
                  <c:v>-7.6162814366398379</c:v>
                </c:pt>
                <c:pt idx="31">
                  <c:v>-22.887554223416373</c:v>
                </c:pt>
                <c:pt idx="32">
                  <c:v>-3.4798993056028849</c:v>
                </c:pt>
                <c:pt idx="33">
                  <c:v>-4.2903789108095225</c:v>
                </c:pt>
              </c:numCache>
            </c:numRef>
          </c:val>
          <c:smooth val="0"/>
          <c:extLst>
            <c:ext xmlns:c16="http://schemas.microsoft.com/office/drawing/2014/chart" uri="{C3380CC4-5D6E-409C-BE32-E72D297353CC}">
              <c16:uniqueId val="{000000D8-DE9E-4313-8B0B-2DE11C1133A8}"/>
            </c:ext>
          </c:extLst>
        </c:ser>
        <c:ser>
          <c:idx val="5"/>
          <c:order val="25"/>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23.864075046731159</c:v>
                </c:pt>
                <c:pt idx="1">
                  <c:v>3.4774820960592479</c:v>
                </c:pt>
                <c:pt idx="2">
                  <c:v>6.0658030633931048</c:v>
                </c:pt>
                <c:pt idx="3">
                  <c:v>2.344114591323887</c:v>
                </c:pt>
                <c:pt idx="4">
                  <c:v>-6.037756975274533</c:v>
                </c:pt>
                <c:pt idx="5">
                  <c:v>-4.2688939174695406</c:v>
                </c:pt>
                <c:pt idx="6">
                  <c:v>-18.283652025274932</c:v>
                </c:pt>
                <c:pt idx="7">
                  <c:v>-11.588424968067557</c:v>
                </c:pt>
                <c:pt idx="8">
                  <c:v>-10.932268196484074</c:v>
                </c:pt>
                <c:pt idx="9">
                  <c:v>-3.5077291613561101</c:v>
                </c:pt>
                <c:pt idx="10">
                  <c:v>-1.5139333982006065</c:v>
                </c:pt>
                <c:pt idx="11">
                  <c:v>-1.3626801091959351</c:v>
                </c:pt>
                <c:pt idx="12">
                  <c:v>-23.74910400249064</c:v>
                </c:pt>
                <c:pt idx="13">
                  <c:v>-17.913649571710266</c:v>
                </c:pt>
                <c:pt idx="14">
                  <c:v>-16.898302419576794</c:v>
                </c:pt>
                <c:pt idx="15">
                  <c:v>-1.2660319725910085</c:v>
                </c:pt>
                <c:pt idx="16">
                  <c:v>8.5680139818578027</c:v>
                </c:pt>
                <c:pt idx="17">
                  <c:v>12.336392501310911</c:v>
                </c:pt>
                <c:pt idx="18">
                  <c:v>-6.4402411226183176</c:v>
                </c:pt>
                <c:pt idx="19">
                  <c:v>-16.034102372941561</c:v>
                </c:pt>
                <c:pt idx="20">
                  <c:v>-9.5714376584510319</c:v>
                </c:pt>
                <c:pt idx="21">
                  <c:v>-11.899102901224978</c:v>
                </c:pt>
                <c:pt idx="22">
                  <c:v>1.2328997627264471</c:v>
                </c:pt>
                <c:pt idx="23">
                  <c:v>-5.5159666771942284</c:v>
                </c:pt>
                <c:pt idx="24">
                  <c:v>0.32945357020253141</c:v>
                </c:pt>
                <c:pt idx="25">
                  <c:v>8.1949183368124068</c:v>
                </c:pt>
                <c:pt idx="26">
                  <c:v>-0.92364012971302145</c:v>
                </c:pt>
                <c:pt idx="27">
                  <c:v>-3.1171166483545676</c:v>
                </c:pt>
                <c:pt idx="28">
                  <c:v>-2.8226811537024332</c:v>
                </c:pt>
                <c:pt idx="29">
                  <c:v>-4.7612402340746485</c:v>
                </c:pt>
                <c:pt idx="30">
                  <c:v>-5.4949196055531502</c:v>
                </c:pt>
                <c:pt idx="31">
                  <c:v>5.3496733016800135</c:v>
                </c:pt>
                <c:pt idx="32">
                  <c:v>7.3334726948814932</c:v>
                </c:pt>
                <c:pt idx="33">
                  <c:v>0.46862365365996084</c:v>
                </c:pt>
              </c:numCache>
            </c:numRef>
          </c:val>
          <c:smooth val="0"/>
          <c:extLst>
            <c:ext xmlns:c16="http://schemas.microsoft.com/office/drawing/2014/chart" uri="{C3380CC4-5D6E-409C-BE32-E72D297353CC}">
              <c16:uniqueId val="{000000DA-DE9E-4313-8B0B-2DE11C1133A8}"/>
            </c:ext>
          </c:extLst>
        </c:ser>
        <c:ser>
          <c:idx val="1"/>
          <c:order val="26"/>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-90.780697064474225</c:v>
                </c:pt>
                <c:pt idx="1">
                  <c:v>-107.75495320558548</c:v>
                </c:pt>
                <c:pt idx="2">
                  <c:v>-50.858696340583265</c:v>
                </c:pt>
                <c:pt idx="3">
                  <c:v>-28.441661925171502</c:v>
                </c:pt>
                <c:pt idx="4">
                  <c:v>40.799659473123029</c:v>
                </c:pt>
                <c:pt idx="5">
                  <c:v>9.6728326752781868</c:v>
                </c:pt>
                <c:pt idx="6">
                  <c:v>-7.3008368417504244</c:v>
                </c:pt>
                <c:pt idx="7">
                  <c:v>29.682860258617438</c:v>
                </c:pt>
                <c:pt idx="8">
                  <c:v>0.96084897904802347</c:v>
                </c:pt>
                <c:pt idx="9">
                  <c:v>-18.686912881094031</c:v>
                </c:pt>
                <c:pt idx="10">
                  <c:v>-31.833737011766061</c:v>
                </c:pt>
                <c:pt idx="11">
                  <c:v>-58.047276979777962</c:v>
                </c:pt>
                <c:pt idx="12">
                  <c:v>-79.458783147856593</c:v>
                </c:pt>
                <c:pt idx="13">
                  <c:v>-42.098901758436114</c:v>
                </c:pt>
                <c:pt idx="14">
                  <c:v>-3.656008402685984</c:v>
                </c:pt>
                <c:pt idx="15">
                  <c:v>-47.015077143441886</c:v>
                </c:pt>
                <c:pt idx="16">
                  <c:v>-22.811904273112305</c:v>
                </c:pt>
                <c:pt idx="17">
                  <c:v>-45.394488552119583</c:v>
                </c:pt>
                <c:pt idx="18">
                  <c:v>-19.189166778232902</c:v>
                </c:pt>
                <c:pt idx="19">
                  <c:v>12.837141184718348</c:v>
                </c:pt>
                <c:pt idx="20">
                  <c:v>-1.0607354852254502</c:v>
                </c:pt>
                <c:pt idx="21">
                  <c:v>-28.281092454562895</c:v>
                </c:pt>
                <c:pt idx="22">
                  <c:v>-14.501073565043043</c:v>
                </c:pt>
                <c:pt idx="23">
                  <c:v>-7.3984542723337654</c:v>
                </c:pt>
                <c:pt idx="24">
                  <c:v>-13.054370356258005</c:v>
                </c:pt>
                <c:pt idx="25">
                  <c:v>-10.604972885630559</c:v>
                </c:pt>
                <c:pt idx="26">
                  <c:v>-4.9688342187437229</c:v>
                </c:pt>
                <c:pt idx="27">
                  <c:v>-9.5357981990673579</c:v>
                </c:pt>
                <c:pt idx="28">
                  <c:v>-1.3415534567684517</c:v>
                </c:pt>
                <c:pt idx="29">
                  <c:v>-20.584851881721988</c:v>
                </c:pt>
                <c:pt idx="30">
                  <c:v>-30.227502065827139</c:v>
                </c:pt>
                <c:pt idx="31">
                  <c:v>-26.864967367146164</c:v>
                </c:pt>
                <c:pt idx="32">
                  <c:v>-18.627437384566292</c:v>
                </c:pt>
                <c:pt idx="33">
                  <c:v>-23.793101718183607</c:v>
                </c:pt>
              </c:numCache>
            </c:numRef>
          </c:val>
          <c:smooth val="0"/>
          <c:extLst>
            <c:ext xmlns:c16="http://schemas.microsoft.com/office/drawing/2014/chart" uri="{C3380CC4-5D6E-409C-BE32-E72D297353CC}">
              <c16:uniqueId val="{000000DC-DE9E-4313-8B0B-2DE11C1133A8}"/>
            </c:ext>
          </c:extLst>
        </c:ser>
        <c:ser>
          <c:idx val="2"/>
          <c:order val="27"/>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23.181704818853177</c:v>
                </c:pt>
                <c:pt idx="1">
                  <c:v>16.229030734393746</c:v>
                </c:pt>
                <c:pt idx="2">
                  <c:v>19.30834878294263</c:v>
                </c:pt>
                <c:pt idx="3">
                  <c:v>10.375427336839493</c:v>
                </c:pt>
                <c:pt idx="4">
                  <c:v>-7.4076424425584264</c:v>
                </c:pt>
                <c:pt idx="5">
                  <c:v>-1.0897746278715204</c:v>
                </c:pt>
                <c:pt idx="6">
                  <c:v>-10.463484613865148</c:v>
                </c:pt>
                <c:pt idx="7">
                  <c:v>-1.7947240915638929E-4</c:v>
                </c:pt>
                <c:pt idx="8">
                  <c:v>7.1296362875727937</c:v>
                </c:pt>
                <c:pt idx="9">
                  <c:v>-3.3859471386676887</c:v>
                </c:pt>
                <c:pt idx="10">
                  <c:v>16.975154721876606</c:v>
                </c:pt>
                <c:pt idx="11">
                  <c:v>8.6829832071089186</c:v>
                </c:pt>
                <c:pt idx="12">
                  <c:v>2.3799104837962659</c:v>
                </c:pt>
                <c:pt idx="13">
                  <c:v>9.7098964033648372</c:v>
                </c:pt>
                <c:pt idx="14">
                  <c:v>2.7160588160768384</c:v>
                </c:pt>
                <c:pt idx="15">
                  <c:v>-2.8944309633516241</c:v>
                </c:pt>
                <c:pt idx="16">
                  <c:v>-4.7584171625203453</c:v>
                </c:pt>
                <c:pt idx="17">
                  <c:v>-10.49869206326548</c:v>
                </c:pt>
                <c:pt idx="18">
                  <c:v>2.2428500869864365</c:v>
                </c:pt>
                <c:pt idx="19">
                  <c:v>-1.1679916269713431</c:v>
                </c:pt>
                <c:pt idx="20">
                  <c:v>-7.938560884213075</c:v>
                </c:pt>
                <c:pt idx="21">
                  <c:v>-10.659180588845629</c:v>
                </c:pt>
                <c:pt idx="22">
                  <c:v>-1.0103611884915153</c:v>
                </c:pt>
                <c:pt idx="23">
                  <c:v>-0.76994757591819507</c:v>
                </c:pt>
                <c:pt idx="24">
                  <c:v>1.0170062978431815</c:v>
                </c:pt>
                <c:pt idx="25">
                  <c:v>-3.5088457934762118</c:v>
                </c:pt>
                <c:pt idx="26">
                  <c:v>0.70605625523967319</c:v>
                </c:pt>
                <c:pt idx="27">
                  <c:v>-11.422822353779338</c:v>
                </c:pt>
                <c:pt idx="28">
                  <c:v>-0.11671714617023099</c:v>
                </c:pt>
                <c:pt idx="29">
                  <c:v>-1.4102125760473427</c:v>
                </c:pt>
                <c:pt idx="30">
                  <c:v>-17.366110114380717</c:v>
                </c:pt>
                <c:pt idx="31">
                  <c:v>-6.1677046687691472</c:v>
                </c:pt>
                <c:pt idx="32">
                  <c:v>-11.359604286553804</c:v>
                </c:pt>
                <c:pt idx="33">
                  <c:v>-11.82362757390365</c:v>
                </c:pt>
              </c:numCache>
            </c:numRef>
          </c:val>
          <c:smooth val="0"/>
          <c:extLst>
            <c:ext xmlns:c16="http://schemas.microsoft.com/office/drawing/2014/chart" uri="{C3380CC4-5D6E-409C-BE32-E72D297353CC}">
              <c16:uniqueId val="{000000EB-DE9E-4313-8B0B-2DE11C1133A8}"/>
            </c:ext>
          </c:extLst>
        </c:ser>
        <c:ser>
          <c:idx val="28"/>
          <c:order val="28"/>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9"/>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-22.776461264584213</c:v>
                </c:pt>
                <c:pt idx="1">
                  <c:v>-0.90228269300496322</c:v>
                </c:pt>
                <c:pt idx="2">
                  <c:v>-26.729154342319816</c:v>
                </c:pt>
                <c:pt idx="3">
                  <c:v>0.66370404283588869</c:v>
                </c:pt>
                <c:pt idx="4">
                  <c:v>8.2985852714045905</c:v>
                </c:pt>
                <c:pt idx="5">
                  <c:v>16.142617823788896</c:v>
                </c:pt>
                <c:pt idx="6">
                  <c:v>12.985130524612032</c:v>
                </c:pt>
                <c:pt idx="7">
                  <c:v>-17.782273062039167</c:v>
                </c:pt>
                <c:pt idx="8">
                  <c:v>5.4542920224776026</c:v>
                </c:pt>
                <c:pt idx="9">
                  <c:v>5.8880623043933156E-2</c:v>
                </c:pt>
                <c:pt idx="10">
                  <c:v>16.386888091801666</c:v>
                </c:pt>
                <c:pt idx="11">
                  <c:v>4.7067342165973969</c:v>
                </c:pt>
                <c:pt idx="12">
                  <c:v>0.28552202024911821</c:v>
                </c:pt>
                <c:pt idx="13">
                  <c:v>17.375650713802315</c:v>
                </c:pt>
                <c:pt idx="14">
                  <c:v>5.2880332077620551</c:v>
                </c:pt>
                <c:pt idx="15">
                  <c:v>1.6906033906138873E-2</c:v>
                </c:pt>
                <c:pt idx="16">
                  <c:v>8.5403780758497305</c:v>
                </c:pt>
                <c:pt idx="17">
                  <c:v>2.1974935862090206</c:v>
                </c:pt>
                <c:pt idx="18">
                  <c:v>-1.3747560387855629</c:v>
                </c:pt>
                <c:pt idx="19">
                  <c:v>11.352925866958685</c:v>
                </c:pt>
                <c:pt idx="20">
                  <c:v>5.1293841352162417</c:v>
                </c:pt>
                <c:pt idx="21">
                  <c:v>20.012952518300153</c:v>
                </c:pt>
                <c:pt idx="22">
                  <c:v>5.9329672694730107</c:v>
                </c:pt>
                <c:pt idx="23">
                  <c:v>0.21075106815260369</c:v>
                </c:pt>
                <c:pt idx="24">
                  <c:v>5.4775159696873743</c:v>
                </c:pt>
                <c:pt idx="25">
                  <c:v>19.964018065365963</c:v>
                </c:pt>
                <c:pt idx="26">
                  <c:v>-1.8787154942856432E-2</c:v>
                </c:pt>
                <c:pt idx="27">
                  <c:v>16.323749150615185</c:v>
                </c:pt>
                <c:pt idx="28">
                  <c:v>4.1933444663300179</c:v>
                </c:pt>
                <c:pt idx="29">
                  <c:v>15.018757949292194</c:v>
                </c:pt>
                <c:pt idx="30">
                  <c:v>17.086884327000007</c:v>
                </c:pt>
                <c:pt idx="31">
                  <c:v>-3.4625941225385759</c:v>
                </c:pt>
                <c:pt idx="32">
                  <c:v>7.5621073847287335</c:v>
                </c:pt>
                <c:pt idx="33">
                  <c:v>7.9661122072138824</c:v>
                </c:pt>
              </c:numCache>
            </c:numRef>
          </c:val>
          <c:smooth val="0"/>
          <c:extLst>
            <c:ext xmlns:c16="http://schemas.microsoft.com/office/drawing/2014/chart" uri="{C3380CC4-5D6E-409C-BE32-E72D297353CC}">
              <c16:uniqueId val="{000000ED-DE9E-4313-8B0B-2DE11C1133A8}"/>
            </c:ext>
          </c:extLst>
        </c:ser>
        <c:ser>
          <c:idx val="30"/>
          <c:order val="30"/>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1"/>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2"/>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3"/>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-10.815138921316247</c:v>
                </c:pt>
                <c:pt idx="1">
                  <c:v>1.8169059785577701</c:v>
                </c:pt>
                <c:pt idx="2">
                  <c:v>-6.4824844230315648</c:v>
                </c:pt>
                <c:pt idx="3">
                  <c:v>-0.69753110665260465</c:v>
                </c:pt>
                <c:pt idx="4">
                  <c:v>-1.2503986681622337</c:v>
                </c:pt>
                <c:pt idx="5">
                  <c:v>-9.6752892204676755</c:v>
                </c:pt>
                <c:pt idx="6">
                  <c:v>2.4206071884691482</c:v>
                </c:pt>
                <c:pt idx="7">
                  <c:v>12.853196494688746</c:v>
                </c:pt>
                <c:pt idx="8">
                  <c:v>3.4835970836866181</c:v>
                </c:pt>
                <c:pt idx="9">
                  <c:v>-0.62913733245295589</c:v>
                </c:pt>
                <c:pt idx="10">
                  <c:v>-0.47737427166794077</c:v>
                </c:pt>
                <c:pt idx="11">
                  <c:v>2.1216103505139472</c:v>
                </c:pt>
                <c:pt idx="12">
                  <c:v>7.8728562584728934</c:v>
                </c:pt>
                <c:pt idx="13">
                  <c:v>10.55289976648055</c:v>
                </c:pt>
                <c:pt idx="14">
                  <c:v>2.3931822852318874</c:v>
                </c:pt>
                <c:pt idx="15">
                  <c:v>0.48273318498104345</c:v>
                </c:pt>
                <c:pt idx="16">
                  <c:v>9.1413558038766496</c:v>
                </c:pt>
                <c:pt idx="17">
                  <c:v>7.230324627016671</c:v>
                </c:pt>
                <c:pt idx="18">
                  <c:v>-9.1459360191947781</c:v>
                </c:pt>
                <c:pt idx="19">
                  <c:v>12.15104839502601</c:v>
                </c:pt>
                <c:pt idx="20">
                  <c:v>16.579660950810649</c:v>
                </c:pt>
                <c:pt idx="21">
                  <c:v>7.8977191151352599</c:v>
                </c:pt>
                <c:pt idx="22">
                  <c:v>9.6218745966325514</c:v>
                </c:pt>
                <c:pt idx="23">
                  <c:v>6.7862433752452489</c:v>
                </c:pt>
                <c:pt idx="24">
                  <c:v>7.2788575380400289</c:v>
                </c:pt>
                <c:pt idx="25">
                  <c:v>-2.8756539904861711</c:v>
                </c:pt>
                <c:pt idx="26">
                  <c:v>-0.41672976180961996</c:v>
                </c:pt>
                <c:pt idx="27">
                  <c:v>8.9160039351554587</c:v>
                </c:pt>
                <c:pt idx="28">
                  <c:v>1.9641047401819378</c:v>
                </c:pt>
                <c:pt idx="29">
                  <c:v>-2.9043030735920183</c:v>
                </c:pt>
                <c:pt idx="30">
                  <c:v>4.0619584069645498</c:v>
                </c:pt>
                <c:pt idx="31">
                  <c:v>-2.7115736429550452</c:v>
                </c:pt>
                <c:pt idx="32">
                  <c:v>6.6751817939803004</c:v>
                </c:pt>
                <c:pt idx="33">
                  <c:v>2.6263437575835269</c:v>
                </c:pt>
              </c:numCache>
            </c:numRef>
          </c:val>
          <c:smooth val="0"/>
          <c:extLst>
            <c:ext xmlns:c16="http://schemas.microsoft.com/office/drawing/2014/chart" uri="{C3380CC4-5D6E-409C-BE32-E72D297353CC}">
              <c16:uniqueId val="{000000F1-DE9E-4313-8B0B-2DE11C1133A8}"/>
            </c:ext>
          </c:extLst>
        </c:ser>
        <c:ser>
          <c:idx val="34"/>
          <c:order val="34"/>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-34.943921491503716</c:v>
                </c:pt>
                <c:pt idx="1">
                  <c:v>-16.464788131997921</c:v>
                </c:pt>
                <c:pt idx="2">
                  <c:v>19.168259314028546</c:v>
                </c:pt>
                <c:pt idx="3">
                  <c:v>14.175154319673311</c:v>
                </c:pt>
                <c:pt idx="4">
                  <c:v>28.453463528421707</c:v>
                </c:pt>
                <c:pt idx="5">
                  <c:v>1.0024676839748281</c:v>
                </c:pt>
                <c:pt idx="6">
                  <c:v>8.886035175237339</c:v>
                </c:pt>
                <c:pt idx="7">
                  <c:v>33.415963116567582</c:v>
                </c:pt>
                <c:pt idx="8">
                  <c:v>-24.380709874094464</c:v>
                </c:pt>
                <c:pt idx="9">
                  <c:v>3.9211654438986443</c:v>
                </c:pt>
                <c:pt idx="10">
                  <c:v>33.032218198059127</c:v>
                </c:pt>
                <c:pt idx="11">
                  <c:v>18.959146473207511</c:v>
                </c:pt>
                <c:pt idx="12">
                  <c:v>33.441137929912657</c:v>
                </c:pt>
                <c:pt idx="13">
                  <c:v>40.885861380957067</c:v>
                </c:pt>
                <c:pt idx="14">
                  <c:v>-2.941145339718787</c:v>
                </c:pt>
                <c:pt idx="15">
                  <c:v>5.701334430341376</c:v>
                </c:pt>
                <c:pt idx="16">
                  <c:v>36.821973480982706</c:v>
                </c:pt>
                <c:pt idx="17">
                  <c:v>14.643152098869905</c:v>
                </c:pt>
                <c:pt idx="18">
                  <c:v>6.4487521740375087</c:v>
                </c:pt>
                <c:pt idx="19">
                  <c:v>1.0325677521905163</c:v>
                </c:pt>
                <c:pt idx="20">
                  <c:v>23.295689970836975</c:v>
                </c:pt>
                <c:pt idx="21">
                  <c:v>-2.5357373942824779</c:v>
                </c:pt>
                <c:pt idx="22">
                  <c:v>16.726438843761571</c:v>
                </c:pt>
                <c:pt idx="23">
                  <c:v>-2.0873185349046253</c:v>
                </c:pt>
                <c:pt idx="24">
                  <c:v>13.568310350819957</c:v>
                </c:pt>
                <c:pt idx="25">
                  <c:v>-3.329907713123248</c:v>
                </c:pt>
                <c:pt idx="26">
                  <c:v>-9.9160297395428643</c:v>
                </c:pt>
                <c:pt idx="27">
                  <c:v>-19.117069314233959</c:v>
                </c:pt>
                <c:pt idx="28">
                  <c:v>-13.481369023793377</c:v>
                </c:pt>
                <c:pt idx="29">
                  <c:v>-50.481063226470724</c:v>
                </c:pt>
                <c:pt idx="30">
                  <c:v>-52.266994316596538</c:v>
                </c:pt>
                <c:pt idx="31">
                  <c:v>-49.423379095969722</c:v>
                </c:pt>
                <c:pt idx="32">
                  <c:v>-23.63689782214351</c:v>
                </c:pt>
                <c:pt idx="33">
                  <c:v>-9.8295658972347155</c:v>
                </c:pt>
              </c:numCache>
            </c:numRef>
          </c:val>
          <c:smooth val="0"/>
          <c:extLst>
            <c:ext xmlns:c16="http://schemas.microsoft.com/office/drawing/2014/chart" uri="{C3380CC4-5D6E-409C-BE32-E72D297353CC}">
              <c16:uniqueId val="{000000F2-DE9E-4313-8B0B-2DE11C1133A8}"/>
            </c:ext>
          </c:extLst>
        </c:ser>
        <c:ser>
          <c:idx val="35"/>
          <c:order val="35"/>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12.691632946371101</c:v>
                </c:pt>
                <c:pt idx="1">
                  <c:v>0.72681336860114243</c:v>
                </c:pt>
                <c:pt idx="2">
                  <c:v>-2.4682581170054618</c:v>
                </c:pt>
                <c:pt idx="3">
                  <c:v>2.0565515512771526E-2</c:v>
                </c:pt>
                <c:pt idx="4">
                  <c:v>-2.1374023617681814</c:v>
                </c:pt>
                <c:pt idx="5">
                  <c:v>-3.1967113045539008</c:v>
                </c:pt>
                <c:pt idx="6">
                  <c:v>5.9345275076339021</c:v>
                </c:pt>
                <c:pt idx="7">
                  <c:v>7.678620022488758</c:v>
                </c:pt>
                <c:pt idx="8">
                  <c:v>6.3307024902314879</c:v>
                </c:pt>
                <c:pt idx="9">
                  <c:v>-1.0130462442248245</c:v>
                </c:pt>
                <c:pt idx="10">
                  <c:v>20.619341739802621</c:v>
                </c:pt>
                <c:pt idx="11">
                  <c:v>6.6373827394272666</c:v>
                </c:pt>
                <c:pt idx="12">
                  <c:v>9.7815218396135606</c:v>
                </c:pt>
                <c:pt idx="13">
                  <c:v>10.733362614701036</c:v>
                </c:pt>
                <c:pt idx="14">
                  <c:v>6.4218820625683293</c:v>
                </c:pt>
                <c:pt idx="15">
                  <c:v>3.3001551855704747</c:v>
                </c:pt>
                <c:pt idx="16">
                  <c:v>1.4280500408858643</c:v>
                </c:pt>
                <c:pt idx="17">
                  <c:v>1.110728021558316</c:v>
                </c:pt>
                <c:pt idx="18">
                  <c:v>0.36933204228262184</c:v>
                </c:pt>
                <c:pt idx="19">
                  <c:v>-8.4639414126286283</c:v>
                </c:pt>
                <c:pt idx="20">
                  <c:v>-4.053690645378083</c:v>
                </c:pt>
                <c:pt idx="21">
                  <c:v>-0.30529434980053338</c:v>
                </c:pt>
                <c:pt idx="22">
                  <c:v>1.4400819736692938</c:v>
                </c:pt>
                <c:pt idx="23">
                  <c:v>-3.1061688332556514</c:v>
                </c:pt>
                <c:pt idx="24">
                  <c:v>-2.4194357592932647</c:v>
                </c:pt>
                <c:pt idx="25">
                  <c:v>-1.3737661674895207</c:v>
                </c:pt>
                <c:pt idx="26">
                  <c:v>-0.43490510392985016</c:v>
                </c:pt>
                <c:pt idx="27">
                  <c:v>-2.0381032754812622</c:v>
                </c:pt>
                <c:pt idx="28">
                  <c:v>-2.9686837024200941</c:v>
                </c:pt>
                <c:pt idx="29">
                  <c:v>-1.4369879863807</c:v>
                </c:pt>
                <c:pt idx="30">
                  <c:v>-10.424493666505441</c:v>
                </c:pt>
                <c:pt idx="31">
                  <c:v>2.91369678961928</c:v>
                </c:pt>
                <c:pt idx="32">
                  <c:v>-2.6535019514994929</c:v>
                </c:pt>
                <c:pt idx="33">
                  <c:v>-6.0578936427191366</c:v>
                </c:pt>
              </c:numCache>
            </c:numRef>
          </c:val>
          <c:smooth val="0"/>
          <c:extLst>
            <c:ext xmlns:c16="http://schemas.microsoft.com/office/drawing/2014/chart" uri="{C3380CC4-5D6E-409C-BE32-E72D297353CC}">
              <c16:uniqueId val="{000000F3-DE9E-4313-8B0B-2DE11C1133A8}"/>
            </c:ext>
          </c:extLst>
        </c:ser>
        <c:ser>
          <c:idx val="36"/>
          <c:order val="36"/>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7"/>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-12.313027582422365</c:v>
                </c:pt>
                <c:pt idx="1">
                  <c:v>6.7036821747024078</c:v>
                </c:pt>
                <c:pt idx="2">
                  <c:v>19.699966287589632</c:v>
                </c:pt>
                <c:pt idx="3">
                  <c:v>-4.503491709328955</c:v>
                </c:pt>
                <c:pt idx="4">
                  <c:v>2.6333702862757491</c:v>
                </c:pt>
                <c:pt idx="5">
                  <c:v>6.4269966060237493</c:v>
                </c:pt>
                <c:pt idx="6">
                  <c:v>0.16048963402681693</c:v>
                </c:pt>
                <c:pt idx="7">
                  <c:v>-4.4001239984936547</c:v>
                </c:pt>
                <c:pt idx="8">
                  <c:v>10.351228411309421</c:v>
                </c:pt>
                <c:pt idx="9">
                  <c:v>6.0441916502895765</c:v>
                </c:pt>
                <c:pt idx="10">
                  <c:v>20.774041331605986</c:v>
                </c:pt>
                <c:pt idx="11">
                  <c:v>15.801779227331281</c:v>
                </c:pt>
                <c:pt idx="12">
                  <c:v>7.208479473774787</c:v>
                </c:pt>
                <c:pt idx="13">
                  <c:v>15.000059647718444</c:v>
                </c:pt>
                <c:pt idx="14">
                  <c:v>15.267420167219825</c:v>
                </c:pt>
                <c:pt idx="15">
                  <c:v>-3.4013021377177211</c:v>
                </c:pt>
                <c:pt idx="16">
                  <c:v>-5.2256050366850104</c:v>
                </c:pt>
                <c:pt idx="17">
                  <c:v>9.354521353088785</c:v>
                </c:pt>
                <c:pt idx="18">
                  <c:v>6.1235532484715804</c:v>
                </c:pt>
                <c:pt idx="19">
                  <c:v>13.382725228439085</c:v>
                </c:pt>
                <c:pt idx="20">
                  <c:v>4.9228974603465758</c:v>
                </c:pt>
                <c:pt idx="21">
                  <c:v>9.8658383649308234</c:v>
                </c:pt>
                <c:pt idx="22">
                  <c:v>10.670180017768871</c:v>
                </c:pt>
                <c:pt idx="23">
                  <c:v>12.309254088904709</c:v>
                </c:pt>
                <c:pt idx="24">
                  <c:v>7.311236004170496</c:v>
                </c:pt>
                <c:pt idx="25">
                  <c:v>11.947291568503715</c:v>
                </c:pt>
                <c:pt idx="26">
                  <c:v>1.39475480409601</c:v>
                </c:pt>
                <c:pt idx="27">
                  <c:v>4.8746182983450126</c:v>
                </c:pt>
                <c:pt idx="28">
                  <c:v>13.933987247582991</c:v>
                </c:pt>
                <c:pt idx="29">
                  <c:v>-3.5033049243793357</c:v>
                </c:pt>
                <c:pt idx="30">
                  <c:v>11.979816008533817</c:v>
                </c:pt>
                <c:pt idx="31">
                  <c:v>1.0625379900375265</c:v>
                </c:pt>
                <c:pt idx="32">
                  <c:v>0.87346580812663888</c:v>
                </c:pt>
                <c:pt idx="33">
                  <c:v>-6.9305551733123139</c:v>
                </c:pt>
              </c:numCache>
            </c:numRef>
          </c:val>
          <c:smooth val="0"/>
          <c:extLst>
            <c:ext xmlns:c16="http://schemas.microsoft.com/office/drawing/2014/chart" uri="{C3380CC4-5D6E-409C-BE32-E72D297353CC}">
              <c16:uniqueId val="{000000F5-DE9E-4313-8B0B-2DE11C1133A8}"/>
            </c:ext>
          </c:extLst>
        </c:ser>
        <c:ser>
          <c:idx val="38"/>
          <c:order val="38"/>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6.3680440689495299</c:v>
                </c:pt>
                <c:pt idx="1">
                  <c:v>5.9984799918311182</c:v>
                </c:pt>
                <c:pt idx="2">
                  <c:v>12.997187695873436</c:v>
                </c:pt>
                <c:pt idx="3">
                  <c:v>0.77002789566904539</c:v>
                </c:pt>
                <c:pt idx="4">
                  <c:v>6.3636981906256551E-2</c:v>
                </c:pt>
                <c:pt idx="5">
                  <c:v>-7.371183528448455</c:v>
                </c:pt>
                <c:pt idx="6">
                  <c:v>1.7083634702430572</c:v>
                </c:pt>
                <c:pt idx="7">
                  <c:v>-7.9725487012183294</c:v>
                </c:pt>
                <c:pt idx="8">
                  <c:v>10.483207006473094</c:v>
                </c:pt>
                <c:pt idx="9">
                  <c:v>5.065806263360173E-2</c:v>
                </c:pt>
                <c:pt idx="10">
                  <c:v>4.0430477383779362</c:v>
                </c:pt>
                <c:pt idx="11">
                  <c:v>0.31597591032550554</c:v>
                </c:pt>
                <c:pt idx="12">
                  <c:v>7.0131131906236988</c:v>
                </c:pt>
                <c:pt idx="13">
                  <c:v>6.9014986365800723</c:v>
                </c:pt>
                <c:pt idx="14">
                  <c:v>4.420842287800042</c:v>
                </c:pt>
                <c:pt idx="15">
                  <c:v>0.86501012219741824</c:v>
                </c:pt>
                <c:pt idx="16">
                  <c:v>-1.0968226433760719</c:v>
                </c:pt>
                <c:pt idx="17">
                  <c:v>4.2289502744097263</c:v>
                </c:pt>
                <c:pt idx="18">
                  <c:v>3.1790591492608655</c:v>
                </c:pt>
                <c:pt idx="19">
                  <c:v>3.0620863071817439</c:v>
                </c:pt>
                <c:pt idx="20">
                  <c:v>12.156719094491564</c:v>
                </c:pt>
                <c:pt idx="21">
                  <c:v>5.4397296480601653</c:v>
                </c:pt>
                <c:pt idx="22">
                  <c:v>-4.038214228785364</c:v>
                </c:pt>
                <c:pt idx="23">
                  <c:v>-7.1949602897802833</c:v>
                </c:pt>
                <c:pt idx="24">
                  <c:v>-4.761775016959291</c:v>
                </c:pt>
                <c:pt idx="25">
                  <c:v>-0.67809889969794312</c:v>
                </c:pt>
                <c:pt idx="26">
                  <c:v>-2.8301074053160846</c:v>
                </c:pt>
                <c:pt idx="27">
                  <c:v>5.7955762713390868</c:v>
                </c:pt>
                <c:pt idx="28">
                  <c:v>1.0292314982507378</c:v>
                </c:pt>
                <c:pt idx="29">
                  <c:v>0.92429144160632859</c:v>
                </c:pt>
                <c:pt idx="30">
                  <c:v>0.68879143100275542</c:v>
                </c:pt>
                <c:pt idx="31">
                  <c:v>4.9938407755689695</c:v>
                </c:pt>
                <c:pt idx="32">
                  <c:v>5.7158158597303554</c:v>
                </c:pt>
                <c:pt idx="33">
                  <c:v>-1.0630747055984102</c:v>
                </c:pt>
              </c:numCache>
            </c:numRef>
          </c:val>
          <c:smooth val="0"/>
          <c:extLst>
            <c:ext xmlns:c16="http://schemas.microsoft.com/office/drawing/2014/chart" uri="{C3380CC4-5D6E-409C-BE32-E72D297353CC}">
              <c16:uniqueId val="{000000F6-DE9E-4313-8B0B-2DE11C1133A8}"/>
            </c:ext>
          </c:extLst>
        </c:ser>
        <c:ser>
          <c:idx val="39"/>
          <c:order val="39"/>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40"/>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41.227955080103129</c:v>
                </c:pt>
                <c:pt idx="1">
                  <c:v>7.6562637332244776</c:v>
                </c:pt>
                <c:pt idx="2">
                  <c:v>21.296154955052771</c:v>
                </c:pt>
                <c:pt idx="3">
                  <c:v>-15.357269148807973</c:v>
                </c:pt>
                <c:pt idx="4">
                  <c:v>-23.282556867343374</c:v>
                </c:pt>
                <c:pt idx="5">
                  <c:v>-38.327871152432635</c:v>
                </c:pt>
                <c:pt idx="6">
                  <c:v>-7.5299949457985349</c:v>
                </c:pt>
                <c:pt idx="7">
                  <c:v>-9.5516943474649452</c:v>
                </c:pt>
                <c:pt idx="8">
                  <c:v>-7.6923706728848629</c:v>
                </c:pt>
                <c:pt idx="9">
                  <c:v>5.1378010539337993</c:v>
                </c:pt>
                <c:pt idx="10">
                  <c:v>35.170865885447711</c:v>
                </c:pt>
                <c:pt idx="11">
                  <c:v>29.778093448840082</c:v>
                </c:pt>
                <c:pt idx="12">
                  <c:v>76.672011346090585</c:v>
                </c:pt>
                <c:pt idx="13">
                  <c:v>48.229117965092883</c:v>
                </c:pt>
                <c:pt idx="14">
                  <c:v>-3.8472817323054187</c:v>
                </c:pt>
                <c:pt idx="15">
                  <c:v>1.0903837619480328</c:v>
                </c:pt>
                <c:pt idx="16">
                  <c:v>31.056635634740815</c:v>
                </c:pt>
                <c:pt idx="17">
                  <c:v>24.93934880476445</c:v>
                </c:pt>
                <c:pt idx="18">
                  <c:v>-16.905501979636028</c:v>
                </c:pt>
                <c:pt idx="19">
                  <c:v>-25.863204427878372</c:v>
                </c:pt>
                <c:pt idx="20">
                  <c:v>2.2763185825169785</c:v>
                </c:pt>
                <c:pt idx="21">
                  <c:v>-17.60339000611566</c:v>
                </c:pt>
                <c:pt idx="22">
                  <c:v>-6.0698089328070637</c:v>
                </c:pt>
                <c:pt idx="23">
                  <c:v>-11.172686754434835</c:v>
                </c:pt>
                <c:pt idx="24">
                  <c:v>-0.73403623446210986</c:v>
                </c:pt>
                <c:pt idx="25">
                  <c:v>-24.315329937962815</c:v>
                </c:pt>
                <c:pt idx="26">
                  <c:v>1.2173504728707485</c:v>
                </c:pt>
                <c:pt idx="27">
                  <c:v>-8.246057404903695</c:v>
                </c:pt>
                <c:pt idx="28">
                  <c:v>5.0584694690769538</c:v>
                </c:pt>
                <c:pt idx="29">
                  <c:v>-3.7598244944092585</c:v>
                </c:pt>
                <c:pt idx="30">
                  <c:v>-1.5476991848117905</c:v>
                </c:pt>
                <c:pt idx="31">
                  <c:v>-23.135666197049432</c:v>
                </c:pt>
                <c:pt idx="32">
                  <c:v>10.897052561631426</c:v>
                </c:pt>
                <c:pt idx="33">
                  <c:v>21.451227439683862</c:v>
                </c:pt>
              </c:numCache>
            </c:numRef>
          </c:val>
          <c:smooth val="0"/>
          <c:extLst>
            <c:ext xmlns:c16="http://schemas.microsoft.com/office/drawing/2014/chart" uri="{C3380CC4-5D6E-409C-BE32-E72D297353CC}">
              <c16:uniqueId val="{000000F8-DE9E-4313-8B0B-2DE11C1133A8}"/>
            </c:ext>
          </c:extLst>
        </c:ser>
        <c:ser>
          <c:idx val="41"/>
          <c:order val="41"/>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7.9886831372277811</c:v>
                </c:pt>
                <c:pt idx="1">
                  <c:v>0.52123016303085024</c:v>
                </c:pt>
                <c:pt idx="2">
                  <c:v>4.5178098844189662</c:v>
                </c:pt>
                <c:pt idx="3">
                  <c:v>-1.4735398963239277</c:v>
                </c:pt>
                <c:pt idx="4">
                  <c:v>31.98410922777839</c:v>
                </c:pt>
                <c:pt idx="5">
                  <c:v>37.00813977047801</c:v>
                </c:pt>
                <c:pt idx="6">
                  <c:v>23.909926312626339</c:v>
                </c:pt>
                <c:pt idx="7">
                  <c:v>-19.390372472116724</c:v>
                </c:pt>
                <c:pt idx="8">
                  <c:v>-0.19444793508682778</c:v>
                </c:pt>
                <c:pt idx="9">
                  <c:v>-1.6918064602577942</c:v>
                </c:pt>
                <c:pt idx="10">
                  <c:v>-18.98213304230012</c:v>
                </c:pt>
                <c:pt idx="11">
                  <c:v>17.278245650231838</c:v>
                </c:pt>
                <c:pt idx="12">
                  <c:v>-22.200396415428258</c:v>
                </c:pt>
                <c:pt idx="13">
                  <c:v>-17.699625459499657</c:v>
                </c:pt>
                <c:pt idx="14">
                  <c:v>-8.3938784882775508</c:v>
                </c:pt>
                <c:pt idx="15">
                  <c:v>0.36277424442232586</c:v>
                </c:pt>
                <c:pt idx="16">
                  <c:v>-18.814555005519651</c:v>
                </c:pt>
                <c:pt idx="17">
                  <c:v>-12.362900633888785</c:v>
                </c:pt>
                <c:pt idx="18">
                  <c:v>-20.968020180589519</c:v>
                </c:pt>
                <c:pt idx="19">
                  <c:v>-30.922805308364332</c:v>
                </c:pt>
                <c:pt idx="20">
                  <c:v>-46.154153096722439</c:v>
                </c:pt>
                <c:pt idx="21">
                  <c:v>-43.631494918372482</c:v>
                </c:pt>
                <c:pt idx="22">
                  <c:v>-26.404732125229202</c:v>
                </c:pt>
                <c:pt idx="23">
                  <c:v>-24.27537037874572</c:v>
                </c:pt>
                <c:pt idx="24">
                  <c:v>-38.142585253808647</c:v>
                </c:pt>
                <c:pt idx="25">
                  <c:v>3.6489725516730687</c:v>
                </c:pt>
                <c:pt idx="26">
                  <c:v>6.0662699752356275E-2</c:v>
                </c:pt>
                <c:pt idx="27">
                  <c:v>-8.4672319644596428</c:v>
                </c:pt>
                <c:pt idx="28">
                  <c:v>1.3012711406190647</c:v>
                </c:pt>
                <c:pt idx="29">
                  <c:v>14.837012713542208</c:v>
                </c:pt>
                <c:pt idx="30">
                  <c:v>2.2586907562072156</c:v>
                </c:pt>
                <c:pt idx="31">
                  <c:v>0.87740767185096047</c:v>
                </c:pt>
                <c:pt idx="32">
                  <c:v>-21.403553546406329</c:v>
                </c:pt>
                <c:pt idx="33">
                  <c:v>-7.0963524194667116</c:v>
                </c:pt>
              </c:numCache>
            </c:numRef>
          </c:val>
          <c:smooth val="0"/>
          <c:extLst>
            <c:ext xmlns:c16="http://schemas.microsoft.com/office/drawing/2014/chart" uri="{C3380CC4-5D6E-409C-BE32-E72D297353CC}">
              <c16:uniqueId val="{000000F9-DE9E-4313-8B0B-2DE11C1133A8}"/>
            </c:ext>
          </c:extLst>
        </c:ser>
        <c:ser>
          <c:idx val="42"/>
          <c:order val="42"/>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-6.935925739526283</c:v>
                </c:pt>
                <c:pt idx="1">
                  <c:v>-0.40721636196394684</c:v>
                </c:pt>
                <c:pt idx="2">
                  <c:v>-14.076974366616923</c:v>
                </c:pt>
                <c:pt idx="3">
                  <c:v>-0.22414066336295946</c:v>
                </c:pt>
                <c:pt idx="4">
                  <c:v>-10.781196579046082</c:v>
                </c:pt>
                <c:pt idx="5">
                  <c:v>-1.324508730249363</c:v>
                </c:pt>
                <c:pt idx="6">
                  <c:v>-4.825803898711456</c:v>
                </c:pt>
                <c:pt idx="7">
                  <c:v>-7.632490451214835</c:v>
                </c:pt>
                <c:pt idx="8">
                  <c:v>-2.0625184333766811</c:v>
                </c:pt>
                <c:pt idx="9">
                  <c:v>-0.39217775338329375</c:v>
                </c:pt>
                <c:pt idx="10">
                  <c:v>-20.95007585012354</c:v>
                </c:pt>
                <c:pt idx="11">
                  <c:v>-12.068234354956076</c:v>
                </c:pt>
                <c:pt idx="12">
                  <c:v>1.3543228760681814</c:v>
                </c:pt>
                <c:pt idx="13">
                  <c:v>-10.0437828223221</c:v>
                </c:pt>
                <c:pt idx="14">
                  <c:v>-5.772476924903458</c:v>
                </c:pt>
                <c:pt idx="15">
                  <c:v>-0.17529198714782979</c:v>
                </c:pt>
                <c:pt idx="16">
                  <c:v>-5.656122539221542</c:v>
                </c:pt>
                <c:pt idx="17">
                  <c:v>-6.3984102780523244</c:v>
                </c:pt>
                <c:pt idx="18">
                  <c:v>-4.423641712492099</c:v>
                </c:pt>
                <c:pt idx="19">
                  <c:v>-16.984729882096872</c:v>
                </c:pt>
                <c:pt idx="20">
                  <c:v>3.03760953102028</c:v>
                </c:pt>
                <c:pt idx="21">
                  <c:v>0.8672498665873718</c:v>
                </c:pt>
                <c:pt idx="22">
                  <c:v>-10.297329026798252</c:v>
                </c:pt>
                <c:pt idx="23">
                  <c:v>6.6607417466002516</c:v>
                </c:pt>
                <c:pt idx="24">
                  <c:v>-4.8554948079981841</c:v>
                </c:pt>
                <c:pt idx="25">
                  <c:v>-1.3215532135291141</c:v>
                </c:pt>
                <c:pt idx="26">
                  <c:v>0.52340180900500854</c:v>
                </c:pt>
                <c:pt idx="27">
                  <c:v>-3.6825672395934816</c:v>
                </c:pt>
                <c:pt idx="28">
                  <c:v>-8.352158147317823</c:v>
                </c:pt>
                <c:pt idx="29">
                  <c:v>5.0105177251680288</c:v>
                </c:pt>
                <c:pt idx="30">
                  <c:v>1.4565117680831463</c:v>
                </c:pt>
                <c:pt idx="31">
                  <c:v>2.7867467906617094</c:v>
                </c:pt>
                <c:pt idx="32">
                  <c:v>-0.1184572440138254</c:v>
                </c:pt>
                <c:pt idx="33">
                  <c:v>4.3312688831065316</c:v>
                </c:pt>
              </c:numCache>
            </c:numRef>
          </c:val>
          <c:smooth val="0"/>
          <c:extLst>
            <c:ext xmlns:c16="http://schemas.microsoft.com/office/drawing/2014/chart" uri="{C3380CC4-5D6E-409C-BE32-E72D297353CC}">
              <c16:uniqueId val="{000000FA-DE9E-4313-8B0B-2DE11C1133A8}"/>
            </c:ext>
          </c:extLst>
        </c:ser>
        <c:ser>
          <c:idx val="43"/>
          <c:order val="43"/>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-40.31352000311017</c:v>
                </c:pt>
                <c:pt idx="1">
                  <c:v>-0.3560817560810392</c:v>
                </c:pt>
                <c:pt idx="2">
                  <c:v>-17.449481674702838</c:v>
                </c:pt>
                <c:pt idx="3">
                  <c:v>-5.1394372349022888</c:v>
                </c:pt>
                <c:pt idx="4">
                  <c:v>7.230444680317305</c:v>
                </c:pt>
                <c:pt idx="5">
                  <c:v>20.450694137252867</c:v>
                </c:pt>
                <c:pt idx="6">
                  <c:v>8.3492741396185011</c:v>
                </c:pt>
                <c:pt idx="7">
                  <c:v>-9.5830964710330591</c:v>
                </c:pt>
                <c:pt idx="8">
                  <c:v>-5.2397745093912818</c:v>
                </c:pt>
                <c:pt idx="9">
                  <c:v>1.0442802249599481</c:v>
                </c:pt>
                <c:pt idx="10">
                  <c:v>-12.105814676033333</c:v>
                </c:pt>
                <c:pt idx="11">
                  <c:v>-4.4627090574067552</c:v>
                </c:pt>
                <c:pt idx="12">
                  <c:v>-4.383500709082</c:v>
                </c:pt>
                <c:pt idx="13">
                  <c:v>-6.4401451709272806</c:v>
                </c:pt>
                <c:pt idx="14">
                  <c:v>-15.615632946719415</c:v>
                </c:pt>
                <c:pt idx="15">
                  <c:v>7.875411256463849E-2</c:v>
                </c:pt>
                <c:pt idx="16">
                  <c:v>-9.8926393548026681</c:v>
                </c:pt>
                <c:pt idx="17">
                  <c:v>2.3686957320023794</c:v>
                </c:pt>
                <c:pt idx="18">
                  <c:v>-1.0401680583527195</c:v>
                </c:pt>
                <c:pt idx="19">
                  <c:v>-1.796502488105034</c:v>
                </c:pt>
                <c:pt idx="20">
                  <c:v>-3.2303296393365599</c:v>
                </c:pt>
                <c:pt idx="21">
                  <c:v>0.71325689532386605</c:v>
                </c:pt>
                <c:pt idx="22">
                  <c:v>9.7096753961523063</c:v>
                </c:pt>
                <c:pt idx="23">
                  <c:v>10.749520697572734</c:v>
                </c:pt>
                <c:pt idx="24">
                  <c:v>7.9577876022085547</c:v>
                </c:pt>
                <c:pt idx="25">
                  <c:v>13.806738024868537</c:v>
                </c:pt>
                <c:pt idx="26">
                  <c:v>3.5010664305445971</c:v>
                </c:pt>
                <c:pt idx="27">
                  <c:v>-2.0451893760764506</c:v>
                </c:pt>
                <c:pt idx="28">
                  <c:v>-10.664205547072925</c:v>
                </c:pt>
                <c:pt idx="29">
                  <c:v>-8.8827091531129554</c:v>
                </c:pt>
                <c:pt idx="30">
                  <c:v>-1.3085019645586726</c:v>
                </c:pt>
                <c:pt idx="31">
                  <c:v>-8.7267826529568993</c:v>
                </c:pt>
                <c:pt idx="32">
                  <c:v>-12.358853382465895</c:v>
                </c:pt>
                <c:pt idx="33">
                  <c:v>-6.6775687628251035</c:v>
                </c:pt>
              </c:numCache>
            </c:numRef>
          </c:val>
          <c:smooth val="0"/>
          <c:extLst>
            <c:ext xmlns:c16="http://schemas.microsoft.com/office/drawing/2014/chart" uri="{C3380CC4-5D6E-409C-BE32-E72D297353CC}">
              <c16:uniqueId val="{000000FB-DE9E-4313-8B0B-2DE11C1133A8}"/>
            </c:ext>
          </c:extLst>
        </c:ser>
        <c:ser>
          <c:idx val="44"/>
          <c:order val="44"/>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5"/>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-3.4690406209847424</c:v>
                </c:pt>
                <c:pt idx="1">
                  <c:v>-6.2365097619476728</c:v>
                </c:pt>
                <c:pt idx="2">
                  <c:v>-13.638778909808025</c:v>
                </c:pt>
                <c:pt idx="3">
                  <c:v>-4.6104496504995041</c:v>
                </c:pt>
                <c:pt idx="4">
                  <c:v>4.9172563194588292</c:v>
                </c:pt>
                <c:pt idx="5">
                  <c:v>-21.054072931292467</c:v>
                </c:pt>
                <c:pt idx="6">
                  <c:v>-28.475971703301184</c:v>
                </c:pt>
                <c:pt idx="7">
                  <c:v>-7.0740857154305559</c:v>
                </c:pt>
                <c:pt idx="8">
                  <c:v>4.2971078073605895</c:v>
                </c:pt>
                <c:pt idx="9">
                  <c:v>-3.3819769669207744</c:v>
                </c:pt>
                <c:pt idx="10">
                  <c:v>-6.229175141925225</c:v>
                </c:pt>
                <c:pt idx="11">
                  <c:v>-16.418811355833896</c:v>
                </c:pt>
                <c:pt idx="12">
                  <c:v>-1.9431336113484576</c:v>
                </c:pt>
                <c:pt idx="13">
                  <c:v>-5.8947948673448991</c:v>
                </c:pt>
                <c:pt idx="14">
                  <c:v>14.13706922903657</c:v>
                </c:pt>
                <c:pt idx="15">
                  <c:v>1.8780374375637621</c:v>
                </c:pt>
                <c:pt idx="16">
                  <c:v>0.17150564701751136</c:v>
                </c:pt>
                <c:pt idx="17">
                  <c:v>8.1124571806867607</c:v>
                </c:pt>
                <c:pt idx="18">
                  <c:v>4.5773444981023204</c:v>
                </c:pt>
                <c:pt idx="19">
                  <c:v>6.0702968767145649</c:v>
                </c:pt>
                <c:pt idx="20">
                  <c:v>15.413377695949748</c:v>
                </c:pt>
                <c:pt idx="21">
                  <c:v>14.828709936409723</c:v>
                </c:pt>
                <c:pt idx="22">
                  <c:v>14.679349078505766</c:v>
                </c:pt>
                <c:pt idx="23">
                  <c:v>2.2992339836491738</c:v>
                </c:pt>
                <c:pt idx="24">
                  <c:v>7.7513968790299259</c:v>
                </c:pt>
                <c:pt idx="25">
                  <c:v>10.167999789700843</c:v>
                </c:pt>
                <c:pt idx="26">
                  <c:v>17.66706736816559</c:v>
                </c:pt>
                <c:pt idx="27">
                  <c:v>-10.235419722448569</c:v>
                </c:pt>
                <c:pt idx="28">
                  <c:v>2.6771911052492214</c:v>
                </c:pt>
                <c:pt idx="29">
                  <c:v>-5.0179346544609871</c:v>
                </c:pt>
                <c:pt idx="30">
                  <c:v>-7.8084312917781062</c:v>
                </c:pt>
                <c:pt idx="31">
                  <c:v>-0.43263082716293866</c:v>
                </c:pt>
                <c:pt idx="32">
                  <c:v>18.84572884591762</c:v>
                </c:pt>
                <c:pt idx="33">
                  <c:v>7.111791092029307</c:v>
                </c:pt>
              </c:numCache>
            </c:numRef>
          </c:val>
          <c:smooth val="0"/>
          <c:extLst>
            <c:ext xmlns:c16="http://schemas.microsoft.com/office/drawing/2014/chart" uri="{C3380CC4-5D6E-409C-BE32-E72D297353CC}">
              <c16:uniqueId val="{000000FD-DE9E-4313-8B0B-2DE11C1133A8}"/>
            </c:ext>
          </c:extLst>
        </c:ser>
        <c:ser>
          <c:idx val="46"/>
          <c:order val="46"/>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12.059398613928352</c:v>
                </c:pt>
                <c:pt idx="1">
                  <c:v>2.5180343072861433</c:v>
                </c:pt>
                <c:pt idx="2">
                  <c:v>-14.368443771672901</c:v>
                </c:pt>
                <c:pt idx="3">
                  <c:v>-0.83542880702225375</c:v>
                </c:pt>
                <c:pt idx="4">
                  <c:v>2.2712636109645246</c:v>
                </c:pt>
                <c:pt idx="5">
                  <c:v>-5.0534272304503247</c:v>
                </c:pt>
                <c:pt idx="6">
                  <c:v>-2.5037938939931337</c:v>
                </c:pt>
                <c:pt idx="7">
                  <c:v>-0.90216798298570211</c:v>
                </c:pt>
                <c:pt idx="8">
                  <c:v>-10.99447126762243</c:v>
                </c:pt>
                <c:pt idx="9">
                  <c:v>0.20221949625920388</c:v>
                </c:pt>
                <c:pt idx="10">
                  <c:v>2.5673502932477277</c:v>
                </c:pt>
                <c:pt idx="11">
                  <c:v>-5.223832431511255</c:v>
                </c:pt>
                <c:pt idx="12">
                  <c:v>-1.82436224349658</c:v>
                </c:pt>
                <c:pt idx="13">
                  <c:v>1.9138874449708965</c:v>
                </c:pt>
                <c:pt idx="14">
                  <c:v>-4.4454968701757025</c:v>
                </c:pt>
                <c:pt idx="15">
                  <c:v>-0.73041553605435183</c:v>
                </c:pt>
                <c:pt idx="16">
                  <c:v>5.4237034419202246</c:v>
                </c:pt>
                <c:pt idx="17">
                  <c:v>5.7541574278729968</c:v>
                </c:pt>
                <c:pt idx="18">
                  <c:v>9.0670376096113614E-2</c:v>
                </c:pt>
                <c:pt idx="19">
                  <c:v>5.221953870204743</c:v>
                </c:pt>
                <c:pt idx="20">
                  <c:v>3.2671985081833554</c:v>
                </c:pt>
                <c:pt idx="21">
                  <c:v>-1.3647908190250746</c:v>
                </c:pt>
                <c:pt idx="22">
                  <c:v>6.0054035202483647</c:v>
                </c:pt>
                <c:pt idx="23">
                  <c:v>0.38925603007555765</c:v>
                </c:pt>
                <c:pt idx="24">
                  <c:v>3.0612993668910349</c:v>
                </c:pt>
                <c:pt idx="25">
                  <c:v>1.5610377204211545</c:v>
                </c:pt>
                <c:pt idx="26">
                  <c:v>-5.2124679683629438E-2</c:v>
                </c:pt>
                <c:pt idx="27">
                  <c:v>0.84488266338667017</c:v>
                </c:pt>
                <c:pt idx="28">
                  <c:v>2.0053980733791832</c:v>
                </c:pt>
                <c:pt idx="29">
                  <c:v>0.1495000816476022</c:v>
                </c:pt>
                <c:pt idx="30">
                  <c:v>6.0513707467180211</c:v>
                </c:pt>
                <c:pt idx="31">
                  <c:v>-8.6755671873106621</c:v>
                </c:pt>
                <c:pt idx="32">
                  <c:v>1.0555551170909894</c:v>
                </c:pt>
                <c:pt idx="33">
                  <c:v>4.4357175283948891</c:v>
                </c:pt>
              </c:numCache>
            </c:numRef>
          </c:val>
          <c:smooth val="0"/>
          <c:extLst>
            <c:ext xmlns:c16="http://schemas.microsoft.com/office/drawing/2014/chart" uri="{C3380CC4-5D6E-409C-BE32-E72D297353CC}">
              <c16:uniqueId val="{000000FE-DE9E-4313-8B0B-2DE11C1133A8}"/>
            </c:ext>
          </c:extLst>
        </c:ser>
        <c:ser>
          <c:idx val="47"/>
          <c:order val="47"/>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-21.265213945298456</c:v>
                </c:pt>
                <c:pt idx="1">
                  <c:v>2.0780400973308133</c:v>
                </c:pt>
                <c:pt idx="2">
                  <c:v>1.0355494168834412</c:v>
                </c:pt>
                <c:pt idx="3">
                  <c:v>-0.10839103481430357</c:v>
                </c:pt>
                <c:pt idx="4">
                  <c:v>-2.5085748802666785</c:v>
                </c:pt>
                <c:pt idx="5">
                  <c:v>-10.528806342335884</c:v>
                </c:pt>
                <c:pt idx="6">
                  <c:v>-18.452619769959711</c:v>
                </c:pt>
                <c:pt idx="7">
                  <c:v>-10.80730180547107</c:v>
                </c:pt>
                <c:pt idx="8">
                  <c:v>-16.962425434030592</c:v>
                </c:pt>
                <c:pt idx="9">
                  <c:v>-2.2171429918671492</c:v>
                </c:pt>
                <c:pt idx="10">
                  <c:v>-3.8346097426256165</c:v>
                </c:pt>
                <c:pt idx="11">
                  <c:v>-7.5031089181720745</c:v>
                </c:pt>
                <c:pt idx="12">
                  <c:v>1.1471349807834486</c:v>
                </c:pt>
                <c:pt idx="13">
                  <c:v>2.3411819256580202</c:v>
                </c:pt>
                <c:pt idx="14">
                  <c:v>-8.108831025310792</c:v>
                </c:pt>
                <c:pt idx="15">
                  <c:v>0.53490663276534178</c:v>
                </c:pt>
                <c:pt idx="16">
                  <c:v>-0.12057914489105315</c:v>
                </c:pt>
                <c:pt idx="17">
                  <c:v>1.0466451385582332</c:v>
                </c:pt>
                <c:pt idx="18">
                  <c:v>-1.3500330169335939</c:v>
                </c:pt>
                <c:pt idx="19">
                  <c:v>8.4579842223320156</c:v>
                </c:pt>
                <c:pt idx="20">
                  <c:v>3.3663861813693075</c:v>
                </c:pt>
                <c:pt idx="21">
                  <c:v>7.6705546234734356</c:v>
                </c:pt>
                <c:pt idx="22">
                  <c:v>6.8823733272438403</c:v>
                </c:pt>
                <c:pt idx="23">
                  <c:v>-0.5212625637796009</c:v>
                </c:pt>
                <c:pt idx="24">
                  <c:v>0.69969161131666624</c:v>
                </c:pt>
                <c:pt idx="25">
                  <c:v>4.0731401895754971</c:v>
                </c:pt>
                <c:pt idx="26">
                  <c:v>2.7893909191334387</c:v>
                </c:pt>
                <c:pt idx="27">
                  <c:v>-2.4810908598738024</c:v>
                </c:pt>
                <c:pt idx="28">
                  <c:v>-2.3914424218673958</c:v>
                </c:pt>
                <c:pt idx="29">
                  <c:v>5.0105895752494689</c:v>
                </c:pt>
                <c:pt idx="30">
                  <c:v>5.0089929573005065</c:v>
                </c:pt>
                <c:pt idx="31">
                  <c:v>5.4927272685745265</c:v>
                </c:pt>
                <c:pt idx="32">
                  <c:v>7.2517905209679157</c:v>
                </c:pt>
                <c:pt idx="33">
                  <c:v>8.0384661487187259</c:v>
                </c:pt>
              </c:numCache>
            </c:numRef>
          </c:val>
          <c:smooth val="0"/>
          <c:extLst>
            <c:ext xmlns:c16="http://schemas.microsoft.com/office/drawing/2014/chart" uri="{C3380CC4-5D6E-409C-BE32-E72D297353CC}">
              <c16:uniqueId val="{000000FF-DE9E-4313-8B0B-2DE11C1133A8}"/>
            </c:ext>
          </c:extLst>
        </c:ser>
        <c:ser>
          <c:idx val="48"/>
          <c:order val="48"/>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21.581061446340755</c:v>
                </c:pt>
                <c:pt idx="1">
                  <c:v>6.5201875258935615</c:v>
                </c:pt>
                <c:pt idx="2">
                  <c:v>1.3358360320125939</c:v>
                </c:pt>
                <c:pt idx="3">
                  <c:v>-3.1358842988993274</c:v>
                </c:pt>
                <c:pt idx="4">
                  <c:v>2.6387790512671927</c:v>
                </c:pt>
                <c:pt idx="5">
                  <c:v>5.8762366279552225</c:v>
                </c:pt>
                <c:pt idx="6">
                  <c:v>-3.0849332688376307</c:v>
                </c:pt>
                <c:pt idx="7">
                  <c:v>4.939114205626538</c:v>
                </c:pt>
                <c:pt idx="8">
                  <c:v>-15.335126590798609</c:v>
                </c:pt>
                <c:pt idx="9">
                  <c:v>0.47727536411912297</c:v>
                </c:pt>
                <c:pt idx="10">
                  <c:v>-5.9315216276445426</c:v>
                </c:pt>
                <c:pt idx="11">
                  <c:v>-14.968684808991384</c:v>
                </c:pt>
                <c:pt idx="12">
                  <c:v>-12.809658073820174</c:v>
                </c:pt>
                <c:pt idx="13">
                  <c:v>-7.3949499892478343</c:v>
                </c:pt>
                <c:pt idx="14">
                  <c:v>12.875833817815874</c:v>
                </c:pt>
                <c:pt idx="15">
                  <c:v>-0.52739250122613157</c:v>
                </c:pt>
                <c:pt idx="16">
                  <c:v>1.9533054000930861</c:v>
                </c:pt>
                <c:pt idx="17">
                  <c:v>2.7921926175622502</c:v>
                </c:pt>
                <c:pt idx="18">
                  <c:v>-14.874775843054522</c:v>
                </c:pt>
                <c:pt idx="19">
                  <c:v>3.7438578601722838</c:v>
                </c:pt>
                <c:pt idx="20">
                  <c:v>-11.605513464019168</c:v>
                </c:pt>
                <c:pt idx="21">
                  <c:v>2.0332552139734617</c:v>
                </c:pt>
                <c:pt idx="22">
                  <c:v>14.279168681241572</c:v>
                </c:pt>
                <c:pt idx="23">
                  <c:v>15.166150660661515</c:v>
                </c:pt>
                <c:pt idx="24">
                  <c:v>21.084939362481236</c:v>
                </c:pt>
                <c:pt idx="25">
                  <c:v>9.8868940767715685</c:v>
                </c:pt>
                <c:pt idx="26">
                  <c:v>-1.9215747215639567</c:v>
                </c:pt>
                <c:pt idx="27">
                  <c:v>-5.0441844905435573</c:v>
                </c:pt>
                <c:pt idx="28">
                  <c:v>-1.6748933830967871</c:v>
                </c:pt>
                <c:pt idx="29">
                  <c:v>-7.4453669185459148</c:v>
                </c:pt>
                <c:pt idx="30">
                  <c:v>-4.2693081923061982</c:v>
                </c:pt>
                <c:pt idx="31">
                  <c:v>-6.2791100390313659</c:v>
                </c:pt>
                <c:pt idx="32">
                  <c:v>-0.48819060793903191</c:v>
                </c:pt>
                <c:pt idx="33">
                  <c:v>2.9486227504094131</c:v>
                </c:pt>
              </c:numCache>
            </c:numRef>
          </c:val>
          <c:smooth val="0"/>
          <c:extLst>
            <c:ext xmlns:c16="http://schemas.microsoft.com/office/drawing/2014/chart" uri="{C3380CC4-5D6E-409C-BE32-E72D297353CC}">
              <c16:uniqueId val="{00000100-DE9E-4313-8B0B-2DE11C1133A8}"/>
            </c:ext>
          </c:extLst>
        </c:ser>
        <c:ser>
          <c:idx val="49"/>
          <c:order val="49"/>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-6.6555771809362341</c:v>
                </c:pt>
                <c:pt idx="1">
                  <c:v>0.46336322157003451</c:v>
                </c:pt>
                <c:pt idx="2">
                  <c:v>-8.5757137640030123</c:v>
                </c:pt>
                <c:pt idx="3">
                  <c:v>-0.67198550368630094</c:v>
                </c:pt>
                <c:pt idx="4">
                  <c:v>9.6150017725449288E-2</c:v>
                </c:pt>
                <c:pt idx="5">
                  <c:v>-4.6326786105055362</c:v>
                </c:pt>
                <c:pt idx="6">
                  <c:v>-2.498876028766972</c:v>
                </c:pt>
                <c:pt idx="7">
                  <c:v>0.98563941719476134</c:v>
                </c:pt>
                <c:pt idx="8">
                  <c:v>-0.69154430093476549</c:v>
                </c:pt>
                <c:pt idx="9">
                  <c:v>0.68535950958903413</c:v>
                </c:pt>
                <c:pt idx="10">
                  <c:v>1.6120370673888829</c:v>
                </c:pt>
                <c:pt idx="11">
                  <c:v>-1.8517874877943541</c:v>
                </c:pt>
                <c:pt idx="12">
                  <c:v>2.7732783109968295</c:v>
                </c:pt>
                <c:pt idx="13">
                  <c:v>-4.5076417336531449</c:v>
                </c:pt>
                <c:pt idx="14">
                  <c:v>-6.884309186716564</c:v>
                </c:pt>
                <c:pt idx="15">
                  <c:v>-0.26450507562003622</c:v>
                </c:pt>
                <c:pt idx="16">
                  <c:v>3.8701400626450777</c:v>
                </c:pt>
                <c:pt idx="17">
                  <c:v>-2.3791601506673032</c:v>
                </c:pt>
                <c:pt idx="18">
                  <c:v>-6.9551369961118326</c:v>
                </c:pt>
                <c:pt idx="19">
                  <c:v>-17.428663340979256</c:v>
                </c:pt>
                <c:pt idx="20">
                  <c:v>-16.509133274666965</c:v>
                </c:pt>
                <c:pt idx="21">
                  <c:v>-18.345328498980962</c:v>
                </c:pt>
                <c:pt idx="22">
                  <c:v>-9.5156101451721042</c:v>
                </c:pt>
                <c:pt idx="23">
                  <c:v>-15.35205592517741</c:v>
                </c:pt>
                <c:pt idx="24">
                  <c:v>-15.429346603923477</c:v>
                </c:pt>
                <c:pt idx="25">
                  <c:v>-11.976900168519933</c:v>
                </c:pt>
                <c:pt idx="26">
                  <c:v>0.96282042250095401</c:v>
                </c:pt>
                <c:pt idx="27">
                  <c:v>-0.9742826705405605</c:v>
                </c:pt>
                <c:pt idx="28">
                  <c:v>-6.5021622503991239</c:v>
                </c:pt>
                <c:pt idx="29">
                  <c:v>-1.1125570154035813</c:v>
                </c:pt>
                <c:pt idx="30">
                  <c:v>1.0468304481037194</c:v>
                </c:pt>
                <c:pt idx="31">
                  <c:v>2.7144917567056837</c:v>
                </c:pt>
                <c:pt idx="32">
                  <c:v>6.1496029957197607</c:v>
                </c:pt>
                <c:pt idx="33">
                  <c:v>0.85123059534453205</c:v>
                </c:pt>
              </c:numCache>
            </c:numRef>
          </c:val>
          <c:smooth val="0"/>
          <c:extLst>
            <c:ext xmlns:c16="http://schemas.microsoft.com/office/drawing/2014/chart" uri="{C3380CC4-5D6E-409C-BE32-E72D297353CC}">
              <c16:uniqueId val="{00000101-DE9E-4313-8B0B-2DE11C1133A8}"/>
            </c:ext>
          </c:extLst>
        </c:ser>
        <c:ser>
          <c:idx val="50"/>
          <c:order val="50"/>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-40.331604395760223</c:v>
                </c:pt>
                <c:pt idx="1">
                  <c:v>1.2365371730993502</c:v>
                </c:pt>
                <c:pt idx="2">
                  <c:v>-33.138792787212878</c:v>
                </c:pt>
                <c:pt idx="3">
                  <c:v>7.1703493631503079</c:v>
                </c:pt>
                <c:pt idx="4">
                  <c:v>-5.2595328270399477</c:v>
                </c:pt>
                <c:pt idx="5">
                  <c:v>31.820261938264593</c:v>
                </c:pt>
                <c:pt idx="6">
                  <c:v>-0.80990446349460399</c:v>
                </c:pt>
                <c:pt idx="7">
                  <c:v>-5.2427872105909046</c:v>
                </c:pt>
                <c:pt idx="8">
                  <c:v>4.4316031733160344E-2</c:v>
                </c:pt>
                <c:pt idx="9">
                  <c:v>-8.2111355368397199</c:v>
                </c:pt>
                <c:pt idx="10">
                  <c:v>-46.442979510175064</c:v>
                </c:pt>
                <c:pt idx="11">
                  <c:v>-28.694010325125419</c:v>
                </c:pt>
                <c:pt idx="12">
                  <c:v>-95.383147709071636</c:v>
                </c:pt>
                <c:pt idx="13">
                  <c:v>-62.812308897264302</c:v>
                </c:pt>
                <c:pt idx="14">
                  <c:v>5.3179478527454194</c:v>
                </c:pt>
                <c:pt idx="15">
                  <c:v>11.196195373486262</c:v>
                </c:pt>
                <c:pt idx="16">
                  <c:v>-50.194150389870629</c:v>
                </c:pt>
                <c:pt idx="17">
                  <c:v>-36.779194488190114</c:v>
                </c:pt>
                <c:pt idx="18">
                  <c:v>18.326969438930973</c:v>
                </c:pt>
                <c:pt idx="19">
                  <c:v>6.225146080396371</c:v>
                </c:pt>
                <c:pt idx="20">
                  <c:v>-32.225201721303165</c:v>
                </c:pt>
                <c:pt idx="21">
                  <c:v>16.444202628917992</c:v>
                </c:pt>
                <c:pt idx="22">
                  <c:v>-11.155719221278559</c:v>
                </c:pt>
                <c:pt idx="23">
                  <c:v>-6.9309644459281117</c:v>
                </c:pt>
                <c:pt idx="24">
                  <c:v>-18.915239706984721</c:v>
                </c:pt>
                <c:pt idx="25">
                  <c:v>13.305539141583722</c:v>
                </c:pt>
                <c:pt idx="26">
                  <c:v>-26.254110707668588</c:v>
                </c:pt>
                <c:pt idx="27">
                  <c:v>-3.7256479572533863</c:v>
                </c:pt>
                <c:pt idx="28">
                  <c:v>-25.943030777852982</c:v>
                </c:pt>
                <c:pt idx="29">
                  <c:v>3.2815135000419104</c:v>
                </c:pt>
                <c:pt idx="30">
                  <c:v>-2.9621744488395052</c:v>
                </c:pt>
                <c:pt idx="31">
                  <c:v>37.270721804816276</c:v>
                </c:pt>
                <c:pt idx="32">
                  <c:v>-24.283710445160978</c:v>
                </c:pt>
                <c:pt idx="33">
                  <c:v>-38.703652535332367</c:v>
                </c:pt>
              </c:numCache>
            </c:numRef>
          </c:val>
          <c:smooth val="0"/>
          <c:extLst>
            <c:ext xmlns:c16="http://schemas.microsoft.com/office/drawing/2014/chart" uri="{C3380CC4-5D6E-409C-BE32-E72D297353CC}">
              <c16:uniqueId val="{00000102-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18.786264263326302</c:v>
                </c:pt>
                <c:pt idx="1">
                  <c:v>-5.8056143643625546</c:v>
                </c:pt>
                <c:pt idx="2">
                  <c:v>-6.2601902754977345</c:v>
                </c:pt>
                <c:pt idx="3">
                  <c:v>7.7314198279054835</c:v>
                </c:pt>
                <c:pt idx="4">
                  <c:v>-29.479366276063956</c:v>
                </c:pt>
                <c:pt idx="5">
                  <c:v>-26.28634319989942</c:v>
                </c:pt>
                <c:pt idx="6">
                  <c:v>-38.00512058660388</c:v>
                </c:pt>
                <c:pt idx="7">
                  <c:v>-7.2930592978082132</c:v>
                </c:pt>
                <c:pt idx="8">
                  <c:v>-32.715641282266006</c:v>
                </c:pt>
                <c:pt idx="9">
                  <c:v>-11.655410162347835</c:v>
                </c:pt>
                <c:pt idx="10">
                  <c:v>-10.499001291464083</c:v>
                </c:pt>
                <c:pt idx="11">
                  <c:v>-3.5333764571987558</c:v>
                </c:pt>
                <c:pt idx="12">
                  <c:v>-6.4560276769043412</c:v>
                </c:pt>
                <c:pt idx="13">
                  <c:v>-4.1080536306026261E-2</c:v>
                </c:pt>
                <c:pt idx="14">
                  <c:v>-18.032247680821456</c:v>
                </c:pt>
                <c:pt idx="15">
                  <c:v>-3.4066570151480846</c:v>
                </c:pt>
                <c:pt idx="16">
                  <c:v>5.8596292547008488</c:v>
                </c:pt>
                <c:pt idx="17">
                  <c:v>7.2943921622936614</c:v>
                </c:pt>
                <c:pt idx="18">
                  <c:v>0.84160325286575244</c:v>
                </c:pt>
                <c:pt idx="19">
                  <c:v>0.83010405660388642</c:v>
                </c:pt>
                <c:pt idx="20">
                  <c:v>10.340974768041633</c:v>
                </c:pt>
                <c:pt idx="21">
                  <c:v>14.337019820231944</c:v>
                </c:pt>
                <c:pt idx="22">
                  <c:v>10.644506801327225</c:v>
                </c:pt>
                <c:pt idx="23">
                  <c:v>7.3419000727881212</c:v>
                </c:pt>
                <c:pt idx="24">
                  <c:v>13.337847121874802</c:v>
                </c:pt>
                <c:pt idx="25">
                  <c:v>9.4545330284745432</c:v>
                </c:pt>
                <c:pt idx="26">
                  <c:v>5.3564990594168194</c:v>
                </c:pt>
                <c:pt idx="27">
                  <c:v>15.514620827161707</c:v>
                </c:pt>
                <c:pt idx="28">
                  <c:v>9.764818059920799</c:v>
                </c:pt>
                <c:pt idx="29">
                  <c:v>9.2269856395432726</c:v>
                </c:pt>
                <c:pt idx="30">
                  <c:v>15.80462594574783</c:v>
                </c:pt>
                <c:pt idx="31">
                  <c:v>12.755533134622965</c:v>
                </c:pt>
                <c:pt idx="32">
                  <c:v>6.4780724642332643</c:v>
                </c:pt>
                <c:pt idx="33">
                  <c:v>10.051568096969277</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22.440395696321502</c:v>
                </c:pt>
                <c:pt idx="1">
                  <c:v>24.918355848058127</c:v>
                </c:pt>
                <c:pt idx="2">
                  <c:v>10.742219274106901</c:v>
                </c:pt>
                <c:pt idx="3">
                  <c:v>-11.765900126192719</c:v>
                </c:pt>
                <c:pt idx="4">
                  <c:v>-28.532133001135662</c:v>
                </c:pt>
                <c:pt idx="5">
                  <c:v>-21.243895389488898</c:v>
                </c:pt>
                <c:pt idx="6">
                  <c:v>-8.5704878074466251</c:v>
                </c:pt>
                <c:pt idx="7">
                  <c:v>-3.6592384731193306</c:v>
                </c:pt>
                <c:pt idx="8">
                  <c:v>-7.254248430399457</c:v>
                </c:pt>
                <c:pt idx="9">
                  <c:v>-7.9458113759756088</c:v>
                </c:pt>
                <c:pt idx="10">
                  <c:v>11.470981007732917</c:v>
                </c:pt>
                <c:pt idx="11">
                  <c:v>7.5491243478609249</c:v>
                </c:pt>
                <c:pt idx="12">
                  <c:v>1.2671118838625262</c:v>
                </c:pt>
                <c:pt idx="13">
                  <c:v>-11.984312550339382</c:v>
                </c:pt>
                <c:pt idx="14">
                  <c:v>-9.698029316496104</c:v>
                </c:pt>
                <c:pt idx="15">
                  <c:v>-8.7603248175582848</c:v>
                </c:pt>
                <c:pt idx="16">
                  <c:v>2.152426077373093</c:v>
                </c:pt>
                <c:pt idx="17">
                  <c:v>9.4843471742933616</c:v>
                </c:pt>
                <c:pt idx="18">
                  <c:v>-1.9873662040481577</c:v>
                </c:pt>
                <c:pt idx="19">
                  <c:v>4.1600346776249353</c:v>
                </c:pt>
                <c:pt idx="20">
                  <c:v>-5.421166406449629</c:v>
                </c:pt>
                <c:pt idx="21">
                  <c:v>0.51368886033742456</c:v>
                </c:pt>
                <c:pt idx="22">
                  <c:v>11.138253285025712</c:v>
                </c:pt>
                <c:pt idx="23">
                  <c:v>-10.024630682892166</c:v>
                </c:pt>
                <c:pt idx="24">
                  <c:v>2.5740575892996276</c:v>
                </c:pt>
                <c:pt idx="25">
                  <c:v>3.0695418899995275</c:v>
                </c:pt>
                <c:pt idx="26">
                  <c:v>6.7741398197540548</c:v>
                </c:pt>
                <c:pt idx="27">
                  <c:v>17.714099158183672</c:v>
                </c:pt>
                <c:pt idx="28">
                  <c:v>18.225577150587924</c:v>
                </c:pt>
                <c:pt idx="29">
                  <c:v>7.9838155215838924</c:v>
                </c:pt>
                <c:pt idx="30">
                  <c:v>12.060899280186277</c:v>
                </c:pt>
                <c:pt idx="31">
                  <c:v>10.620226021273993</c:v>
                </c:pt>
                <c:pt idx="32">
                  <c:v>13.965563084639143</c:v>
                </c:pt>
                <c:pt idx="33">
                  <c:v>-0.47164300553959038</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-0.37279932030287455</c:v>
                </c:pt>
                <c:pt idx="1">
                  <c:v>-0.5717402586924436</c:v>
                </c:pt>
                <c:pt idx="2">
                  <c:v>6.8814761107205413</c:v>
                </c:pt>
                <c:pt idx="3">
                  <c:v>-2.1895652935199905</c:v>
                </c:pt>
                <c:pt idx="4">
                  <c:v>-0.5674556859958102</c:v>
                </c:pt>
                <c:pt idx="5">
                  <c:v>-17.349617337458767</c:v>
                </c:pt>
                <c:pt idx="6">
                  <c:v>-25.073550204979256</c:v>
                </c:pt>
                <c:pt idx="7">
                  <c:v>-57.652305258670822</c:v>
                </c:pt>
                <c:pt idx="8">
                  <c:v>-10.516982911212835</c:v>
                </c:pt>
                <c:pt idx="9">
                  <c:v>-25.19426925573498</c:v>
                </c:pt>
                <c:pt idx="10">
                  <c:v>3.5813504837278742</c:v>
                </c:pt>
                <c:pt idx="11">
                  <c:v>7.5447810559126083</c:v>
                </c:pt>
                <c:pt idx="12">
                  <c:v>24.634699002490379</c:v>
                </c:pt>
                <c:pt idx="13">
                  <c:v>29.108976377756335</c:v>
                </c:pt>
                <c:pt idx="14">
                  <c:v>8.6490590547327884</c:v>
                </c:pt>
                <c:pt idx="15">
                  <c:v>12.012722436338663</c:v>
                </c:pt>
                <c:pt idx="16">
                  <c:v>23.183898520073853</c:v>
                </c:pt>
                <c:pt idx="17">
                  <c:v>15.420520867337473</c:v>
                </c:pt>
                <c:pt idx="18">
                  <c:v>10.658559403964318</c:v>
                </c:pt>
                <c:pt idx="19">
                  <c:v>33.653544960543513</c:v>
                </c:pt>
                <c:pt idx="20">
                  <c:v>8.5043275248608552</c:v>
                </c:pt>
                <c:pt idx="21">
                  <c:v>-7.8143484643078409</c:v>
                </c:pt>
                <c:pt idx="22">
                  <c:v>-6.2574590629083104</c:v>
                </c:pt>
                <c:pt idx="23">
                  <c:v>10.942641893052496</c:v>
                </c:pt>
                <c:pt idx="24">
                  <c:v>5.0472367547627073</c:v>
                </c:pt>
                <c:pt idx="25">
                  <c:v>-1.0948874660243746</c:v>
                </c:pt>
                <c:pt idx="26">
                  <c:v>1.2262408972674166</c:v>
                </c:pt>
                <c:pt idx="27">
                  <c:v>-10.551510058576241</c:v>
                </c:pt>
                <c:pt idx="28">
                  <c:v>-13.235184269433375</c:v>
                </c:pt>
                <c:pt idx="29">
                  <c:v>-20.433901227079332</c:v>
                </c:pt>
                <c:pt idx="30">
                  <c:v>-1.3550669564210693</c:v>
                </c:pt>
                <c:pt idx="31">
                  <c:v>-7.3911355684685986</c:v>
                </c:pt>
                <c:pt idx="32">
                  <c:v>-5.1236502258689143</c:v>
                </c:pt>
                <c:pt idx="33">
                  <c:v>5.6711405704845674</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2.1665366602974245</c:v>
                </c:pt>
                <c:pt idx="1">
                  <c:v>-13.796390703646466</c:v>
                </c:pt>
                <c:pt idx="2">
                  <c:v>10.066127288155258</c:v>
                </c:pt>
                <c:pt idx="3">
                  <c:v>4.5502092689275742</c:v>
                </c:pt>
                <c:pt idx="4">
                  <c:v>9.6369130915263668</c:v>
                </c:pt>
                <c:pt idx="5">
                  <c:v>28.016675059916452</c:v>
                </c:pt>
                <c:pt idx="6">
                  <c:v>43.610842112684622</c:v>
                </c:pt>
                <c:pt idx="7">
                  <c:v>11.613251444941852</c:v>
                </c:pt>
                <c:pt idx="8">
                  <c:v>16.585716366535053</c:v>
                </c:pt>
                <c:pt idx="9">
                  <c:v>-5.6412741287203971</c:v>
                </c:pt>
                <c:pt idx="10">
                  <c:v>1.5293338719857275</c:v>
                </c:pt>
                <c:pt idx="11">
                  <c:v>11.399518371035811</c:v>
                </c:pt>
                <c:pt idx="12">
                  <c:v>7.8464554462698288</c:v>
                </c:pt>
                <c:pt idx="13">
                  <c:v>3.3607418572501047</c:v>
                </c:pt>
                <c:pt idx="14">
                  <c:v>0.11562096347006445</c:v>
                </c:pt>
                <c:pt idx="15">
                  <c:v>6.8854997152811848</c:v>
                </c:pt>
                <c:pt idx="16">
                  <c:v>11.032445399905555</c:v>
                </c:pt>
                <c:pt idx="17">
                  <c:v>9.1285637608962134</c:v>
                </c:pt>
                <c:pt idx="18">
                  <c:v>4.9006625886249822</c:v>
                </c:pt>
                <c:pt idx="19">
                  <c:v>-4.955868462275248</c:v>
                </c:pt>
                <c:pt idx="20">
                  <c:v>-6.3148750086838845</c:v>
                </c:pt>
                <c:pt idx="21">
                  <c:v>-11.242986147408374</c:v>
                </c:pt>
                <c:pt idx="22">
                  <c:v>-1.3268816019262886</c:v>
                </c:pt>
                <c:pt idx="23">
                  <c:v>1.9682711354107596</c:v>
                </c:pt>
                <c:pt idx="24">
                  <c:v>6.4129485508601647</c:v>
                </c:pt>
                <c:pt idx="25">
                  <c:v>3.1375325306726154</c:v>
                </c:pt>
                <c:pt idx="26">
                  <c:v>1.2654737702177954</c:v>
                </c:pt>
                <c:pt idx="27">
                  <c:v>6.670553375442978</c:v>
                </c:pt>
                <c:pt idx="28">
                  <c:v>12.654242709686514</c:v>
                </c:pt>
                <c:pt idx="29">
                  <c:v>-0.83489908320188988</c:v>
                </c:pt>
                <c:pt idx="30">
                  <c:v>8.4606126620201394</c:v>
                </c:pt>
                <c:pt idx="31">
                  <c:v>-1.1510301192174666</c:v>
                </c:pt>
                <c:pt idx="32">
                  <c:v>-2.3463528577849502</c:v>
                </c:pt>
                <c:pt idx="33">
                  <c:v>4.9795430641097482</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0.84061770166954375</c:v>
                </c:pt>
                <c:pt idx="1">
                  <c:v>0.63274234207710833</c:v>
                </c:pt>
                <c:pt idx="2">
                  <c:v>2.6841435101232491</c:v>
                </c:pt>
                <c:pt idx="3">
                  <c:v>-0.23717835517800268</c:v>
                </c:pt>
                <c:pt idx="4">
                  <c:v>-11.089001418440603</c:v>
                </c:pt>
                <c:pt idx="5">
                  <c:v>-20.356965251266956</c:v>
                </c:pt>
                <c:pt idx="6">
                  <c:v>-9.3420658231480047</c:v>
                </c:pt>
                <c:pt idx="7">
                  <c:v>-19.518403860274702</c:v>
                </c:pt>
                <c:pt idx="8">
                  <c:v>-8.405024345847778</c:v>
                </c:pt>
                <c:pt idx="9">
                  <c:v>0.41700221231621981</c:v>
                </c:pt>
                <c:pt idx="10">
                  <c:v>6.1250702856341377</c:v>
                </c:pt>
                <c:pt idx="11">
                  <c:v>1.7621018741920125</c:v>
                </c:pt>
                <c:pt idx="12">
                  <c:v>12.884529496659525</c:v>
                </c:pt>
                <c:pt idx="13">
                  <c:v>11.287796951364726</c:v>
                </c:pt>
                <c:pt idx="14">
                  <c:v>0.99491012406360824</c:v>
                </c:pt>
                <c:pt idx="15">
                  <c:v>-0.570837983104866</c:v>
                </c:pt>
                <c:pt idx="16">
                  <c:v>12.440560567483772</c:v>
                </c:pt>
                <c:pt idx="17">
                  <c:v>12.083274668839294</c:v>
                </c:pt>
                <c:pt idx="18">
                  <c:v>2.3686332042416325</c:v>
                </c:pt>
                <c:pt idx="19">
                  <c:v>11.550538147275802</c:v>
                </c:pt>
                <c:pt idx="20">
                  <c:v>17.862408640212379</c:v>
                </c:pt>
                <c:pt idx="21">
                  <c:v>8.4762450569542125</c:v>
                </c:pt>
                <c:pt idx="22">
                  <c:v>5.9053686527477112</c:v>
                </c:pt>
                <c:pt idx="23">
                  <c:v>3.6812366488447879</c:v>
                </c:pt>
                <c:pt idx="24">
                  <c:v>2.8079211915610358</c:v>
                </c:pt>
                <c:pt idx="25">
                  <c:v>-0.53643617548004841</c:v>
                </c:pt>
                <c:pt idx="26">
                  <c:v>0.89315818740942632</c:v>
                </c:pt>
                <c:pt idx="27">
                  <c:v>7.8851162470527925</c:v>
                </c:pt>
                <c:pt idx="28">
                  <c:v>12.391575182846282</c:v>
                </c:pt>
                <c:pt idx="29">
                  <c:v>12.037227861583233</c:v>
                </c:pt>
                <c:pt idx="30">
                  <c:v>10.867594028241001</c:v>
                </c:pt>
                <c:pt idx="31">
                  <c:v>12.370941476547159</c:v>
                </c:pt>
                <c:pt idx="32">
                  <c:v>15.561603504465893</c:v>
                </c:pt>
                <c:pt idx="33">
                  <c:v>6.3953207245504018</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28.439466404961422</c:v>
                </c:pt>
                <c:pt idx="1">
                  <c:v>-8.6592159220799658E-2</c:v>
                </c:pt>
                <c:pt idx="2">
                  <c:v>24.738195861573331</c:v>
                </c:pt>
                <c:pt idx="3">
                  <c:v>0.47645244194427505</c:v>
                </c:pt>
                <c:pt idx="4">
                  <c:v>0.20660857558141288</c:v>
                </c:pt>
                <c:pt idx="5">
                  <c:v>-19.875100406352431</c:v>
                </c:pt>
                <c:pt idx="6">
                  <c:v>12.263369171705563</c:v>
                </c:pt>
                <c:pt idx="7">
                  <c:v>3.0958481147536077</c:v>
                </c:pt>
                <c:pt idx="8">
                  <c:v>-12.093685654690489</c:v>
                </c:pt>
                <c:pt idx="9">
                  <c:v>-0.65658935000101337</c:v>
                </c:pt>
                <c:pt idx="10">
                  <c:v>-16.485108062624931</c:v>
                </c:pt>
                <c:pt idx="11">
                  <c:v>-6.2712165345146786</c:v>
                </c:pt>
                <c:pt idx="12">
                  <c:v>1.5284836081264075</c:v>
                </c:pt>
                <c:pt idx="13">
                  <c:v>1.1461454505479196</c:v>
                </c:pt>
                <c:pt idx="14">
                  <c:v>5.8441532928554807</c:v>
                </c:pt>
                <c:pt idx="15">
                  <c:v>0.58771013300429331</c:v>
                </c:pt>
                <c:pt idx="16">
                  <c:v>-3.4367917578492779</c:v>
                </c:pt>
                <c:pt idx="17">
                  <c:v>7.651131454622373</c:v>
                </c:pt>
                <c:pt idx="18">
                  <c:v>-5.1350571084185503</c:v>
                </c:pt>
                <c:pt idx="19">
                  <c:v>13.313780073076487</c:v>
                </c:pt>
                <c:pt idx="20">
                  <c:v>25.48784323153086</c:v>
                </c:pt>
                <c:pt idx="21">
                  <c:v>6.831695372966351</c:v>
                </c:pt>
                <c:pt idx="22">
                  <c:v>14.172083865560126</c:v>
                </c:pt>
                <c:pt idx="23">
                  <c:v>15.054474715725519</c:v>
                </c:pt>
                <c:pt idx="24">
                  <c:v>3.0925300507078646</c:v>
                </c:pt>
                <c:pt idx="25">
                  <c:v>19.659444660646841</c:v>
                </c:pt>
                <c:pt idx="26">
                  <c:v>-0.35050041446993419</c:v>
                </c:pt>
                <c:pt idx="27">
                  <c:v>14.825776815996505</c:v>
                </c:pt>
                <c:pt idx="28">
                  <c:v>4.9622412916505709</c:v>
                </c:pt>
                <c:pt idx="29">
                  <c:v>22.204068955034018</c:v>
                </c:pt>
                <c:pt idx="30">
                  <c:v>18.347674995311536</c:v>
                </c:pt>
                <c:pt idx="31">
                  <c:v>5.7796560213319026</c:v>
                </c:pt>
                <c:pt idx="32">
                  <c:v>15.195404557744041</c:v>
                </c:pt>
                <c:pt idx="33">
                  <c:v>1.7875547655421542</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2.2675540094496682</c:v>
                </c:pt>
                <c:pt idx="1">
                  <c:v>-0.2880913996250456</c:v>
                </c:pt>
                <c:pt idx="2">
                  <c:v>5.8601231103239115</c:v>
                </c:pt>
                <c:pt idx="3">
                  <c:v>10.016098713094834</c:v>
                </c:pt>
                <c:pt idx="4">
                  <c:v>7.1767844929127023</c:v>
                </c:pt>
                <c:pt idx="5">
                  <c:v>13.975664842291735</c:v>
                </c:pt>
                <c:pt idx="6">
                  <c:v>18.417553292238154</c:v>
                </c:pt>
                <c:pt idx="7">
                  <c:v>21.37189221684821</c:v>
                </c:pt>
                <c:pt idx="8">
                  <c:v>-8.2682445281534456</c:v>
                </c:pt>
                <c:pt idx="9">
                  <c:v>-11.000015547324438</c:v>
                </c:pt>
                <c:pt idx="10">
                  <c:v>7.4525537456793245</c:v>
                </c:pt>
                <c:pt idx="11">
                  <c:v>9.1130459622945637</c:v>
                </c:pt>
                <c:pt idx="12">
                  <c:v>5.0572775762702804</c:v>
                </c:pt>
                <c:pt idx="13">
                  <c:v>4.7432349674636498</c:v>
                </c:pt>
                <c:pt idx="14">
                  <c:v>-1.2900618457933888</c:v>
                </c:pt>
                <c:pt idx="15">
                  <c:v>1.0961987300106557</c:v>
                </c:pt>
                <c:pt idx="16">
                  <c:v>-8.3099375842721201</c:v>
                </c:pt>
                <c:pt idx="17">
                  <c:v>-5.9124822655576281</c:v>
                </c:pt>
                <c:pt idx="18">
                  <c:v>7.0632404458592646</c:v>
                </c:pt>
                <c:pt idx="19">
                  <c:v>0.96142855454672826</c:v>
                </c:pt>
                <c:pt idx="20">
                  <c:v>14.296851077233441</c:v>
                </c:pt>
                <c:pt idx="21">
                  <c:v>14.645754163211677</c:v>
                </c:pt>
                <c:pt idx="22">
                  <c:v>6.9997449827496894</c:v>
                </c:pt>
                <c:pt idx="23">
                  <c:v>2.2396043277694844</c:v>
                </c:pt>
                <c:pt idx="24">
                  <c:v>-0.1623329382027805</c:v>
                </c:pt>
                <c:pt idx="25">
                  <c:v>4.3122895476699341</c:v>
                </c:pt>
                <c:pt idx="26">
                  <c:v>5.1209462981205434</c:v>
                </c:pt>
                <c:pt idx="27">
                  <c:v>11.161230759171303</c:v>
                </c:pt>
                <c:pt idx="28">
                  <c:v>6.3383331507793628</c:v>
                </c:pt>
                <c:pt idx="29">
                  <c:v>10.679326805984601</c:v>
                </c:pt>
                <c:pt idx="30">
                  <c:v>6.9588368205586448</c:v>
                </c:pt>
                <c:pt idx="31">
                  <c:v>-1.8817361251421971</c:v>
                </c:pt>
                <c:pt idx="32">
                  <c:v>3.3533899568283232</c:v>
                </c:pt>
                <c:pt idx="33">
                  <c:v>4.0880495362216607</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-1.0360809028497897</c:v>
                </c:pt>
                <c:pt idx="1">
                  <c:v>3.1095719350560103</c:v>
                </c:pt>
                <c:pt idx="2">
                  <c:v>-1.4993831882748054</c:v>
                </c:pt>
                <c:pt idx="3">
                  <c:v>0.28215993097546743</c:v>
                </c:pt>
                <c:pt idx="4">
                  <c:v>3.5441942145553185</c:v>
                </c:pt>
                <c:pt idx="5">
                  <c:v>-1.6983984778562444</c:v>
                </c:pt>
                <c:pt idx="6">
                  <c:v>7.3380547291890252</c:v>
                </c:pt>
                <c:pt idx="7">
                  <c:v>18.071110389428213</c:v>
                </c:pt>
                <c:pt idx="8">
                  <c:v>-11.999257367278915</c:v>
                </c:pt>
                <c:pt idx="9">
                  <c:v>-4.9643233523966046E-2</c:v>
                </c:pt>
                <c:pt idx="10">
                  <c:v>-2.6111704798381652E-2</c:v>
                </c:pt>
                <c:pt idx="11">
                  <c:v>10.120616025233176</c:v>
                </c:pt>
                <c:pt idx="12">
                  <c:v>8.3840213846997358</c:v>
                </c:pt>
                <c:pt idx="13">
                  <c:v>-11.206415365450084</c:v>
                </c:pt>
                <c:pt idx="14">
                  <c:v>-19.599794541136362</c:v>
                </c:pt>
                <c:pt idx="15">
                  <c:v>0.87995294961729087</c:v>
                </c:pt>
                <c:pt idx="16">
                  <c:v>5.5687241911073215</c:v>
                </c:pt>
                <c:pt idx="17">
                  <c:v>0.52413122375583043</c:v>
                </c:pt>
                <c:pt idx="18">
                  <c:v>3.0616376989200944</c:v>
                </c:pt>
                <c:pt idx="19">
                  <c:v>-8.3314498624531552</c:v>
                </c:pt>
                <c:pt idx="20">
                  <c:v>-10.340118933527265</c:v>
                </c:pt>
                <c:pt idx="21">
                  <c:v>-8.8852566477726214</c:v>
                </c:pt>
                <c:pt idx="22">
                  <c:v>18.419954358250834</c:v>
                </c:pt>
                <c:pt idx="23">
                  <c:v>15.297440768335946</c:v>
                </c:pt>
                <c:pt idx="24">
                  <c:v>4.9352856876794249</c:v>
                </c:pt>
                <c:pt idx="25">
                  <c:v>9.8043701655115001</c:v>
                </c:pt>
                <c:pt idx="26">
                  <c:v>-1.7970479575524223</c:v>
                </c:pt>
                <c:pt idx="27">
                  <c:v>-0.58623169252314256</c:v>
                </c:pt>
                <c:pt idx="28">
                  <c:v>-7.8284128903760575</c:v>
                </c:pt>
                <c:pt idx="29">
                  <c:v>-4.0869917938834988</c:v>
                </c:pt>
                <c:pt idx="30">
                  <c:v>2.4884807316993829</c:v>
                </c:pt>
                <c:pt idx="31">
                  <c:v>-9.7558831839705817</c:v>
                </c:pt>
                <c:pt idx="32">
                  <c:v>6.0316774579405319</c:v>
                </c:pt>
                <c:pt idx="33">
                  <c:v>10.95054903998971</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-15.716119378339499</c:v>
                </c:pt>
                <c:pt idx="1">
                  <c:v>-1.4348880768011441</c:v>
                </c:pt>
                <c:pt idx="2">
                  <c:v>16.06947262189351</c:v>
                </c:pt>
                <c:pt idx="3">
                  <c:v>0.57324024282934261</c:v>
                </c:pt>
                <c:pt idx="4">
                  <c:v>11.504074791446328</c:v>
                </c:pt>
                <c:pt idx="5">
                  <c:v>7.3411451921856496</c:v>
                </c:pt>
                <c:pt idx="6">
                  <c:v>15.883957530604675</c:v>
                </c:pt>
                <c:pt idx="7">
                  <c:v>9.8635346148512326</c:v>
                </c:pt>
                <c:pt idx="8">
                  <c:v>13.64045419904869</c:v>
                </c:pt>
                <c:pt idx="9">
                  <c:v>-5.9942614427654917E-2</c:v>
                </c:pt>
                <c:pt idx="10">
                  <c:v>2.8312870199442841</c:v>
                </c:pt>
                <c:pt idx="11">
                  <c:v>-4.1032017179531977</c:v>
                </c:pt>
                <c:pt idx="12">
                  <c:v>5.8380246628075838</c:v>
                </c:pt>
                <c:pt idx="13">
                  <c:v>1.8108128188032424</c:v>
                </c:pt>
                <c:pt idx="14">
                  <c:v>4.9516056606080383</c:v>
                </c:pt>
                <c:pt idx="15">
                  <c:v>0.48067784064187435</c:v>
                </c:pt>
                <c:pt idx="16">
                  <c:v>-3.3454846288805129</c:v>
                </c:pt>
                <c:pt idx="17">
                  <c:v>-2.3670820610277588</c:v>
                </c:pt>
                <c:pt idx="18">
                  <c:v>-1.7565820371601149</c:v>
                </c:pt>
                <c:pt idx="19">
                  <c:v>2.7672404030454345</c:v>
                </c:pt>
                <c:pt idx="20">
                  <c:v>-7.6134065238875337</c:v>
                </c:pt>
                <c:pt idx="21">
                  <c:v>-3.4890524602815276</c:v>
                </c:pt>
                <c:pt idx="22">
                  <c:v>-1.608462866897753</c:v>
                </c:pt>
                <c:pt idx="23">
                  <c:v>-8.0175686889560893</c:v>
                </c:pt>
                <c:pt idx="24">
                  <c:v>3.9760579966241494</c:v>
                </c:pt>
                <c:pt idx="25">
                  <c:v>4.9461259550298564</c:v>
                </c:pt>
                <c:pt idx="26">
                  <c:v>0.57473476999803097</c:v>
                </c:pt>
                <c:pt idx="27">
                  <c:v>-7.0468572630488779</c:v>
                </c:pt>
                <c:pt idx="28">
                  <c:v>-0.93579683380085044</c:v>
                </c:pt>
                <c:pt idx="29">
                  <c:v>-5.6449939620506484</c:v>
                </c:pt>
                <c:pt idx="30">
                  <c:v>-0.79641864658697159</c:v>
                </c:pt>
                <c:pt idx="31">
                  <c:v>-1.6443055983472732</c:v>
                </c:pt>
                <c:pt idx="32">
                  <c:v>-0.55342900395771721</c:v>
                </c:pt>
                <c:pt idx="33">
                  <c:v>-9.5001478257472627</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7.0605719884042628</c:v>
                </c:pt>
                <c:pt idx="1">
                  <c:v>1.9369510937394807</c:v>
                </c:pt>
                <c:pt idx="2">
                  <c:v>-13.095345821056981</c:v>
                </c:pt>
                <c:pt idx="3">
                  <c:v>3.60763647222484</c:v>
                </c:pt>
                <c:pt idx="4">
                  <c:v>18.452843505656347</c:v>
                </c:pt>
                <c:pt idx="5">
                  <c:v>11.692905900417827</c:v>
                </c:pt>
                <c:pt idx="6">
                  <c:v>-9.6439898698008619</c:v>
                </c:pt>
                <c:pt idx="7">
                  <c:v>16.528314517927356</c:v>
                </c:pt>
                <c:pt idx="8">
                  <c:v>-25.172139430651441</c:v>
                </c:pt>
                <c:pt idx="9">
                  <c:v>-5.6754265642666724</c:v>
                </c:pt>
                <c:pt idx="10">
                  <c:v>11.967514183197636</c:v>
                </c:pt>
                <c:pt idx="11">
                  <c:v>6.2579888435720932</c:v>
                </c:pt>
                <c:pt idx="12">
                  <c:v>15.638472177670337</c:v>
                </c:pt>
                <c:pt idx="13">
                  <c:v>4.7336502575490158</c:v>
                </c:pt>
                <c:pt idx="14">
                  <c:v>4.3262875806249212</c:v>
                </c:pt>
                <c:pt idx="15">
                  <c:v>1.5190007616183721</c:v>
                </c:pt>
                <c:pt idx="16">
                  <c:v>21.954874682705849</c:v>
                </c:pt>
                <c:pt idx="17">
                  <c:v>6.3854768086457625</c:v>
                </c:pt>
                <c:pt idx="18">
                  <c:v>-14.967362403695006</c:v>
                </c:pt>
                <c:pt idx="19">
                  <c:v>-10.973944881698117</c:v>
                </c:pt>
                <c:pt idx="20">
                  <c:v>25.110837668762542</c:v>
                </c:pt>
                <c:pt idx="21">
                  <c:v>2.2080255348555511</c:v>
                </c:pt>
                <c:pt idx="22">
                  <c:v>24.225886591011658</c:v>
                </c:pt>
                <c:pt idx="23">
                  <c:v>12.840138879255392</c:v>
                </c:pt>
                <c:pt idx="24">
                  <c:v>8.3702789197559468</c:v>
                </c:pt>
                <c:pt idx="25">
                  <c:v>4.0795393942971714</c:v>
                </c:pt>
                <c:pt idx="26">
                  <c:v>-2.7246776426181896</c:v>
                </c:pt>
                <c:pt idx="27">
                  <c:v>7.8776629379717633</c:v>
                </c:pt>
                <c:pt idx="28">
                  <c:v>20.040944946231321</c:v>
                </c:pt>
                <c:pt idx="29">
                  <c:v>8.2160804595332593</c:v>
                </c:pt>
                <c:pt idx="30">
                  <c:v>9.1765141405630857</c:v>
                </c:pt>
                <c:pt idx="31">
                  <c:v>4.6561899580410682</c:v>
                </c:pt>
                <c:pt idx="32">
                  <c:v>9.9501958175096661</c:v>
                </c:pt>
                <c:pt idx="33">
                  <c:v>8.6659783846698701</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36.496432585408911</c:v>
                </c:pt>
                <c:pt idx="1">
                  <c:v>-13.591768038168084</c:v>
                </c:pt>
                <c:pt idx="2">
                  <c:v>-24.143479095073417</c:v>
                </c:pt>
                <c:pt idx="3">
                  <c:v>2.1669927718903637</c:v>
                </c:pt>
                <c:pt idx="4">
                  <c:v>1.1418045460231951</c:v>
                </c:pt>
                <c:pt idx="5">
                  <c:v>-5.2486352615233045</c:v>
                </c:pt>
                <c:pt idx="6">
                  <c:v>1.6548741541555501</c:v>
                </c:pt>
                <c:pt idx="7">
                  <c:v>17.060672689694911</c:v>
                </c:pt>
                <c:pt idx="8">
                  <c:v>-2.6952102416544221</c:v>
                </c:pt>
                <c:pt idx="9">
                  <c:v>9.9315620900597423</c:v>
                </c:pt>
                <c:pt idx="10">
                  <c:v>-15.385519873234443</c:v>
                </c:pt>
                <c:pt idx="11">
                  <c:v>-7.5119332905160263</c:v>
                </c:pt>
                <c:pt idx="12">
                  <c:v>5.873190730198985</c:v>
                </c:pt>
                <c:pt idx="13">
                  <c:v>-9.7108568297699094</c:v>
                </c:pt>
                <c:pt idx="14">
                  <c:v>-10.312143785995431</c:v>
                </c:pt>
                <c:pt idx="15">
                  <c:v>3.0944131594878854</c:v>
                </c:pt>
                <c:pt idx="16">
                  <c:v>-0.7745757102384232</c:v>
                </c:pt>
                <c:pt idx="17">
                  <c:v>-3.0329774745041505</c:v>
                </c:pt>
                <c:pt idx="18">
                  <c:v>8.3216664279461838</c:v>
                </c:pt>
                <c:pt idx="19">
                  <c:v>-6.5568879108468536</c:v>
                </c:pt>
                <c:pt idx="20">
                  <c:v>7.2778343565005343</c:v>
                </c:pt>
                <c:pt idx="21">
                  <c:v>-15.23074388387613</c:v>
                </c:pt>
                <c:pt idx="22">
                  <c:v>-4.0215513763541821</c:v>
                </c:pt>
                <c:pt idx="23">
                  <c:v>0.8246081506513292</c:v>
                </c:pt>
                <c:pt idx="24">
                  <c:v>-0.72576438014948508</c:v>
                </c:pt>
                <c:pt idx="25">
                  <c:v>-18.596998415887356</c:v>
                </c:pt>
                <c:pt idx="26">
                  <c:v>1.8620160062710056</c:v>
                </c:pt>
                <c:pt idx="27">
                  <c:v>-9.1026631707791239</c:v>
                </c:pt>
                <c:pt idx="28">
                  <c:v>-6.2522626649297308</c:v>
                </c:pt>
                <c:pt idx="29">
                  <c:v>6.8019489845028147</c:v>
                </c:pt>
                <c:pt idx="30">
                  <c:v>-13.169090379960835</c:v>
                </c:pt>
                <c:pt idx="31">
                  <c:v>0.80451553685634281</c:v>
                </c:pt>
                <c:pt idx="32">
                  <c:v>-3.8878955166410378E-2</c:v>
                </c:pt>
                <c:pt idx="33">
                  <c:v>-11.271387847955339</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13.640869838127401</c:v>
                </c:pt>
                <c:pt idx="1">
                  <c:v>3.0934663755033398</c:v>
                </c:pt>
                <c:pt idx="2">
                  <c:v>25.233824999304488</c:v>
                </c:pt>
                <c:pt idx="3">
                  <c:v>-2.5544181880832184</c:v>
                </c:pt>
                <c:pt idx="4">
                  <c:v>-13.100658179610036</c:v>
                </c:pt>
                <c:pt idx="5">
                  <c:v>-8.9465065684635192</c:v>
                </c:pt>
                <c:pt idx="6">
                  <c:v>-5.1411211643426213</c:v>
                </c:pt>
                <c:pt idx="7">
                  <c:v>14.290778381109703</c:v>
                </c:pt>
                <c:pt idx="8">
                  <c:v>4.519004505709745</c:v>
                </c:pt>
                <c:pt idx="9">
                  <c:v>3.2063085200206842</c:v>
                </c:pt>
                <c:pt idx="10">
                  <c:v>-5.6338390095334034</c:v>
                </c:pt>
                <c:pt idx="11">
                  <c:v>2.7224102723266697</c:v>
                </c:pt>
                <c:pt idx="12">
                  <c:v>1.8565939399195486</c:v>
                </c:pt>
                <c:pt idx="13">
                  <c:v>-10.029832992586307</c:v>
                </c:pt>
                <c:pt idx="14">
                  <c:v>3.2701084364816779</c:v>
                </c:pt>
                <c:pt idx="15">
                  <c:v>-0.8048215818234894</c:v>
                </c:pt>
                <c:pt idx="16">
                  <c:v>-6.3483821577392519</c:v>
                </c:pt>
                <c:pt idx="17">
                  <c:v>-1.1343909136485308</c:v>
                </c:pt>
                <c:pt idx="18">
                  <c:v>1.0672281405277317</c:v>
                </c:pt>
                <c:pt idx="19">
                  <c:v>-8.3923450802103616</c:v>
                </c:pt>
                <c:pt idx="20">
                  <c:v>-4.5255578697833698</c:v>
                </c:pt>
                <c:pt idx="21">
                  <c:v>-9.9279513960937038</c:v>
                </c:pt>
                <c:pt idx="22">
                  <c:v>-8.343022273038514</c:v>
                </c:pt>
                <c:pt idx="23">
                  <c:v>0.89835918970493367</c:v>
                </c:pt>
                <c:pt idx="24">
                  <c:v>-6.2135045482136775</c:v>
                </c:pt>
                <c:pt idx="25">
                  <c:v>-9.3256057880353183</c:v>
                </c:pt>
                <c:pt idx="26">
                  <c:v>0.91900506049569231</c:v>
                </c:pt>
                <c:pt idx="27">
                  <c:v>-10.686255336622708</c:v>
                </c:pt>
                <c:pt idx="28">
                  <c:v>-3.7527281619986752</c:v>
                </c:pt>
                <c:pt idx="29">
                  <c:v>-10.618576197884977</c:v>
                </c:pt>
                <c:pt idx="30">
                  <c:v>-8.5812707766308449</c:v>
                </c:pt>
                <c:pt idx="31">
                  <c:v>6.1116825236240402</c:v>
                </c:pt>
                <c:pt idx="32">
                  <c:v>0.54258782711258391</c:v>
                </c:pt>
                <c:pt idx="33">
                  <c:v>-5.380171842261916</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5.9396679716883227</c:v>
                </c:pt>
                <c:pt idx="1">
                  <c:v>6.7386772570898756</c:v>
                </c:pt>
                <c:pt idx="2">
                  <c:v>4.0783061194815673</c:v>
                </c:pt>
                <c:pt idx="3">
                  <c:v>10.446845408296213</c:v>
                </c:pt>
                <c:pt idx="4">
                  <c:v>23.44480344618205</c:v>
                </c:pt>
                <c:pt idx="5">
                  <c:v>10.083632332680281</c:v>
                </c:pt>
                <c:pt idx="6">
                  <c:v>8.648351467854809</c:v>
                </c:pt>
                <c:pt idx="7">
                  <c:v>-3.0545782010449329</c:v>
                </c:pt>
                <c:pt idx="8">
                  <c:v>-1.6007785461624735</c:v>
                </c:pt>
                <c:pt idx="9">
                  <c:v>4.0143195292330347</c:v>
                </c:pt>
                <c:pt idx="10">
                  <c:v>2.574332256699563</c:v>
                </c:pt>
                <c:pt idx="11">
                  <c:v>4.3103077587147709</c:v>
                </c:pt>
                <c:pt idx="12">
                  <c:v>8.6699956227676012</c:v>
                </c:pt>
                <c:pt idx="13">
                  <c:v>12.573622370837256</c:v>
                </c:pt>
                <c:pt idx="14">
                  <c:v>6.2534281823900528</c:v>
                </c:pt>
                <c:pt idx="15">
                  <c:v>11.290117072348949</c:v>
                </c:pt>
                <c:pt idx="16">
                  <c:v>12.612583304871805</c:v>
                </c:pt>
                <c:pt idx="17">
                  <c:v>11.294710020592902</c:v>
                </c:pt>
                <c:pt idx="18">
                  <c:v>8.8359320216113701</c:v>
                </c:pt>
                <c:pt idx="19">
                  <c:v>9.8565087682800367</c:v>
                </c:pt>
                <c:pt idx="20">
                  <c:v>7.7399690781021491</c:v>
                </c:pt>
                <c:pt idx="21">
                  <c:v>6.0045235841243993</c:v>
                </c:pt>
                <c:pt idx="22">
                  <c:v>14.785343410039786</c:v>
                </c:pt>
                <c:pt idx="23">
                  <c:v>4.9972732085734606</c:v>
                </c:pt>
                <c:pt idx="24">
                  <c:v>12.902848538942635</c:v>
                </c:pt>
                <c:pt idx="25">
                  <c:v>8.9647301138029434</c:v>
                </c:pt>
                <c:pt idx="26">
                  <c:v>7.5737957558885682</c:v>
                </c:pt>
                <c:pt idx="27">
                  <c:v>13.40062590315938</c:v>
                </c:pt>
                <c:pt idx="28">
                  <c:v>9.8358941613696516</c:v>
                </c:pt>
                <c:pt idx="29">
                  <c:v>10.947678674710914</c:v>
                </c:pt>
                <c:pt idx="30">
                  <c:v>9.8981763585470617</c:v>
                </c:pt>
                <c:pt idx="31">
                  <c:v>3.2389336865890073</c:v>
                </c:pt>
                <c:pt idx="32">
                  <c:v>-6.0885760433393443E-2</c:v>
                </c:pt>
                <c:pt idx="33">
                  <c:v>12.51656431122683</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8.4295625129016116</c:v>
                </c:pt>
                <c:pt idx="1">
                  <c:v>7.0093774411361665</c:v>
                </c:pt>
                <c:pt idx="2">
                  <c:v>-3.9178785300464369</c:v>
                </c:pt>
                <c:pt idx="3">
                  <c:v>0.12653777048399206</c:v>
                </c:pt>
                <c:pt idx="4">
                  <c:v>0.90195698021489079</c:v>
                </c:pt>
                <c:pt idx="5">
                  <c:v>-0.16570886884892388</c:v>
                </c:pt>
                <c:pt idx="6">
                  <c:v>-4.7961439122445881</c:v>
                </c:pt>
                <c:pt idx="7">
                  <c:v>-4.1023440644494258</c:v>
                </c:pt>
                <c:pt idx="8">
                  <c:v>-8.5892343122395687</c:v>
                </c:pt>
                <c:pt idx="9">
                  <c:v>-8.7019081718153757E-2</c:v>
                </c:pt>
                <c:pt idx="10">
                  <c:v>-3.5714499517780496</c:v>
                </c:pt>
                <c:pt idx="11">
                  <c:v>-6.0015108829247765</c:v>
                </c:pt>
                <c:pt idx="12">
                  <c:v>-7.7490531111834571</c:v>
                </c:pt>
                <c:pt idx="13">
                  <c:v>-7.2279340201930609</c:v>
                </c:pt>
                <c:pt idx="14">
                  <c:v>-6.9677585088356864</c:v>
                </c:pt>
                <c:pt idx="15">
                  <c:v>-1.2366010651021497</c:v>
                </c:pt>
                <c:pt idx="16">
                  <c:v>0.3187369088664127</c:v>
                </c:pt>
                <c:pt idx="17">
                  <c:v>-3.9457122511521447</c:v>
                </c:pt>
                <c:pt idx="18">
                  <c:v>0.3910935220119427</c:v>
                </c:pt>
                <c:pt idx="19">
                  <c:v>-0.9557738849252928</c:v>
                </c:pt>
                <c:pt idx="20">
                  <c:v>3.1731021863379283</c:v>
                </c:pt>
                <c:pt idx="21">
                  <c:v>-9.6383224956753111E-2</c:v>
                </c:pt>
                <c:pt idx="22">
                  <c:v>2.4250175556517206</c:v>
                </c:pt>
                <c:pt idx="23">
                  <c:v>6.7763371589535382</c:v>
                </c:pt>
                <c:pt idx="24">
                  <c:v>4.7951525630196556</c:v>
                </c:pt>
                <c:pt idx="25">
                  <c:v>5.2234909162507392</c:v>
                </c:pt>
                <c:pt idx="26">
                  <c:v>1.8481840697859298</c:v>
                </c:pt>
                <c:pt idx="27">
                  <c:v>6.2858966884959955</c:v>
                </c:pt>
                <c:pt idx="28">
                  <c:v>1.7770739759725984</c:v>
                </c:pt>
                <c:pt idx="29">
                  <c:v>9.6455316622723331E-2</c:v>
                </c:pt>
                <c:pt idx="30">
                  <c:v>1.2898557315565995</c:v>
                </c:pt>
                <c:pt idx="31">
                  <c:v>2.4909406874940032</c:v>
                </c:pt>
                <c:pt idx="32">
                  <c:v>5.8308278312324546</c:v>
                </c:pt>
                <c:pt idx="33">
                  <c:v>0.58364190635984414</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-2.2850122149975505</c:v>
                </c:pt>
                <c:pt idx="1">
                  <c:v>-2.509916612325469</c:v>
                </c:pt>
                <c:pt idx="2">
                  <c:v>-13.69787787552923</c:v>
                </c:pt>
                <c:pt idx="3">
                  <c:v>2.592712689875043</c:v>
                </c:pt>
                <c:pt idx="4">
                  <c:v>6.8143540374876466</c:v>
                </c:pt>
                <c:pt idx="5">
                  <c:v>10.111722076544538</c:v>
                </c:pt>
                <c:pt idx="6">
                  <c:v>1.406591763952747</c:v>
                </c:pt>
                <c:pt idx="7">
                  <c:v>-21.094012481626123</c:v>
                </c:pt>
                <c:pt idx="8">
                  <c:v>0.6468367814704834</c:v>
                </c:pt>
                <c:pt idx="9">
                  <c:v>-4.3443563413347874E-2</c:v>
                </c:pt>
                <c:pt idx="10">
                  <c:v>-15.905663531157188</c:v>
                </c:pt>
                <c:pt idx="11">
                  <c:v>-10.758149983303156</c:v>
                </c:pt>
                <c:pt idx="12">
                  <c:v>-16.164607586688362</c:v>
                </c:pt>
                <c:pt idx="13">
                  <c:v>-15.665278624510393</c:v>
                </c:pt>
                <c:pt idx="14">
                  <c:v>-5.7807874327409081</c:v>
                </c:pt>
                <c:pt idx="15">
                  <c:v>0.4971864768776868</c:v>
                </c:pt>
                <c:pt idx="16">
                  <c:v>-14.538664800056722</c:v>
                </c:pt>
                <c:pt idx="17">
                  <c:v>-7.817548919319961E-2</c:v>
                </c:pt>
                <c:pt idx="18">
                  <c:v>-18.178456230089068</c:v>
                </c:pt>
                <c:pt idx="19">
                  <c:v>-0.94516389026466641</c:v>
                </c:pt>
                <c:pt idx="20">
                  <c:v>-10.881724847422447</c:v>
                </c:pt>
                <c:pt idx="21">
                  <c:v>-11.813307537522633</c:v>
                </c:pt>
                <c:pt idx="22">
                  <c:v>1.937773049576208</c:v>
                </c:pt>
                <c:pt idx="23">
                  <c:v>-1.4746202623427962</c:v>
                </c:pt>
                <c:pt idx="24">
                  <c:v>1.0258954716846347</c:v>
                </c:pt>
                <c:pt idx="25">
                  <c:v>-0.47882764420137391</c:v>
                </c:pt>
                <c:pt idx="26">
                  <c:v>-0.30626395641775161</c:v>
                </c:pt>
                <c:pt idx="27">
                  <c:v>10.967070920742117</c:v>
                </c:pt>
                <c:pt idx="28">
                  <c:v>1.8439131963532418</c:v>
                </c:pt>
                <c:pt idx="29">
                  <c:v>5.8944542615790851</c:v>
                </c:pt>
                <c:pt idx="30">
                  <c:v>11.620332770689856</c:v>
                </c:pt>
                <c:pt idx="31">
                  <c:v>12.211321518407203</c:v>
                </c:pt>
                <c:pt idx="32">
                  <c:v>10.026301424659323</c:v>
                </c:pt>
                <c:pt idx="33">
                  <c:v>7.33240403860691</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-13.78984688926721</c:v>
                </c:pt>
                <c:pt idx="1">
                  <c:v>10.884752555284649</c:v>
                </c:pt>
                <c:pt idx="2">
                  <c:v>40.746021113591269</c:v>
                </c:pt>
                <c:pt idx="3">
                  <c:v>25.996952899731696</c:v>
                </c:pt>
                <c:pt idx="4">
                  <c:v>22.334605091600679</c:v>
                </c:pt>
                <c:pt idx="5">
                  <c:v>18.798646124196239</c:v>
                </c:pt>
                <c:pt idx="6">
                  <c:v>58.6969472351484</c:v>
                </c:pt>
                <c:pt idx="7">
                  <c:v>19.628201698651537</c:v>
                </c:pt>
                <c:pt idx="8">
                  <c:v>53.908817790215835</c:v>
                </c:pt>
                <c:pt idx="9">
                  <c:v>26.312432964914478</c:v>
                </c:pt>
                <c:pt idx="10">
                  <c:v>-40.686718421056867</c:v>
                </c:pt>
                <c:pt idx="11">
                  <c:v>-41.76791844656691</c:v>
                </c:pt>
                <c:pt idx="12">
                  <c:v>-39.219376049004495</c:v>
                </c:pt>
                <c:pt idx="13">
                  <c:v>-39.285572711378336</c:v>
                </c:pt>
                <c:pt idx="14">
                  <c:v>-32.599473342997953</c:v>
                </c:pt>
                <c:pt idx="15">
                  <c:v>-46.865774493198842</c:v>
                </c:pt>
                <c:pt idx="16">
                  <c:v>-58.636745961848646</c:v>
                </c:pt>
                <c:pt idx="17">
                  <c:v>-37.137018807698041</c:v>
                </c:pt>
                <c:pt idx="18">
                  <c:v>-16.503927326994017</c:v>
                </c:pt>
                <c:pt idx="19">
                  <c:v>-4.0246450225822628</c:v>
                </c:pt>
                <c:pt idx="20">
                  <c:v>-31.108687835512683</c:v>
                </c:pt>
                <c:pt idx="21">
                  <c:v>-20.071865947102197</c:v>
                </c:pt>
                <c:pt idx="22">
                  <c:v>-39.935068343766034</c:v>
                </c:pt>
                <c:pt idx="23">
                  <c:v>-31.799332646187395</c:v>
                </c:pt>
                <c:pt idx="24">
                  <c:v>-31.722596759209409</c:v>
                </c:pt>
                <c:pt idx="25">
                  <c:v>-29.192486181273125</c:v>
                </c:pt>
                <c:pt idx="26">
                  <c:v>-4.5656615839106962</c:v>
                </c:pt>
                <c:pt idx="27">
                  <c:v>-14.721521438332275</c:v>
                </c:pt>
                <c:pt idx="28">
                  <c:v>-8.7490916484966874</c:v>
                </c:pt>
                <c:pt idx="29">
                  <c:v>1.523038463346893</c:v>
                </c:pt>
                <c:pt idx="30">
                  <c:v>-7.6162814366398379</c:v>
                </c:pt>
                <c:pt idx="31">
                  <c:v>-22.887554223416373</c:v>
                </c:pt>
                <c:pt idx="32">
                  <c:v>-3.4798993056028849</c:v>
                </c:pt>
                <c:pt idx="33">
                  <c:v>-4.2903789108095225</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23.864075046731159</c:v>
                </c:pt>
                <c:pt idx="1">
                  <c:v>3.4774820960592479</c:v>
                </c:pt>
                <c:pt idx="2">
                  <c:v>6.0658030633931048</c:v>
                </c:pt>
                <c:pt idx="3">
                  <c:v>2.344114591323887</c:v>
                </c:pt>
                <c:pt idx="4">
                  <c:v>-6.037756975274533</c:v>
                </c:pt>
                <c:pt idx="5">
                  <c:v>-4.2688939174695406</c:v>
                </c:pt>
                <c:pt idx="6">
                  <c:v>-18.283652025274932</c:v>
                </c:pt>
                <c:pt idx="7">
                  <c:v>-11.588424968067557</c:v>
                </c:pt>
                <c:pt idx="8">
                  <c:v>-10.932268196484074</c:v>
                </c:pt>
                <c:pt idx="9">
                  <c:v>-3.5077291613561101</c:v>
                </c:pt>
                <c:pt idx="10">
                  <c:v>-1.5139333982006065</c:v>
                </c:pt>
                <c:pt idx="11">
                  <c:v>-1.3626801091959351</c:v>
                </c:pt>
                <c:pt idx="12">
                  <c:v>-23.74910400249064</c:v>
                </c:pt>
                <c:pt idx="13">
                  <c:v>-17.913649571710266</c:v>
                </c:pt>
                <c:pt idx="14">
                  <c:v>-16.898302419576794</c:v>
                </c:pt>
                <c:pt idx="15">
                  <c:v>-1.2660319725910085</c:v>
                </c:pt>
                <c:pt idx="16">
                  <c:v>8.5680139818578027</c:v>
                </c:pt>
                <c:pt idx="17">
                  <c:v>12.336392501310911</c:v>
                </c:pt>
                <c:pt idx="18">
                  <c:v>-6.4402411226183176</c:v>
                </c:pt>
                <c:pt idx="19">
                  <c:v>-16.034102372941561</c:v>
                </c:pt>
                <c:pt idx="20">
                  <c:v>-9.5714376584510319</c:v>
                </c:pt>
                <c:pt idx="21">
                  <c:v>-11.899102901224978</c:v>
                </c:pt>
                <c:pt idx="22">
                  <c:v>1.2328997627264471</c:v>
                </c:pt>
                <c:pt idx="23">
                  <c:v>-5.5159666771942284</c:v>
                </c:pt>
                <c:pt idx="24">
                  <c:v>0.32945357020253141</c:v>
                </c:pt>
                <c:pt idx="25">
                  <c:v>8.1949183368124068</c:v>
                </c:pt>
                <c:pt idx="26">
                  <c:v>-0.92364012971302145</c:v>
                </c:pt>
                <c:pt idx="27">
                  <c:v>-3.1171166483545676</c:v>
                </c:pt>
                <c:pt idx="28">
                  <c:v>-2.8226811537024332</c:v>
                </c:pt>
                <c:pt idx="29">
                  <c:v>-4.7612402340746485</c:v>
                </c:pt>
                <c:pt idx="30">
                  <c:v>-5.4949196055531502</c:v>
                </c:pt>
                <c:pt idx="31">
                  <c:v>5.3496733016800135</c:v>
                </c:pt>
                <c:pt idx="32">
                  <c:v>7.3334726948814932</c:v>
                </c:pt>
                <c:pt idx="33">
                  <c:v>0.46862365365996084</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-90.780697064474225</c:v>
                </c:pt>
                <c:pt idx="1">
                  <c:v>-107.75495320558548</c:v>
                </c:pt>
                <c:pt idx="2">
                  <c:v>-50.858696340583265</c:v>
                </c:pt>
                <c:pt idx="3">
                  <c:v>-28.441661925171502</c:v>
                </c:pt>
                <c:pt idx="4">
                  <c:v>40.799659473123029</c:v>
                </c:pt>
                <c:pt idx="5">
                  <c:v>9.6728326752781868</c:v>
                </c:pt>
                <c:pt idx="6">
                  <c:v>-7.3008368417504244</c:v>
                </c:pt>
                <c:pt idx="7">
                  <c:v>29.682860258617438</c:v>
                </c:pt>
                <c:pt idx="8">
                  <c:v>0.96084897904802347</c:v>
                </c:pt>
                <c:pt idx="9">
                  <c:v>-18.686912881094031</c:v>
                </c:pt>
                <c:pt idx="10">
                  <c:v>-31.833737011766061</c:v>
                </c:pt>
                <c:pt idx="11">
                  <c:v>-58.047276979777962</c:v>
                </c:pt>
                <c:pt idx="12">
                  <c:v>-79.458783147856593</c:v>
                </c:pt>
                <c:pt idx="13">
                  <c:v>-42.098901758436114</c:v>
                </c:pt>
                <c:pt idx="14">
                  <c:v>-3.656008402685984</c:v>
                </c:pt>
                <c:pt idx="15">
                  <c:v>-47.015077143441886</c:v>
                </c:pt>
                <c:pt idx="16">
                  <c:v>-22.811904273112305</c:v>
                </c:pt>
                <c:pt idx="17">
                  <c:v>-45.394488552119583</c:v>
                </c:pt>
                <c:pt idx="18">
                  <c:v>-19.189166778232902</c:v>
                </c:pt>
                <c:pt idx="19">
                  <c:v>12.837141184718348</c:v>
                </c:pt>
                <c:pt idx="20">
                  <c:v>-1.0607354852254502</c:v>
                </c:pt>
                <c:pt idx="21">
                  <c:v>-28.281092454562895</c:v>
                </c:pt>
                <c:pt idx="22">
                  <c:v>-14.501073565043043</c:v>
                </c:pt>
                <c:pt idx="23">
                  <c:v>-7.3984542723337654</c:v>
                </c:pt>
                <c:pt idx="24">
                  <c:v>-13.054370356258005</c:v>
                </c:pt>
                <c:pt idx="25">
                  <c:v>-10.604972885630559</c:v>
                </c:pt>
                <c:pt idx="26">
                  <c:v>-4.9688342187437229</c:v>
                </c:pt>
                <c:pt idx="27">
                  <c:v>-9.5357981990673579</c:v>
                </c:pt>
                <c:pt idx="28">
                  <c:v>-1.3415534567684517</c:v>
                </c:pt>
                <c:pt idx="29">
                  <c:v>-20.584851881721988</c:v>
                </c:pt>
                <c:pt idx="30">
                  <c:v>-30.227502065827139</c:v>
                </c:pt>
                <c:pt idx="31">
                  <c:v>-26.864967367146164</c:v>
                </c:pt>
                <c:pt idx="32">
                  <c:v>-18.627437384566292</c:v>
                </c:pt>
                <c:pt idx="33">
                  <c:v>-23.793101718183607</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23.181704818853177</c:v>
                </c:pt>
                <c:pt idx="1">
                  <c:v>16.229030734393746</c:v>
                </c:pt>
                <c:pt idx="2">
                  <c:v>19.30834878294263</c:v>
                </c:pt>
                <c:pt idx="3">
                  <c:v>10.375427336839493</c:v>
                </c:pt>
                <c:pt idx="4">
                  <c:v>-7.4076424425584264</c:v>
                </c:pt>
                <c:pt idx="5">
                  <c:v>-1.0897746278715204</c:v>
                </c:pt>
                <c:pt idx="6">
                  <c:v>-10.463484613865148</c:v>
                </c:pt>
                <c:pt idx="7">
                  <c:v>-1.7947240915638929E-4</c:v>
                </c:pt>
                <c:pt idx="8">
                  <c:v>7.1296362875727937</c:v>
                </c:pt>
                <c:pt idx="9">
                  <c:v>-3.3859471386676887</c:v>
                </c:pt>
                <c:pt idx="10">
                  <c:v>16.975154721876606</c:v>
                </c:pt>
                <c:pt idx="11">
                  <c:v>8.6829832071089186</c:v>
                </c:pt>
                <c:pt idx="12">
                  <c:v>2.3799104837962659</c:v>
                </c:pt>
                <c:pt idx="13">
                  <c:v>9.7098964033648372</c:v>
                </c:pt>
                <c:pt idx="14">
                  <c:v>2.7160588160768384</c:v>
                </c:pt>
                <c:pt idx="15">
                  <c:v>-2.8944309633516241</c:v>
                </c:pt>
                <c:pt idx="16">
                  <c:v>-4.7584171625203453</c:v>
                </c:pt>
                <c:pt idx="17">
                  <c:v>-10.49869206326548</c:v>
                </c:pt>
                <c:pt idx="18">
                  <c:v>2.2428500869864365</c:v>
                </c:pt>
                <c:pt idx="19">
                  <c:v>-1.1679916269713431</c:v>
                </c:pt>
                <c:pt idx="20">
                  <c:v>-7.938560884213075</c:v>
                </c:pt>
                <c:pt idx="21">
                  <c:v>-10.659180588845629</c:v>
                </c:pt>
                <c:pt idx="22">
                  <c:v>-1.0103611884915153</c:v>
                </c:pt>
                <c:pt idx="23">
                  <c:v>-0.76994757591819507</c:v>
                </c:pt>
                <c:pt idx="24">
                  <c:v>1.0170062978431815</c:v>
                </c:pt>
                <c:pt idx="25">
                  <c:v>-3.5088457934762118</c:v>
                </c:pt>
                <c:pt idx="26">
                  <c:v>0.70605625523967319</c:v>
                </c:pt>
                <c:pt idx="27">
                  <c:v>-11.422822353779338</c:v>
                </c:pt>
                <c:pt idx="28">
                  <c:v>-0.11671714617023099</c:v>
                </c:pt>
                <c:pt idx="29">
                  <c:v>-1.4102125760473427</c:v>
                </c:pt>
                <c:pt idx="30">
                  <c:v>-17.366110114380717</c:v>
                </c:pt>
                <c:pt idx="31">
                  <c:v>-6.1677046687691472</c:v>
                </c:pt>
                <c:pt idx="32">
                  <c:v>-11.359604286553804</c:v>
                </c:pt>
                <c:pt idx="33">
                  <c:v>-11.82362757390365</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-22.776461264584213</c:v>
                </c:pt>
                <c:pt idx="1">
                  <c:v>-0.90228269300496322</c:v>
                </c:pt>
                <c:pt idx="2">
                  <c:v>-26.729154342319816</c:v>
                </c:pt>
                <c:pt idx="3">
                  <c:v>0.66370404283588869</c:v>
                </c:pt>
                <c:pt idx="4">
                  <c:v>8.2985852714045905</c:v>
                </c:pt>
                <c:pt idx="5">
                  <c:v>16.142617823788896</c:v>
                </c:pt>
                <c:pt idx="6">
                  <c:v>12.985130524612032</c:v>
                </c:pt>
                <c:pt idx="7">
                  <c:v>-17.782273062039167</c:v>
                </c:pt>
                <c:pt idx="8">
                  <c:v>5.4542920224776026</c:v>
                </c:pt>
                <c:pt idx="9">
                  <c:v>5.8880623043933156E-2</c:v>
                </c:pt>
                <c:pt idx="10">
                  <c:v>16.386888091801666</c:v>
                </c:pt>
                <c:pt idx="11">
                  <c:v>4.7067342165973969</c:v>
                </c:pt>
                <c:pt idx="12">
                  <c:v>0.28552202024911821</c:v>
                </c:pt>
                <c:pt idx="13">
                  <c:v>17.375650713802315</c:v>
                </c:pt>
                <c:pt idx="14">
                  <c:v>5.2880332077620551</c:v>
                </c:pt>
                <c:pt idx="15">
                  <c:v>1.6906033906138873E-2</c:v>
                </c:pt>
                <c:pt idx="16">
                  <c:v>8.5403780758497305</c:v>
                </c:pt>
                <c:pt idx="17">
                  <c:v>2.1974935862090206</c:v>
                </c:pt>
                <c:pt idx="18">
                  <c:v>-1.3747560387855629</c:v>
                </c:pt>
                <c:pt idx="19">
                  <c:v>11.352925866958685</c:v>
                </c:pt>
                <c:pt idx="20">
                  <c:v>5.1293841352162417</c:v>
                </c:pt>
                <c:pt idx="21">
                  <c:v>20.012952518300153</c:v>
                </c:pt>
                <c:pt idx="22">
                  <c:v>5.9329672694730107</c:v>
                </c:pt>
                <c:pt idx="23">
                  <c:v>0.21075106815260369</c:v>
                </c:pt>
                <c:pt idx="24">
                  <c:v>5.4775159696873743</c:v>
                </c:pt>
                <c:pt idx="25">
                  <c:v>19.964018065365963</c:v>
                </c:pt>
                <c:pt idx="26">
                  <c:v>-1.8787154942856432E-2</c:v>
                </c:pt>
                <c:pt idx="27">
                  <c:v>16.323749150615185</c:v>
                </c:pt>
                <c:pt idx="28">
                  <c:v>4.1933444663300179</c:v>
                </c:pt>
                <c:pt idx="29">
                  <c:v>15.018757949292194</c:v>
                </c:pt>
                <c:pt idx="30">
                  <c:v>17.086884327000007</c:v>
                </c:pt>
                <c:pt idx="31">
                  <c:v>-3.4625941225385759</c:v>
                </c:pt>
                <c:pt idx="32">
                  <c:v>7.5621073847287335</c:v>
                </c:pt>
                <c:pt idx="33">
                  <c:v>7.9661122072138824</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-10.815138921316247</c:v>
                </c:pt>
                <c:pt idx="1">
                  <c:v>1.8169059785577701</c:v>
                </c:pt>
                <c:pt idx="2">
                  <c:v>-6.4824844230315648</c:v>
                </c:pt>
                <c:pt idx="3">
                  <c:v>-0.69753110665260465</c:v>
                </c:pt>
                <c:pt idx="4">
                  <c:v>-1.2503986681622337</c:v>
                </c:pt>
                <c:pt idx="5">
                  <c:v>-9.6752892204676755</c:v>
                </c:pt>
                <c:pt idx="6">
                  <c:v>2.4206071884691482</c:v>
                </c:pt>
                <c:pt idx="7">
                  <c:v>12.853196494688746</c:v>
                </c:pt>
                <c:pt idx="8">
                  <c:v>3.4835970836866181</c:v>
                </c:pt>
                <c:pt idx="9">
                  <c:v>-0.62913733245295589</c:v>
                </c:pt>
                <c:pt idx="10">
                  <c:v>-0.47737427166794077</c:v>
                </c:pt>
                <c:pt idx="11">
                  <c:v>2.1216103505139472</c:v>
                </c:pt>
                <c:pt idx="12">
                  <c:v>7.8728562584728934</c:v>
                </c:pt>
                <c:pt idx="13">
                  <c:v>10.55289976648055</c:v>
                </c:pt>
                <c:pt idx="14">
                  <c:v>2.3931822852318874</c:v>
                </c:pt>
                <c:pt idx="15">
                  <c:v>0.48273318498104345</c:v>
                </c:pt>
                <c:pt idx="16">
                  <c:v>9.1413558038766496</c:v>
                </c:pt>
                <c:pt idx="17">
                  <c:v>7.230324627016671</c:v>
                </c:pt>
                <c:pt idx="18">
                  <c:v>-9.1459360191947781</c:v>
                </c:pt>
                <c:pt idx="19">
                  <c:v>12.15104839502601</c:v>
                </c:pt>
                <c:pt idx="20">
                  <c:v>16.579660950810649</c:v>
                </c:pt>
                <c:pt idx="21">
                  <c:v>7.8977191151352599</c:v>
                </c:pt>
                <c:pt idx="22">
                  <c:v>9.6218745966325514</c:v>
                </c:pt>
                <c:pt idx="23">
                  <c:v>6.7862433752452489</c:v>
                </c:pt>
                <c:pt idx="24">
                  <c:v>7.2788575380400289</c:v>
                </c:pt>
                <c:pt idx="25">
                  <c:v>-2.8756539904861711</c:v>
                </c:pt>
                <c:pt idx="26">
                  <c:v>-0.41672976180961996</c:v>
                </c:pt>
                <c:pt idx="27">
                  <c:v>8.9160039351554587</c:v>
                </c:pt>
                <c:pt idx="28">
                  <c:v>1.9641047401819378</c:v>
                </c:pt>
                <c:pt idx="29">
                  <c:v>-2.9043030735920183</c:v>
                </c:pt>
                <c:pt idx="30">
                  <c:v>4.0619584069645498</c:v>
                </c:pt>
                <c:pt idx="31">
                  <c:v>-2.7115736429550452</c:v>
                </c:pt>
                <c:pt idx="32">
                  <c:v>6.6751817939803004</c:v>
                </c:pt>
                <c:pt idx="33">
                  <c:v>2.6263437575835269</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-34.943921491503716</c:v>
                </c:pt>
                <c:pt idx="1">
                  <c:v>-16.464788131997921</c:v>
                </c:pt>
                <c:pt idx="2">
                  <c:v>19.168259314028546</c:v>
                </c:pt>
                <c:pt idx="3">
                  <c:v>14.175154319673311</c:v>
                </c:pt>
                <c:pt idx="4">
                  <c:v>28.453463528421707</c:v>
                </c:pt>
                <c:pt idx="5">
                  <c:v>1.0024676839748281</c:v>
                </c:pt>
                <c:pt idx="6">
                  <c:v>8.886035175237339</c:v>
                </c:pt>
                <c:pt idx="7">
                  <c:v>33.415963116567582</c:v>
                </c:pt>
                <c:pt idx="8">
                  <c:v>-24.380709874094464</c:v>
                </c:pt>
                <c:pt idx="9">
                  <c:v>3.9211654438986443</c:v>
                </c:pt>
                <c:pt idx="10">
                  <c:v>33.032218198059127</c:v>
                </c:pt>
                <c:pt idx="11">
                  <c:v>18.959146473207511</c:v>
                </c:pt>
                <c:pt idx="12">
                  <c:v>33.441137929912657</c:v>
                </c:pt>
                <c:pt idx="13">
                  <c:v>40.885861380957067</c:v>
                </c:pt>
                <c:pt idx="14">
                  <c:v>-2.941145339718787</c:v>
                </c:pt>
                <c:pt idx="15">
                  <c:v>5.701334430341376</c:v>
                </c:pt>
                <c:pt idx="16">
                  <c:v>36.821973480982706</c:v>
                </c:pt>
                <c:pt idx="17">
                  <c:v>14.643152098869905</c:v>
                </c:pt>
                <c:pt idx="18">
                  <c:v>6.4487521740375087</c:v>
                </c:pt>
                <c:pt idx="19">
                  <c:v>1.0325677521905163</c:v>
                </c:pt>
                <c:pt idx="20">
                  <c:v>23.295689970836975</c:v>
                </c:pt>
                <c:pt idx="21">
                  <c:v>-2.5357373942824779</c:v>
                </c:pt>
                <c:pt idx="22">
                  <c:v>16.726438843761571</c:v>
                </c:pt>
                <c:pt idx="23">
                  <c:v>-2.0873185349046253</c:v>
                </c:pt>
                <c:pt idx="24">
                  <c:v>13.568310350819957</c:v>
                </c:pt>
                <c:pt idx="25">
                  <c:v>-3.329907713123248</c:v>
                </c:pt>
                <c:pt idx="26">
                  <c:v>-9.9160297395428643</c:v>
                </c:pt>
                <c:pt idx="27">
                  <c:v>-19.117069314233959</c:v>
                </c:pt>
                <c:pt idx="28">
                  <c:v>-13.481369023793377</c:v>
                </c:pt>
                <c:pt idx="29">
                  <c:v>-50.481063226470724</c:v>
                </c:pt>
                <c:pt idx="30">
                  <c:v>-52.266994316596538</c:v>
                </c:pt>
                <c:pt idx="31">
                  <c:v>-49.423379095969722</c:v>
                </c:pt>
                <c:pt idx="32">
                  <c:v>-23.63689782214351</c:v>
                </c:pt>
                <c:pt idx="33">
                  <c:v>-9.8295658972347155</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12.691632946371101</c:v>
                </c:pt>
                <c:pt idx="1">
                  <c:v>0.72681336860114243</c:v>
                </c:pt>
                <c:pt idx="2">
                  <c:v>-2.4682581170054618</c:v>
                </c:pt>
                <c:pt idx="3">
                  <c:v>2.0565515512771526E-2</c:v>
                </c:pt>
                <c:pt idx="4">
                  <c:v>-2.1374023617681814</c:v>
                </c:pt>
                <c:pt idx="5">
                  <c:v>-3.1967113045539008</c:v>
                </c:pt>
                <c:pt idx="6">
                  <c:v>5.9345275076339021</c:v>
                </c:pt>
                <c:pt idx="7">
                  <c:v>7.678620022488758</c:v>
                </c:pt>
                <c:pt idx="8">
                  <c:v>6.3307024902314879</c:v>
                </c:pt>
                <c:pt idx="9">
                  <c:v>-1.0130462442248245</c:v>
                </c:pt>
                <c:pt idx="10">
                  <c:v>20.619341739802621</c:v>
                </c:pt>
                <c:pt idx="11">
                  <c:v>6.6373827394272666</c:v>
                </c:pt>
                <c:pt idx="12">
                  <c:v>9.7815218396135606</c:v>
                </c:pt>
                <c:pt idx="13">
                  <c:v>10.733362614701036</c:v>
                </c:pt>
                <c:pt idx="14">
                  <c:v>6.4218820625683293</c:v>
                </c:pt>
                <c:pt idx="15">
                  <c:v>3.3001551855704747</c:v>
                </c:pt>
                <c:pt idx="16">
                  <c:v>1.4280500408858643</c:v>
                </c:pt>
                <c:pt idx="17">
                  <c:v>1.110728021558316</c:v>
                </c:pt>
                <c:pt idx="18">
                  <c:v>0.36933204228262184</c:v>
                </c:pt>
                <c:pt idx="19">
                  <c:v>-8.4639414126286283</c:v>
                </c:pt>
                <c:pt idx="20">
                  <c:v>-4.053690645378083</c:v>
                </c:pt>
                <c:pt idx="21">
                  <c:v>-0.30529434980053338</c:v>
                </c:pt>
                <c:pt idx="22">
                  <c:v>1.4400819736692938</c:v>
                </c:pt>
                <c:pt idx="23">
                  <c:v>-3.1061688332556514</c:v>
                </c:pt>
                <c:pt idx="24">
                  <c:v>-2.4194357592932647</c:v>
                </c:pt>
                <c:pt idx="25">
                  <c:v>-1.3737661674895207</c:v>
                </c:pt>
                <c:pt idx="26">
                  <c:v>-0.43490510392985016</c:v>
                </c:pt>
                <c:pt idx="27">
                  <c:v>-2.0381032754812622</c:v>
                </c:pt>
                <c:pt idx="28">
                  <c:v>-2.9686837024200941</c:v>
                </c:pt>
                <c:pt idx="29">
                  <c:v>-1.4369879863807</c:v>
                </c:pt>
                <c:pt idx="30">
                  <c:v>-10.424493666505441</c:v>
                </c:pt>
                <c:pt idx="31">
                  <c:v>2.91369678961928</c:v>
                </c:pt>
                <c:pt idx="32">
                  <c:v>-2.6535019514994929</c:v>
                </c:pt>
                <c:pt idx="33">
                  <c:v>-6.0578936427191366</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-12.313027582422365</c:v>
                </c:pt>
                <c:pt idx="1">
                  <c:v>6.7036821747024078</c:v>
                </c:pt>
                <c:pt idx="2">
                  <c:v>19.699966287589632</c:v>
                </c:pt>
                <c:pt idx="3">
                  <c:v>-4.503491709328955</c:v>
                </c:pt>
                <c:pt idx="4">
                  <c:v>2.6333702862757491</c:v>
                </c:pt>
                <c:pt idx="5">
                  <c:v>6.4269966060237493</c:v>
                </c:pt>
                <c:pt idx="6">
                  <c:v>0.16048963402681693</c:v>
                </c:pt>
                <c:pt idx="7">
                  <c:v>-4.4001239984936547</c:v>
                </c:pt>
                <c:pt idx="8">
                  <c:v>10.351228411309421</c:v>
                </c:pt>
                <c:pt idx="9">
                  <c:v>6.0441916502895765</c:v>
                </c:pt>
                <c:pt idx="10">
                  <c:v>20.774041331605986</c:v>
                </c:pt>
                <c:pt idx="11">
                  <c:v>15.801779227331281</c:v>
                </c:pt>
                <c:pt idx="12">
                  <c:v>7.208479473774787</c:v>
                </c:pt>
                <c:pt idx="13">
                  <c:v>15.000059647718444</c:v>
                </c:pt>
                <c:pt idx="14">
                  <c:v>15.267420167219825</c:v>
                </c:pt>
                <c:pt idx="15">
                  <c:v>-3.4013021377177211</c:v>
                </c:pt>
                <c:pt idx="16">
                  <c:v>-5.2256050366850104</c:v>
                </c:pt>
                <c:pt idx="17">
                  <c:v>9.354521353088785</c:v>
                </c:pt>
                <c:pt idx="18">
                  <c:v>6.1235532484715804</c:v>
                </c:pt>
                <c:pt idx="19">
                  <c:v>13.382725228439085</c:v>
                </c:pt>
                <c:pt idx="20">
                  <c:v>4.9228974603465758</c:v>
                </c:pt>
                <c:pt idx="21">
                  <c:v>9.8658383649308234</c:v>
                </c:pt>
                <c:pt idx="22">
                  <c:v>10.670180017768871</c:v>
                </c:pt>
                <c:pt idx="23">
                  <c:v>12.309254088904709</c:v>
                </c:pt>
                <c:pt idx="24">
                  <c:v>7.311236004170496</c:v>
                </c:pt>
                <c:pt idx="25">
                  <c:v>11.947291568503715</c:v>
                </c:pt>
                <c:pt idx="26">
                  <c:v>1.39475480409601</c:v>
                </c:pt>
                <c:pt idx="27">
                  <c:v>4.8746182983450126</c:v>
                </c:pt>
                <c:pt idx="28">
                  <c:v>13.933987247582991</c:v>
                </c:pt>
                <c:pt idx="29">
                  <c:v>-3.5033049243793357</c:v>
                </c:pt>
                <c:pt idx="30">
                  <c:v>11.979816008533817</c:v>
                </c:pt>
                <c:pt idx="31">
                  <c:v>1.0625379900375265</c:v>
                </c:pt>
                <c:pt idx="32">
                  <c:v>0.87346580812663888</c:v>
                </c:pt>
                <c:pt idx="33">
                  <c:v>-6.9305551733123139</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6.3680440689495299</c:v>
                </c:pt>
                <c:pt idx="1">
                  <c:v>5.9984799918311182</c:v>
                </c:pt>
                <c:pt idx="2">
                  <c:v>12.997187695873436</c:v>
                </c:pt>
                <c:pt idx="3">
                  <c:v>0.77002789566904539</c:v>
                </c:pt>
                <c:pt idx="4">
                  <c:v>6.3636981906256551E-2</c:v>
                </c:pt>
                <c:pt idx="5">
                  <c:v>-7.371183528448455</c:v>
                </c:pt>
                <c:pt idx="6">
                  <c:v>1.7083634702430572</c:v>
                </c:pt>
                <c:pt idx="7">
                  <c:v>-7.9725487012183294</c:v>
                </c:pt>
                <c:pt idx="8">
                  <c:v>10.483207006473094</c:v>
                </c:pt>
                <c:pt idx="9">
                  <c:v>5.065806263360173E-2</c:v>
                </c:pt>
                <c:pt idx="10">
                  <c:v>4.0430477383779362</c:v>
                </c:pt>
                <c:pt idx="11">
                  <c:v>0.31597591032550554</c:v>
                </c:pt>
                <c:pt idx="12">
                  <c:v>7.0131131906236988</c:v>
                </c:pt>
                <c:pt idx="13">
                  <c:v>6.9014986365800723</c:v>
                </c:pt>
                <c:pt idx="14">
                  <c:v>4.420842287800042</c:v>
                </c:pt>
                <c:pt idx="15">
                  <c:v>0.86501012219741824</c:v>
                </c:pt>
                <c:pt idx="16">
                  <c:v>-1.0968226433760719</c:v>
                </c:pt>
                <c:pt idx="17">
                  <c:v>4.2289502744097263</c:v>
                </c:pt>
                <c:pt idx="18">
                  <c:v>3.1790591492608655</c:v>
                </c:pt>
                <c:pt idx="19">
                  <c:v>3.0620863071817439</c:v>
                </c:pt>
                <c:pt idx="20">
                  <c:v>12.156719094491564</c:v>
                </c:pt>
                <c:pt idx="21">
                  <c:v>5.4397296480601653</c:v>
                </c:pt>
                <c:pt idx="22">
                  <c:v>-4.038214228785364</c:v>
                </c:pt>
                <c:pt idx="23">
                  <c:v>-7.1949602897802833</c:v>
                </c:pt>
                <c:pt idx="24">
                  <c:v>-4.761775016959291</c:v>
                </c:pt>
                <c:pt idx="25">
                  <c:v>-0.67809889969794312</c:v>
                </c:pt>
                <c:pt idx="26">
                  <c:v>-2.8301074053160846</c:v>
                </c:pt>
                <c:pt idx="27">
                  <c:v>5.7955762713390868</c:v>
                </c:pt>
                <c:pt idx="28">
                  <c:v>1.0292314982507378</c:v>
                </c:pt>
                <c:pt idx="29">
                  <c:v>0.92429144160632859</c:v>
                </c:pt>
                <c:pt idx="30">
                  <c:v>0.68879143100275542</c:v>
                </c:pt>
                <c:pt idx="31">
                  <c:v>4.9938407755689695</c:v>
                </c:pt>
                <c:pt idx="32">
                  <c:v>5.7158158597303554</c:v>
                </c:pt>
                <c:pt idx="33">
                  <c:v>-1.0630747055984102</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41.227955080103129</c:v>
                </c:pt>
                <c:pt idx="1">
                  <c:v>7.6562637332244776</c:v>
                </c:pt>
                <c:pt idx="2">
                  <c:v>21.296154955052771</c:v>
                </c:pt>
                <c:pt idx="3">
                  <c:v>-15.357269148807973</c:v>
                </c:pt>
                <c:pt idx="4">
                  <c:v>-23.282556867343374</c:v>
                </c:pt>
                <c:pt idx="5">
                  <c:v>-38.327871152432635</c:v>
                </c:pt>
                <c:pt idx="6">
                  <c:v>-7.5299949457985349</c:v>
                </c:pt>
                <c:pt idx="7">
                  <c:v>-9.5516943474649452</c:v>
                </c:pt>
                <c:pt idx="8">
                  <c:v>-7.6923706728848629</c:v>
                </c:pt>
                <c:pt idx="9">
                  <c:v>5.1378010539337993</c:v>
                </c:pt>
                <c:pt idx="10">
                  <c:v>35.170865885447711</c:v>
                </c:pt>
                <c:pt idx="11">
                  <c:v>29.778093448840082</c:v>
                </c:pt>
                <c:pt idx="12">
                  <c:v>76.672011346090585</c:v>
                </c:pt>
                <c:pt idx="13">
                  <c:v>48.229117965092883</c:v>
                </c:pt>
                <c:pt idx="14">
                  <c:v>-3.8472817323054187</c:v>
                </c:pt>
                <c:pt idx="15">
                  <c:v>1.0903837619480328</c:v>
                </c:pt>
                <c:pt idx="16">
                  <c:v>31.056635634740815</c:v>
                </c:pt>
                <c:pt idx="17">
                  <c:v>24.93934880476445</c:v>
                </c:pt>
                <c:pt idx="18">
                  <c:v>-16.905501979636028</c:v>
                </c:pt>
                <c:pt idx="19">
                  <c:v>-25.863204427878372</c:v>
                </c:pt>
                <c:pt idx="20">
                  <c:v>2.2763185825169785</c:v>
                </c:pt>
                <c:pt idx="21">
                  <c:v>-17.60339000611566</c:v>
                </c:pt>
                <c:pt idx="22">
                  <c:v>-6.0698089328070637</c:v>
                </c:pt>
                <c:pt idx="23">
                  <c:v>-11.172686754434835</c:v>
                </c:pt>
                <c:pt idx="24">
                  <c:v>-0.73403623446210986</c:v>
                </c:pt>
                <c:pt idx="25">
                  <c:v>-24.315329937962815</c:v>
                </c:pt>
                <c:pt idx="26">
                  <c:v>1.2173504728707485</c:v>
                </c:pt>
                <c:pt idx="27">
                  <c:v>-8.246057404903695</c:v>
                </c:pt>
                <c:pt idx="28">
                  <c:v>5.0584694690769538</c:v>
                </c:pt>
                <c:pt idx="29">
                  <c:v>-3.7598244944092585</c:v>
                </c:pt>
                <c:pt idx="30">
                  <c:v>-1.5476991848117905</c:v>
                </c:pt>
                <c:pt idx="31">
                  <c:v>-23.135666197049432</c:v>
                </c:pt>
                <c:pt idx="32">
                  <c:v>10.897052561631426</c:v>
                </c:pt>
                <c:pt idx="33">
                  <c:v>21.451227439683862</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7.9886831372277811</c:v>
                </c:pt>
                <c:pt idx="1">
                  <c:v>0.52123016303085024</c:v>
                </c:pt>
                <c:pt idx="2">
                  <c:v>4.5178098844189662</c:v>
                </c:pt>
                <c:pt idx="3">
                  <c:v>-1.4735398963239277</c:v>
                </c:pt>
                <c:pt idx="4">
                  <c:v>31.98410922777839</c:v>
                </c:pt>
                <c:pt idx="5">
                  <c:v>37.00813977047801</c:v>
                </c:pt>
                <c:pt idx="6">
                  <c:v>23.909926312626339</c:v>
                </c:pt>
                <c:pt idx="7">
                  <c:v>-19.390372472116724</c:v>
                </c:pt>
                <c:pt idx="8">
                  <c:v>-0.19444793508682778</c:v>
                </c:pt>
                <c:pt idx="9">
                  <c:v>-1.6918064602577942</c:v>
                </c:pt>
                <c:pt idx="10">
                  <c:v>-18.98213304230012</c:v>
                </c:pt>
                <c:pt idx="11">
                  <c:v>17.278245650231838</c:v>
                </c:pt>
                <c:pt idx="12">
                  <c:v>-22.200396415428258</c:v>
                </c:pt>
                <c:pt idx="13">
                  <c:v>-17.699625459499657</c:v>
                </c:pt>
                <c:pt idx="14">
                  <c:v>-8.3938784882775508</c:v>
                </c:pt>
                <c:pt idx="15">
                  <c:v>0.36277424442232586</c:v>
                </c:pt>
                <c:pt idx="16">
                  <c:v>-18.814555005519651</c:v>
                </c:pt>
                <c:pt idx="17">
                  <c:v>-12.362900633888785</c:v>
                </c:pt>
                <c:pt idx="18">
                  <c:v>-20.968020180589519</c:v>
                </c:pt>
                <c:pt idx="19">
                  <c:v>-30.922805308364332</c:v>
                </c:pt>
                <c:pt idx="20">
                  <c:v>-46.154153096722439</c:v>
                </c:pt>
                <c:pt idx="21">
                  <c:v>-43.631494918372482</c:v>
                </c:pt>
                <c:pt idx="22">
                  <c:v>-26.404732125229202</c:v>
                </c:pt>
                <c:pt idx="23">
                  <c:v>-24.27537037874572</c:v>
                </c:pt>
                <c:pt idx="24">
                  <c:v>-38.142585253808647</c:v>
                </c:pt>
                <c:pt idx="25">
                  <c:v>3.6489725516730687</c:v>
                </c:pt>
                <c:pt idx="26">
                  <c:v>6.0662699752356275E-2</c:v>
                </c:pt>
                <c:pt idx="27">
                  <c:v>-8.4672319644596428</c:v>
                </c:pt>
                <c:pt idx="28">
                  <c:v>1.3012711406190647</c:v>
                </c:pt>
                <c:pt idx="29">
                  <c:v>14.837012713542208</c:v>
                </c:pt>
                <c:pt idx="30">
                  <c:v>2.2586907562072156</c:v>
                </c:pt>
                <c:pt idx="31">
                  <c:v>0.87740767185096047</c:v>
                </c:pt>
                <c:pt idx="32">
                  <c:v>-21.403553546406329</c:v>
                </c:pt>
                <c:pt idx="33">
                  <c:v>-7.0963524194667116</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-6.935925739526283</c:v>
                </c:pt>
                <c:pt idx="1">
                  <c:v>-0.40721636196394684</c:v>
                </c:pt>
                <c:pt idx="2">
                  <c:v>-14.076974366616923</c:v>
                </c:pt>
                <c:pt idx="3">
                  <c:v>-0.22414066336295946</c:v>
                </c:pt>
                <c:pt idx="4">
                  <c:v>-10.781196579046082</c:v>
                </c:pt>
                <c:pt idx="5">
                  <c:v>-1.324508730249363</c:v>
                </c:pt>
                <c:pt idx="6">
                  <c:v>-4.825803898711456</c:v>
                </c:pt>
                <c:pt idx="7">
                  <c:v>-7.632490451214835</c:v>
                </c:pt>
                <c:pt idx="8">
                  <c:v>-2.0625184333766811</c:v>
                </c:pt>
                <c:pt idx="9">
                  <c:v>-0.39217775338329375</c:v>
                </c:pt>
                <c:pt idx="10">
                  <c:v>-20.95007585012354</c:v>
                </c:pt>
                <c:pt idx="11">
                  <c:v>-12.068234354956076</c:v>
                </c:pt>
                <c:pt idx="12">
                  <c:v>1.3543228760681814</c:v>
                </c:pt>
                <c:pt idx="13">
                  <c:v>-10.0437828223221</c:v>
                </c:pt>
                <c:pt idx="14">
                  <c:v>-5.772476924903458</c:v>
                </c:pt>
                <c:pt idx="15">
                  <c:v>-0.17529198714782979</c:v>
                </c:pt>
                <c:pt idx="16">
                  <c:v>-5.656122539221542</c:v>
                </c:pt>
                <c:pt idx="17">
                  <c:v>-6.3984102780523244</c:v>
                </c:pt>
                <c:pt idx="18">
                  <c:v>-4.423641712492099</c:v>
                </c:pt>
                <c:pt idx="19">
                  <c:v>-16.984729882096872</c:v>
                </c:pt>
                <c:pt idx="20">
                  <c:v>3.03760953102028</c:v>
                </c:pt>
                <c:pt idx="21">
                  <c:v>0.8672498665873718</c:v>
                </c:pt>
                <c:pt idx="22">
                  <c:v>-10.297329026798252</c:v>
                </c:pt>
                <c:pt idx="23">
                  <c:v>6.6607417466002516</c:v>
                </c:pt>
                <c:pt idx="24">
                  <c:v>-4.8554948079981841</c:v>
                </c:pt>
                <c:pt idx="25">
                  <c:v>-1.3215532135291141</c:v>
                </c:pt>
                <c:pt idx="26">
                  <c:v>0.52340180900500854</c:v>
                </c:pt>
                <c:pt idx="27">
                  <c:v>-3.6825672395934816</c:v>
                </c:pt>
                <c:pt idx="28">
                  <c:v>-8.352158147317823</c:v>
                </c:pt>
                <c:pt idx="29">
                  <c:v>5.0105177251680288</c:v>
                </c:pt>
                <c:pt idx="30">
                  <c:v>1.4565117680831463</c:v>
                </c:pt>
                <c:pt idx="31">
                  <c:v>2.7867467906617094</c:v>
                </c:pt>
                <c:pt idx="32">
                  <c:v>-0.1184572440138254</c:v>
                </c:pt>
                <c:pt idx="33">
                  <c:v>4.3312688831065316</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-40.31352000311017</c:v>
                </c:pt>
                <c:pt idx="1">
                  <c:v>-0.3560817560810392</c:v>
                </c:pt>
                <c:pt idx="2">
                  <c:v>-17.449481674702838</c:v>
                </c:pt>
                <c:pt idx="3">
                  <c:v>-5.1394372349022888</c:v>
                </c:pt>
                <c:pt idx="4">
                  <c:v>7.230444680317305</c:v>
                </c:pt>
                <c:pt idx="5">
                  <c:v>20.450694137252867</c:v>
                </c:pt>
                <c:pt idx="6">
                  <c:v>8.3492741396185011</c:v>
                </c:pt>
                <c:pt idx="7">
                  <c:v>-9.5830964710330591</c:v>
                </c:pt>
                <c:pt idx="8">
                  <c:v>-5.2397745093912818</c:v>
                </c:pt>
                <c:pt idx="9">
                  <c:v>1.0442802249599481</c:v>
                </c:pt>
                <c:pt idx="10">
                  <c:v>-12.105814676033333</c:v>
                </c:pt>
                <c:pt idx="11">
                  <c:v>-4.4627090574067552</c:v>
                </c:pt>
                <c:pt idx="12">
                  <c:v>-4.383500709082</c:v>
                </c:pt>
                <c:pt idx="13">
                  <c:v>-6.4401451709272806</c:v>
                </c:pt>
                <c:pt idx="14">
                  <c:v>-15.615632946719415</c:v>
                </c:pt>
                <c:pt idx="15">
                  <c:v>7.875411256463849E-2</c:v>
                </c:pt>
                <c:pt idx="16">
                  <c:v>-9.8926393548026681</c:v>
                </c:pt>
                <c:pt idx="17">
                  <c:v>2.3686957320023794</c:v>
                </c:pt>
                <c:pt idx="18">
                  <c:v>-1.0401680583527195</c:v>
                </c:pt>
                <c:pt idx="19">
                  <c:v>-1.796502488105034</c:v>
                </c:pt>
                <c:pt idx="20">
                  <c:v>-3.2303296393365599</c:v>
                </c:pt>
                <c:pt idx="21">
                  <c:v>0.71325689532386605</c:v>
                </c:pt>
                <c:pt idx="22">
                  <c:v>9.7096753961523063</c:v>
                </c:pt>
                <c:pt idx="23">
                  <c:v>10.749520697572734</c:v>
                </c:pt>
                <c:pt idx="24">
                  <c:v>7.9577876022085547</c:v>
                </c:pt>
                <c:pt idx="25">
                  <c:v>13.806738024868537</c:v>
                </c:pt>
                <c:pt idx="26">
                  <c:v>3.5010664305445971</c:v>
                </c:pt>
                <c:pt idx="27">
                  <c:v>-2.0451893760764506</c:v>
                </c:pt>
                <c:pt idx="28">
                  <c:v>-10.664205547072925</c:v>
                </c:pt>
                <c:pt idx="29">
                  <c:v>-8.8827091531129554</c:v>
                </c:pt>
                <c:pt idx="30">
                  <c:v>-1.3085019645586726</c:v>
                </c:pt>
                <c:pt idx="31">
                  <c:v>-8.7267826529568993</c:v>
                </c:pt>
                <c:pt idx="32">
                  <c:v>-12.358853382465895</c:v>
                </c:pt>
                <c:pt idx="33">
                  <c:v>-6.6775687628251035</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-3.4690406209847424</c:v>
                </c:pt>
                <c:pt idx="1">
                  <c:v>-6.2365097619476728</c:v>
                </c:pt>
                <c:pt idx="2">
                  <c:v>-13.638778909808025</c:v>
                </c:pt>
                <c:pt idx="3">
                  <c:v>-4.6104496504995041</c:v>
                </c:pt>
                <c:pt idx="4">
                  <c:v>4.9172563194588292</c:v>
                </c:pt>
                <c:pt idx="5">
                  <c:v>-21.054072931292467</c:v>
                </c:pt>
                <c:pt idx="6">
                  <c:v>-28.475971703301184</c:v>
                </c:pt>
                <c:pt idx="7">
                  <c:v>-7.0740857154305559</c:v>
                </c:pt>
                <c:pt idx="8">
                  <c:v>4.2971078073605895</c:v>
                </c:pt>
                <c:pt idx="9">
                  <c:v>-3.3819769669207744</c:v>
                </c:pt>
                <c:pt idx="10">
                  <c:v>-6.229175141925225</c:v>
                </c:pt>
                <c:pt idx="11">
                  <c:v>-16.418811355833896</c:v>
                </c:pt>
                <c:pt idx="12">
                  <c:v>-1.9431336113484576</c:v>
                </c:pt>
                <c:pt idx="13">
                  <c:v>-5.8947948673448991</c:v>
                </c:pt>
                <c:pt idx="14">
                  <c:v>14.13706922903657</c:v>
                </c:pt>
                <c:pt idx="15">
                  <c:v>1.8780374375637621</c:v>
                </c:pt>
                <c:pt idx="16">
                  <c:v>0.17150564701751136</c:v>
                </c:pt>
                <c:pt idx="17">
                  <c:v>8.1124571806867607</c:v>
                </c:pt>
                <c:pt idx="18">
                  <c:v>4.5773444981023204</c:v>
                </c:pt>
                <c:pt idx="19">
                  <c:v>6.0702968767145649</c:v>
                </c:pt>
                <c:pt idx="20">
                  <c:v>15.413377695949748</c:v>
                </c:pt>
                <c:pt idx="21">
                  <c:v>14.828709936409723</c:v>
                </c:pt>
                <c:pt idx="22">
                  <c:v>14.679349078505766</c:v>
                </c:pt>
                <c:pt idx="23">
                  <c:v>2.2992339836491738</c:v>
                </c:pt>
                <c:pt idx="24">
                  <c:v>7.7513968790299259</c:v>
                </c:pt>
                <c:pt idx="25">
                  <c:v>10.167999789700843</c:v>
                </c:pt>
                <c:pt idx="26">
                  <c:v>17.66706736816559</c:v>
                </c:pt>
                <c:pt idx="27">
                  <c:v>-10.235419722448569</c:v>
                </c:pt>
                <c:pt idx="28">
                  <c:v>2.6771911052492214</c:v>
                </c:pt>
                <c:pt idx="29">
                  <c:v>-5.0179346544609871</c:v>
                </c:pt>
                <c:pt idx="30">
                  <c:v>-7.8084312917781062</c:v>
                </c:pt>
                <c:pt idx="31">
                  <c:v>-0.43263082716293866</c:v>
                </c:pt>
                <c:pt idx="32">
                  <c:v>18.84572884591762</c:v>
                </c:pt>
                <c:pt idx="33">
                  <c:v>7.111791092029307</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12.059398613928352</c:v>
                </c:pt>
                <c:pt idx="1">
                  <c:v>2.5180343072861433</c:v>
                </c:pt>
                <c:pt idx="2">
                  <c:v>-14.368443771672901</c:v>
                </c:pt>
                <c:pt idx="3">
                  <c:v>-0.83542880702225375</c:v>
                </c:pt>
                <c:pt idx="4">
                  <c:v>2.2712636109645246</c:v>
                </c:pt>
                <c:pt idx="5">
                  <c:v>-5.0534272304503247</c:v>
                </c:pt>
                <c:pt idx="6">
                  <c:v>-2.5037938939931337</c:v>
                </c:pt>
                <c:pt idx="7">
                  <c:v>-0.90216798298570211</c:v>
                </c:pt>
                <c:pt idx="8">
                  <c:v>-10.99447126762243</c:v>
                </c:pt>
                <c:pt idx="9">
                  <c:v>0.20221949625920388</c:v>
                </c:pt>
                <c:pt idx="10">
                  <c:v>2.5673502932477277</c:v>
                </c:pt>
                <c:pt idx="11">
                  <c:v>-5.223832431511255</c:v>
                </c:pt>
                <c:pt idx="12">
                  <c:v>-1.82436224349658</c:v>
                </c:pt>
                <c:pt idx="13">
                  <c:v>1.9138874449708965</c:v>
                </c:pt>
                <c:pt idx="14">
                  <c:v>-4.4454968701757025</c:v>
                </c:pt>
                <c:pt idx="15">
                  <c:v>-0.73041553605435183</c:v>
                </c:pt>
                <c:pt idx="16">
                  <c:v>5.4237034419202246</c:v>
                </c:pt>
                <c:pt idx="17">
                  <c:v>5.7541574278729968</c:v>
                </c:pt>
                <c:pt idx="18">
                  <c:v>9.0670376096113614E-2</c:v>
                </c:pt>
                <c:pt idx="19">
                  <c:v>5.221953870204743</c:v>
                </c:pt>
                <c:pt idx="20">
                  <c:v>3.2671985081833554</c:v>
                </c:pt>
                <c:pt idx="21">
                  <c:v>-1.3647908190250746</c:v>
                </c:pt>
                <c:pt idx="22">
                  <c:v>6.0054035202483647</c:v>
                </c:pt>
                <c:pt idx="23">
                  <c:v>0.38925603007555765</c:v>
                </c:pt>
                <c:pt idx="24">
                  <c:v>3.0612993668910349</c:v>
                </c:pt>
                <c:pt idx="25">
                  <c:v>1.5610377204211545</c:v>
                </c:pt>
                <c:pt idx="26">
                  <c:v>-5.2124679683629438E-2</c:v>
                </c:pt>
                <c:pt idx="27">
                  <c:v>0.84488266338667017</c:v>
                </c:pt>
                <c:pt idx="28">
                  <c:v>2.0053980733791832</c:v>
                </c:pt>
                <c:pt idx="29">
                  <c:v>0.1495000816476022</c:v>
                </c:pt>
                <c:pt idx="30">
                  <c:v>6.0513707467180211</c:v>
                </c:pt>
                <c:pt idx="31">
                  <c:v>-8.6755671873106621</c:v>
                </c:pt>
                <c:pt idx="32">
                  <c:v>1.0555551170909894</c:v>
                </c:pt>
                <c:pt idx="33">
                  <c:v>4.4357175283948891</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-21.265213945298456</c:v>
                </c:pt>
                <c:pt idx="1">
                  <c:v>2.0780400973308133</c:v>
                </c:pt>
                <c:pt idx="2">
                  <c:v>1.0355494168834412</c:v>
                </c:pt>
                <c:pt idx="3">
                  <c:v>-0.10839103481430357</c:v>
                </c:pt>
                <c:pt idx="4">
                  <c:v>-2.5085748802666785</c:v>
                </c:pt>
                <c:pt idx="5">
                  <c:v>-10.528806342335884</c:v>
                </c:pt>
                <c:pt idx="6">
                  <c:v>-18.452619769959711</c:v>
                </c:pt>
                <c:pt idx="7">
                  <c:v>-10.80730180547107</c:v>
                </c:pt>
                <c:pt idx="8">
                  <c:v>-16.962425434030592</c:v>
                </c:pt>
                <c:pt idx="9">
                  <c:v>-2.2171429918671492</c:v>
                </c:pt>
                <c:pt idx="10">
                  <c:v>-3.8346097426256165</c:v>
                </c:pt>
                <c:pt idx="11">
                  <c:v>-7.5031089181720745</c:v>
                </c:pt>
                <c:pt idx="12">
                  <c:v>1.1471349807834486</c:v>
                </c:pt>
                <c:pt idx="13">
                  <c:v>2.3411819256580202</c:v>
                </c:pt>
                <c:pt idx="14">
                  <c:v>-8.108831025310792</c:v>
                </c:pt>
                <c:pt idx="15">
                  <c:v>0.53490663276534178</c:v>
                </c:pt>
                <c:pt idx="16">
                  <c:v>-0.12057914489105315</c:v>
                </c:pt>
                <c:pt idx="17">
                  <c:v>1.0466451385582332</c:v>
                </c:pt>
                <c:pt idx="18">
                  <c:v>-1.3500330169335939</c:v>
                </c:pt>
                <c:pt idx="19">
                  <c:v>8.4579842223320156</c:v>
                </c:pt>
                <c:pt idx="20">
                  <c:v>3.3663861813693075</c:v>
                </c:pt>
                <c:pt idx="21">
                  <c:v>7.6705546234734356</c:v>
                </c:pt>
                <c:pt idx="22">
                  <c:v>6.8823733272438403</c:v>
                </c:pt>
                <c:pt idx="23">
                  <c:v>-0.5212625637796009</c:v>
                </c:pt>
                <c:pt idx="24">
                  <c:v>0.69969161131666624</c:v>
                </c:pt>
                <c:pt idx="25">
                  <c:v>4.0731401895754971</c:v>
                </c:pt>
                <c:pt idx="26">
                  <c:v>2.7893909191334387</c:v>
                </c:pt>
                <c:pt idx="27">
                  <c:v>-2.4810908598738024</c:v>
                </c:pt>
                <c:pt idx="28">
                  <c:v>-2.3914424218673958</c:v>
                </c:pt>
                <c:pt idx="29">
                  <c:v>5.0105895752494689</c:v>
                </c:pt>
                <c:pt idx="30">
                  <c:v>5.0089929573005065</c:v>
                </c:pt>
                <c:pt idx="31">
                  <c:v>5.4927272685745265</c:v>
                </c:pt>
                <c:pt idx="32">
                  <c:v>7.2517905209679157</c:v>
                </c:pt>
                <c:pt idx="33">
                  <c:v>8.0384661487187259</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21.581061446340755</c:v>
                </c:pt>
                <c:pt idx="1">
                  <c:v>6.5201875258935615</c:v>
                </c:pt>
                <c:pt idx="2">
                  <c:v>1.3358360320125939</c:v>
                </c:pt>
                <c:pt idx="3">
                  <c:v>-3.1358842988993274</c:v>
                </c:pt>
                <c:pt idx="4">
                  <c:v>2.6387790512671927</c:v>
                </c:pt>
                <c:pt idx="5">
                  <c:v>5.8762366279552225</c:v>
                </c:pt>
                <c:pt idx="6">
                  <c:v>-3.0849332688376307</c:v>
                </c:pt>
                <c:pt idx="7">
                  <c:v>4.939114205626538</c:v>
                </c:pt>
                <c:pt idx="8">
                  <c:v>-15.335126590798609</c:v>
                </c:pt>
                <c:pt idx="9">
                  <c:v>0.47727536411912297</c:v>
                </c:pt>
                <c:pt idx="10">
                  <c:v>-5.9315216276445426</c:v>
                </c:pt>
                <c:pt idx="11">
                  <c:v>-14.968684808991384</c:v>
                </c:pt>
                <c:pt idx="12">
                  <c:v>-12.809658073820174</c:v>
                </c:pt>
                <c:pt idx="13">
                  <c:v>-7.3949499892478343</c:v>
                </c:pt>
                <c:pt idx="14">
                  <c:v>12.875833817815874</c:v>
                </c:pt>
                <c:pt idx="15">
                  <c:v>-0.52739250122613157</c:v>
                </c:pt>
                <c:pt idx="16">
                  <c:v>1.9533054000930861</c:v>
                </c:pt>
                <c:pt idx="17">
                  <c:v>2.7921926175622502</c:v>
                </c:pt>
                <c:pt idx="18">
                  <c:v>-14.874775843054522</c:v>
                </c:pt>
                <c:pt idx="19">
                  <c:v>3.7438578601722838</c:v>
                </c:pt>
                <c:pt idx="20">
                  <c:v>-11.605513464019168</c:v>
                </c:pt>
                <c:pt idx="21">
                  <c:v>2.0332552139734617</c:v>
                </c:pt>
                <c:pt idx="22">
                  <c:v>14.279168681241572</c:v>
                </c:pt>
                <c:pt idx="23">
                  <c:v>15.166150660661515</c:v>
                </c:pt>
                <c:pt idx="24">
                  <c:v>21.084939362481236</c:v>
                </c:pt>
                <c:pt idx="25">
                  <c:v>9.8868940767715685</c:v>
                </c:pt>
                <c:pt idx="26">
                  <c:v>-1.9215747215639567</c:v>
                </c:pt>
                <c:pt idx="27">
                  <c:v>-5.0441844905435573</c:v>
                </c:pt>
                <c:pt idx="28">
                  <c:v>-1.6748933830967871</c:v>
                </c:pt>
                <c:pt idx="29">
                  <c:v>-7.4453669185459148</c:v>
                </c:pt>
                <c:pt idx="30">
                  <c:v>-4.2693081923061982</c:v>
                </c:pt>
                <c:pt idx="31">
                  <c:v>-6.2791100390313659</c:v>
                </c:pt>
                <c:pt idx="32">
                  <c:v>-0.48819060793903191</c:v>
                </c:pt>
                <c:pt idx="33">
                  <c:v>2.9486227504094131</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-6.6555771809362341</c:v>
                </c:pt>
                <c:pt idx="1">
                  <c:v>0.46336322157003451</c:v>
                </c:pt>
                <c:pt idx="2">
                  <c:v>-8.5757137640030123</c:v>
                </c:pt>
                <c:pt idx="3">
                  <c:v>-0.67198550368630094</c:v>
                </c:pt>
                <c:pt idx="4">
                  <c:v>9.6150017725449288E-2</c:v>
                </c:pt>
                <c:pt idx="5">
                  <c:v>-4.6326786105055362</c:v>
                </c:pt>
                <c:pt idx="6">
                  <c:v>-2.498876028766972</c:v>
                </c:pt>
                <c:pt idx="7">
                  <c:v>0.98563941719476134</c:v>
                </c:pt>
                <c:pt idx="8">
                  <c:v>-0.69154430093476549</c:v>
                </c:pt>
                <c:pt idx="9">
                  <c:v>0.68535950958903413</c:v>
                </c:pt>
                <c:pt idx="10">
                  <c:v>1.6120370673888829</c:v>
                </c:pt>
                <c:pt idx="11">
                  <c:v>-1.8517874877943541</c:v>
                </c:pt>
                <c:pt idx="12">
                  <c:v>2.7732783109968295</c:v>
                </c:pt>
                <c:pt idx="13">
                  <c:v>-4.5076417336531449</c:v>
                </c:pt>
                <c:pt idx="14">
                  <c:v>-6.884309186716564</c:v>
                </c:pt>
                <c:pt idx="15">
                  <c:v>-0.26450507562003622</c:v>
                </c:pt>
                <c:pt idx="16">
                  <c:v>3.8701400626450777</c:v>
                </c:pt>
                <c:pt idx="17">
                  <c:v>-2.3791601506673032</c:v>
                </c:pt>
                <c:pt idx="18">
                  <c:v>-6.9551369961118326</c:v>
                </c:pt>
                <c:pt idx="19">
                  <c:v>-17.428663340979256</c:v>
                </c:pt>
                <c:pt idx="20">
                  <c:v>-16.509133274666965</c:v>
                </c:pt>
                <c:pt idx="21">
                  <c:v>-18.345328498980962</c:v>
                </c:pt>
                <c:pt idx="22">
                  <c:v>-9.5156101451721042</c:v>
                </c:pt>
                <c:pt idx="23">
                  <c:v>-15.35205592517741</c:v>
                </c:pt>
                <c:pt idx="24">
                  <c:v>-15.429346603923477</c:v>
                </c:pt>
                <c:pt idx="25">
                  <c:v>-11.976900168519933</c:v>
                </c:pt>
                <c:pt idx="26">
                  <c:v>0.96282042250095401</c:v>
                </c:pt>
                <c:pt idx="27">
                  <c:v>-0.9742826705405605</c:v>
                </c:pt>
                <c:pt idx="28">
                  <c:v>-6.5021622503991239</c:v>
                </c:pt>
                <c:pt idx="29">
                  <c:v>-1.1125570154035813</c:v>
                </c:pt>
                <c:pt idx="30">
                  <c:v>1.0468304481037194</c:v>
                </c:pt>
                <c:pt idx="31">
                  <c:v>2.7144917567056837</c:v>
                </c:pt>
                <c:pt idx="32">
                  <c:v>6.1496029957197607</c:v>
                </c:pt>
                <c:pt idx="33">
                  <c:v>0.85123059534453205</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-40.331604395760223</c:v>
                </c:pt>
                <c:pt idx="1">
                  <c:v>1.2365371730993502</c:v>
                </c:pt>
                <c:pt idx="2">
                  <c:v>-33.138792787212878</c:v>
                </c:pt>
                <c:pt idx="3">
                  <c:v>7.1703493631503079</c:v>
                </c:pt>
                <c:pt idx="4">
                  <c:v>-5.2595328270399477</c:v>
                </c:pt>
                <c:pt idx="5">
                  <c:v>31.820261938264593</c:v>
                </c:pt>
                <c:pt idx="6">
                  <c:v>-0.80990446349460399</c:v>
                </c:pt>
                <c:pt idx="7">
                  <c:v>-5.2427872105909046</c:v>
                </c:pt>
                <c:pt idx="8">
                  <c:v>4.4316031733160344E-2</c:v>
                </c:pt>
                <c:pt idx="9">
                  <c:v>-8.2111355368397199</c:v>
                </c:pt>
                <c:pt idx="10">
                  <c:v>-46.442979510175064</c:v>
                </c:pt>
                <c:pt idx="11">
                  <c:v>-28.694010325125419</c:v>
                </c:pt>
                <c:pt idx="12">
                  <c:v>-95.383147709071636</c:v>
                </c:pt>
                <c:pt idx="13">
                  <c:v>-62.812308897264302</c:v>
                </c:pt>
                <c:pt idx="14">
                  <c:v>5.3179478527454194</c:v>
                </c:pt>
                <c:pt idx="15">
                  <c:v>11.196195373486262</c:v>
                </c:pt>
                <c:pt idx="16">
                  <c:v>-50.194150389870629</c:v>
                </c:pt>
                <c:pt idx="17">
                  <c:v>-36.779194488190114</c:v>
                </c:pt>
                <c:pt idx="18">
                  <c:v>18.326969438930973</c:v>
                </c:pt>
                <c:pt idx="19">
                  <c:v>6.225146080396371</c:v>
                </c:pt>
                <c:pt idx="20">
                  <c:v>-32.225201721303165</c:v>
                </c:pt>
                <c:pt idx="21">
                  <c:v>16.444202628917992</c:v>
                </c:pt>
                <c:pt idx="22">
                  <c:v>-11.155719221278559</c:v>
                </c:pt>
                <c:pt idx="23">
                  <c:v>-6.9309644459281117</c:v>
                </c:pt>
                <c:pt idx="24">
                  <c:v>-18.915239706984721</c:v>
                </c:pt>
                <c:pt idx="25">
                  <c:v>13.305539141583722</c:v>
                </c:pt>
                <c:pt idx="26">
                  <c:v>-26.254110707668588</c:v>
                </c:pt>
                <c:pt idx="27">
                  <c:v>-3.7256479572533863</c:v>
                </c:pt>
                <c:pt idx="28">
                  <c:v>-25.943030777852982</c:v>
                </c:pt>
                <c:pt idx="29">
                  <c:v>3.2815135000419104</c:v>
                </c:pt>
                <c:pt idx="30">
                  <c:v>-2.9621744488395052</c:v>
                </c:pt>
                <c:pt idx="31">
                  <c:v>37.270721804816276</c:v>
                </c:pt>
                <c:pt idx="32">
                  <c:v>-24.283710445160978</c:v>
                </c:pt>
                <c:pt idx="33">
                  <c:v>-38.703652535332367</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2.877695123970625</c:v>
                </c:pt>
                <c:pt idx="1">
                  <c:v>0.81979197830150952</c:v>
                </c:pt>
                <c:pt idx="2">
                  <c:v>-1.6502789321748423</c:v>
                </c:pt>
                <c:pt idx="3">
                  <c:v>3.2129366900335299</c:v>
                </c:pt>
                <c:pt idx="4">
                  <c:v>1.997128038055962</c:v>
                </c:pt>
                <c:pt idx="5">
                  <c:v>0.99435044376150472</c:v>
                </c:pt>
                <c:pt idx="6">
                  <c:v>-9.5640853032818995</c:v>
                </c:pt>
                <c:pt idx="7">
                  <c:v>-7.5849620770895854</c:v>
                </c:pt>
                <c:pt idx="8">
                  <c:v>-0.69220749310261454</c:v>
                </c:pt>
                <c:pt idx="9">
                  <c:v>-1.4880433809594251</c:v>
                </c:pt>
                <c:pt idx="10">
                  <c:v>-0.94054809096633107</c:v>
                </c:pt>
                <c:pt idx="11">
                  <c:v>1.8882656149799004</c:v>
                </c:pt>
                <c:pt idx="12">
                  <c:v>-7.3509504545654636</c:v>
                </c:pt>
                <c:pt idx="13">
                  <c:v>-9.659253919380717</c:v>
                </c:pt>
                <c:pt idx="14">
                  <c:v>-6.5626422838249709</c:v>
                </c:pt>
                <c:pt idx="15">
                  <c:v>0.44633742390942643</c:v>
                </c:pt>
                <c:pt idx="16">
                  <c:v>-2.6229001832689391</c:v>
                </c:pt>
                <c:pt idx="17">
                  <c:v>-0.62310033399626263</c:v>
                </c:pt>
                <c:pt idx="18">
                  <c:v>-3.7916875044174958</c:v>
                </c:pt>
                <c:pt idx="19">
                  <c:v>-2.8938836749148322</c:v>
                </c:pt>
                <c:pt idx="20">
                  <c:v>-4.9723212214303203</c:v>
                </c:pt>
                <c:pt idx="21">
                  <c:v>-7.3446171882096678</c:v>
                </c:pt>
                <c:pt idx="22">
                  <c:v>-4.1707280615810305</c:v>
                </c:pt>
                <c:pt idx="23">
                  <c:v>-6.2544427237298805</c:v>
                </c:pt>
                <c:pt idx="24">
                  <c:v>-4.8393480938102584</c:v>
                </c:pt>
                <c:pt idx="25">
                  <c:v>-3.6404142065293854</c:v>
                </c:pt>
                <c:pt idx="26">
                  <c:v>-1.3896379869038356</c:v>
                </c:pt>
                <c:pt idx="27">
                  <c:v>9.6719560360725154E-2</c:v>
                </c:pt>
                <c:pt idx="28">
                  <c:v>-0.74783184800253366</c:v>
                </c:pt>
                <c:pt idx="29">
                  <c:v>0.5339992412700667</c:v>
                </c:pt>
                <c:pt idx="30">
                  <c:v>-3.5375865081732627</c:v>
                </c:pt>
                <c:pt idx="31">
                  <c:v>-1.958398343049339</c:v>
                </c:pt>
                <c:pt idx="32">
                  <c:v>0.75254490639053984</c:v>
                </c:pt>
                <c:pt idx="33">
                  <c:v>-4.0035547499428503</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589088600126556E-2"/>
          <c:y val="0.31129485450619071"/>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4"/>
            <c:invertIfNegative val="0"/>
            <c:bubble3D val="0"/>
            <c:spPr>
              <a:solidFill>
                <a:schemeClr val="accent4"/>
              </a:solidFill>
              <a:ln>
                <a:noFill/>
              </a:ln>
              <a:effectLst/>
            </c:spPr>
            <c:extLst>
              <c:ext xmlns:c16="http://schemas.microsoft.com/office/drawing/2014/chart" uri="{C3380CC4-5D6E-409C-BE32-E72D297353CC}">
                <c16:uniqueId val="{00000004-D593-47ED-BA5C-36F97A000935}"/>
              </c:ext>
            </c:extLst>
          </c:dPt>
          <c:dPt>
            <c:idx val="33"/>
            <c:invertIfNegative val="0"/>
            <c:bubble3D val="0"/>
            <c:spPr>
              <a:solidFill>
                <a:schemeClr val="accent4"/>
              </a:solidFill>
              <a:ln>
                <a:noFill/>
              </a:ln>
              <a:effectLst/>
            </c:spPr>
            <c:extLst>
              <c:ext xmlns:c16="http://schemas.microsoft.com/office/drawing/2014/chart" uri="{C3380CC4-5D6E-409C-BE32-E72D297353CC}">
                <c16:uniqueId val="{00000007-B2EB-4DC9-9615-4132C18A57A4}"/>
              </c:ext>
            </c:extLst>
          </c:dPt>
          <c:dPt>
            <c:idx val="34"/>
            <c:invertIfNegative val="0"/>
            <c:bubble3D val="0"/>
            <c:spPr>
              <a:solidFill>
                <a:schemeClr val="accent4"/>
              </a:solidFill>
              <a:ln>
                <a:noFill/>
              </a:ln>
              <a:effectLst/>
            </c:spPr>
            <c:extLst>
              <c:ext xmlns:c16="http://schemas.microsoft.com/office/drawing/2014/chart" uri="{C3380CC4-5D6E-409C-BE32-E72D297353CC}">
                <c16:uniqueId val="{00000008-9792-4C0A-A721-B32EB0AD3245}"/>
              </c:ext>
            </c:extLst>
          </c:dPt>
          <c:dPt>
            <c:idx val="35"/>
            <c:invertIfNegative val="0"/>
            <c:bubble3D val="0"/>
            <c:spPr>
              <a:solidFill>
                <a:srgbClr val="FF0000"/>
              </a:solidFill>
              <a:ln>
                <a:noFill/>
              </a:ln>
              <a:effectLst/>
            </c:spPr>
            <c:extLst>
              <c:ext xmlns:c16="http://schemas.microsoft.com/office/drawing/2014/chart" uri="{C3380CC4-5D6E-409C-BE32-E72D297353CC}">
                <c16:uniqueId val="{0000000B-4AF3-4FC1-9BB6-FCB8E5E4AD00}"/>
              </c:ext>
            </c:extLst>
          </c:dPt>
          <c:dPt>
            <c:idx val="38"/>
            <c:invertIfNegative val="0"/>
            <c:bubble3D val="0"/>
            <c:spPr>
              <a:solidFill>
                <a:schemeClr val="accent4"/>
              </a:solidFill>
              <a:ln>
                <a:noFill/>
              </a:ln>
              <a:effectLst/>
            </c:spPr>
            <c:extLst>
              <c:ext xmlns:c16="http://schemas.microsoft.com/office/drawing/2014/chart" uri="{C3380CC4-5D6E-409C-BE32-E72D297353CC}">
                <c16:uniqueId val="{00000002-6B09-4774-B215-A152A3434479}"/>
              </c:ext>
            </c:extLst>
          </c:dPt>
          <c:cat>
            <c:strRef>
              <c:f>'Placebo Figure'!$A$2:$A$37</c:f>
              <c:strCache>
                <c:ptCount val="36"/>
                <c:pt idx="0">
                  <c:v>MT</c:v>
                </c:pt>
                <c:pt idx="1">
                  <c:v>MS</c:v>
                </c:pt>
                <c:pt idx="2">
                  <c:v>WY</c:v>
                </c:pt>
                <c:pt idx="3">
                  <c:v>SC</c:v>
                </c:pt>
                <c:pt idx="4">
                  <c:v>SD</c:v>
                </c:pt>
                <c:pt idx="5">
                  <c:v>ND</c:v>
                </c:pt>
                <c:pt idx="6">
                  <c:v>AR</c:v>
                </c:pt>
                <c:pt idx="7">
                  <c:v>AL</c:v>
                </c:pt>
                <c:pt idx="8">
                  <c:v>LA</c:v>
                </c:pt>
                <c:pt idx="9">
                  <c:v>CO</c:v>
                </c:pt>
                <c:pt idx="10">
                  <c:v>ID</c:v>
                </c:pt>
                <c:pt idx="11">
                  <c:v>ME</c:v>
                </c:pt>
                <c:pt idx="12">
                  <c:v>NH</c:v>
                </c:pt>
                <c:pt idx="13">
                  <c:v>AZ</c:v>
                </c:pt>
                <c:pt idx="14">
                  <c:v>TX</c:v>
                </c:pt>
                <c:pt idx="15">
                  <c:v>VT</c:v>
                </c:pt>
                <c:pt idx="16">
                  <c:v>MO</c:v>
                </c:pt>
                <c:pt idx="17">
                  <c:v>OR</c:v>
                </c:pt>
                <c:pt idx="18">
                  <c:v>WV</c:v>
                </c:pt>
                <c:pt idx="19">
                  <c:v>MN</c:v>
                </c:pt>
                <c:pt idx="20">
                  <c:v>MA</c:v>
                </c:pt>
                <c:pt idx="21">
                  <c:v>NE</c:v>
                </c:pt>
                <c:pt idx="22">
                  <c:v>GA</c:v>
                </c:pt>
                <c:pt idx="23">
                  <c:v>IN</c:v>
                </c:pt>
                <c:pt idx="24">
                  <c:v>KS</c:v>
                </c:pt>
                <c:pt idx="25">
                  <c:v>MD</c:v>
                </c:pt>
                <c:pt idx="26">
                  <c:v>WI</c:v>
                </c:pt>
                <c:pt idx="27">
                  <c:v>TN</c:v>
                </c:pt>
                <c:pt idx="28">
                  <c:v>WA</c:v>
                </c:pt>
                <c:pt idx="29">
                  <c:v>NC</c:v>
                </c:pt>
                <c:pt idx="30">
                  <c:v>KY</c:v>
                </c:pt>
                <c:pt idx="31">
                  <c:v>OH</c:v>
                </c:pt>
                <c:pt idx="32">
                  <c:v>PA</c:v>
                </c:pt>
                <c:pt idx="33">
                  <c:v>VA</c:v>
                </c:pt>
                <c:pt idx="34">
                  <c:v>MI</c:v>
                </c:pt>
                <c:pt idx="35">
                  <c:v>IL</c:v>
                </c:pt>
              </c:strCache>
            </c:strRef>
          </c:cat>
          <c:val>
            <c:numRef>
              <c:f>'Placebo Figure'!$B$2:$B$37</c:f>
              <c:numCache>
                <c:formatCode>_(* #,##0.00_);_(* \(#,##0.00\);_(* "-"??_);_(@_)</c:formatCode>
                <c:ptCount val="36"/>
                <c:pt idx="0">
                  <c:v>8.8731558839512878</c:v>
                </c:pt>
                <c:pt idx="1">
                  <c:v>7.4003545133884074</c:v>
                </c:pt>
                <c:pt idx="2">
                  <c:v>6.8428947210476698</c:v>
                </c:pt>
                <c:pt idx="3">
                  <c:v>5.6823347641441488</c:v>
                </c:pt>
                <c:pt idx="4">
                  <c:v>4.8627858798463253</c:v>
                </c:pt>
                <c:pt idx="5">
                  <c:v>4.5005554962851138</c:v>
                </c:pt>
                <c:pt idx="6">
                  <c:v>3.9774799245670116</c:v>
                </c:pt>
                <c:pt idx="7">
                  <c:v>3.2539766012834335</c:v>
                </c:pt>
                <c:pt idx="8">
                  <c:v>2.8118685463100421</c:v>
                </c:pt>
                <c:pt idx="9">
                  <c:v>2.71886236036798</c:v>
                </c:pt>
                <c:pt idx="10">
                  <c:v>2.7178066966421097</c:v>
                </c:pt>
                <c:pt idx="11">
                  <c:v>2.5800462950446423</c:v>
                </c:pt>
                <c:pt idx="12">
                  <c:v>2.5645313134064667</c:v>
                </c:pt>
                <c:pt idx="13">
                  <c:v>2.5593191299253748</c:v>
                </c:pt>
                <c:pt idx="14">
                  <c:v>2.5251580296514327</c:v>
                </c:pt>
                <c:pt idx="15">
                  <c:v>2.4420742804341735</c:v>
                </c:pt>
                <c:pt idx="16">
                  <c:v>2.3949547683031382</c:v>
                </c:pt>
                <c:pt idx="17">
                  <c:v>2.254552962354393</c:v>
                </c:pt>
                <c:pt idx="18">
                  <c:v>2.2176905935334204</c:v>
                </c:pt>
                <c:pt idx="19">
                  <c:v>2.0884606050397747</c:v>
                </c:pt>
                <c:pt idx="20">
                  <c:v>2.0769316115300223</c:v>
                </c:pt>
                <c:pt idx="21">
                  <c:v>2.0041329386881439</c:v>
                </c:pt>
                <c:pt idx="22">
                  <c:v>1.999195565172768</c:v>
                </c:pt>
                <c:pt idx="23">
                  <c:v>1.9668378279540597</c:v>
                </c:pt>
                <c:pt idx="24">
                  <c:v>1.9646119499753831</c:v>
                </c:pt>
                <c:pt idx="25">
                  <c:v>1.8306708838465475</c:v>
                </c:pt>
                <c:pt idx="26">
                  <c:v>1.8234073070156858</c:v>
                </c:pt>
                <c:pt idx="27">
                  <c:v>1.7347467753903216</c:v>
                </c:pt>
                <c:pt idx="28">
                  <c:v>1.7084365450973147</c:v>
                </c:pt>
                <c:pt idx="29">
                  <c:v>1.6276582588051398</c:v>
                </c:pt>
                <c:pt idx="30">
                  <c:v>1.6231715595736624</c:v>
                </c:pt>
                <c:pt idx="31">
                  <c:v>1.4179789536316521</c:v>
                </c:pt>
                <c:pt idx="32">
                  <c:v>1.2658955164331867</c:v>
                </c:pt>
                <c:pt idx="33">
                  <c:v>1.1236252722615365</c:v>
                </c:pt>
                <c:pt idx="34">
                  <c:v>1.0136976080581266</c:v>
                </c:pt>
                <c:pt idx="35">
                  <c:v>1</c:v>
                </c:pt>
              </c:numCache>
            </c:numRef>
          </c:val>
          <c:extLst>
            <c:ext xmlns:c16="http://schemas.microsoft.com/office/drawing/2014/chart" uri="{C3380CC4-5D6E-409C-BE32-E72D297353CC}">
              <c16:uniqueId val="{00000003-D593-47ED-BA5C-36F97A000935}"/>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0"/>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At val="1"/>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Relationships xmlns="http://schemas.openxmlformats.org/package/2006/relationships"><Relationship Target="../charts/chart3.xml" Type="http://schemas.openxmlformats.org/officeDocument/2006/relationships/chart" Id="rId3"/><Relationship Target="../charts/chart2.xml" Type="http://schemas.openxmlformats.org/officeDocument/2006/relationships/chart" Id="rId2"/><Relationship Target="../charts/chart1.xml" Type="http://schemas.openxmlformats.org/officeDocument/2006/relationships/chart" Id="rId1"/><Relationship Target="../media/image2.png" Type="http://schemas.openxmlformats.org/officeDocument/2006/relationships/image" Id="rId4"/></Relationships>
</file>

<file path=xl/drawings/_rels/drawing11.xml.rels><?xml version="1.0" encoding="UTF-8"?><Relationships xmlns="http://schemas.openxmlformats.org/package/2006/relationships"><Relationship Target="../media/image1.png" Type="http://schemas.openxmlformats.org/officeDocument/2006/relationships/image" Id="rId1"/></Relationships>
</file>

<file path=xl/drawings/_rels/drawing12.xml.rels><?xml version="1.0" encoding="UTF-8"?><Relationships xmlns="http://schemas.openxmlformats.org/package/2006/relationships"><Relationship Target="../media/image1.png" Type="http://schemas.openxmlformats.org/officeDocument/2006/relationships/image" Id="rId1"/></Relationships>
</file>

<file path=xl/drawings/_rels/drawing13.xml.rels><?xml version="1.0" encoding="UTF-8"?><Relationships xmlns="http://schemas.openxmlformats.org/package/2006/relationships"><Relationship Target="../charts/chart12.xml" Type="http://schemas.openxmlformats.org/officeDocument/2006/relationships/chart" Id="rId3"/><Relationship Target="../charts/chart11.xml" Type="http://schemas.openxmlformats.org/officeDocument/2006/relationships/chart" Id="rId2"/><Relationship Target="../charts/chart10.xml" Type="http://schemas.openxmlformats.org/officeDocument/2006/relationships/chart" Id="rId1"/></Relationships>
</file>

<file path=xl/drawings/_rels/drawing15.xml.rels><?xml version="1.0" encoding="UTF-8"?><Relationships xmlns="http://schemas.openxmlformats.org/package/2006/relationships"><Relationship Target="../media/image1.png" Type="http://schemas.openxmlformats.org/officeDocument/2006/relationships/image" Id="rId1"/></Relationships>
</file>

<file path=xl/drawings/_rels/drawing16.xml.rels><?xml version="1.0" encoding="UTF-8"?><Relationships xmlns="http://schemas.openxmlformats.org/package/2006/relationships"><Relationship Target="../media/image1.png" Type="http://schemas.openxmlformats.org/officeDocument/2006/relationships/image" Id="rId1"/></Relationships>
</file>

<file path=xl/drawings/_rels/drawing17.xml.rels><?xml version="1.0" encoding="UTF-8"?><Relationships xmlns="http://schemas.openxmlformats.org/package/2006/relationships"><Relationship Target="../charts/chart15.xml" Type="http://schemas.openxmlformats.org/officeDocument/2006/relationships/chart" Id="rId3"/><Relationship Target="../charts/chart14.xml" Type="http://schemas.openxmlformats.org/officeDocument/2006/relationships/chart" Id="rId2"/><Relationship Target="../charts/chart13.xml" Type="http://schemas.openxmlformats.org/officeDocument/2006/relationships/chart" Id="rId1"/></Relationships>
</file>

<file path=xl/drawings/_rels/drawing19.xml.rels><?xml version="1.0" encoding="UTF-8"?><Relationships xmlns="http://schemas.openxmlformats.org/package/2006/relationships"><Relationship Target="../media/image1.png" Type="http://schemas.openxmlformats.org/officeDocument/2006/relationships/image" Id="rId1"/></Relationships>
</file>

<file path=xl/drawings/_rels/drawing20.xml.rels><?xml version="1.0" encoding="UTF-8"?><Relationships xmlns="http://schemas.openxmlformats.org/package/2006/relationships"><Relationship Target="../media/image1.png" Type="http://schemas.openxmlformats.org/officeDocument/2006/relationships/image" Id="rId1"/></Relationships>
</file>

<file path=xl/drawings/_rels/drawing21.xml.rels><?xml version="1.0" encoding="UTF-8"?><Relationships xmlns="http://schemas.openxmlformats.org/package/2006/relationships"><Relationship Target="../charts/chart18.xml" Type="http://schemas.openxmlformats.org/officeDocument/2006/relationships/chart" Id="rId3"/><Relationship Target="../charts/chart17.xml" Type="http://schemas.openxmlformats.org/officeDocument/2006/relationships/chart" Id="rId2"/><Relationship Target="../charts/chart16.xml" Type="http://schemas.openxmlformats.org/officeDocument/2006/relationships/chart" Id="rId1"/></Relationships>
</file>

<file path=xl/drawings/_rels/drawing23.xml.rels><?xml version="1.0" encoding="UTF-8"?><Relationships xmlns="http://schemas.openxmlformats.org/package/2006/relationships"><Relationship Target="../media/image1.png" Type="http://schemas.openxmlformats.org/officeDocument/2006/relationships/image" Id="rId1"/></Relationships>
</file>

<file path=xl/drawings/_rels/drawing24.xml.rels><?xml version="1.0" encoding="UTF-8"?><Relationships xmlns="http://schemas.openxmlformats.org/package/2006/relationships"><Relationship Target="../media/image1.png" Type="http://schemas.openxmlformats.org/officeDocument/2006/relationships/image" Id="rId1"/></Relationships>
</file>

<file path=xl/drawings/_rels/drawing25.xml.rels><?xml version="1.0" encoding="UTF-8"?><Relationships xmlns="http://schemas.openxmlformats.org/package/2006/relationships"><Relationship Target="../charts/chart20.xml" Type="http://schemas.openxmlformats.org/officeDocument/2006/relationships/chart" Id="rId2"/><Relationship Target="../charts/chart19.xml" Type="http://schemas.openxmlformats.org/officeDocument/2006/relationships/chart" Id="rId1"/></Relationships>
</file>

<file path=xl/drawings/_rels/drawing27.xml.rels><?xml version="1.0" encoding="UTF-8"?><Relationships xmlns="http://schemas.openxmlformats.org/package/2006/relationships"><Relationship Target="../media/image1.png" Type="http://schemas.openxmlformats.org/officeDocument/2006/relationships/image" Id="rId1"/></Relationships>
</file>

<file path=xl/drawings/_rels/drawing3.xml.rels><?xml version="1.0" encoding="UTF-8"?><Relationships xmlns="http://schemas.openxmlformats.org/package/2006/relationships"><Relationship Target="../media/image1.png" Type="http://schemas.openxmlformats.org/officeDocument/2006/relationships/image" Id="rId1"/></Relationships>
</file>

<file path=xl/drawings/_rels/drawing4.xml.rels><?xml version="1.0" encoding="UTF-8"?><Relationships xmlns="http://schemas.openxmlformats.org/package/2006/relationships"><Relationship Target="../media/image1.png" Type="http://schemas.openxmlformats.org/officeDocument/2006/relationships/image" Id="rId1"/></Relationships>
</file>

<file path=xl/drawings/_rels/drawing5.xml.rels><?xml version="1.0" encoding="UTF-8"?><Relationships xmlns="http://schemas.openxmlformats.org/package/2006/relationships"><Relationship Target="../charts/chart6.xml" Type="http://schemas.openxmlformats.org/officeDocument/2006/relationships/chart" Id="rId3"/><Relationship Target="../charts/chart5.xml" Type="http://schemas.openxmlformats.org/officeDocument/2006/relationships/chart" Id="rId2"/><Relationship Target="../charts/chart4.xml" Type="http://schemas.openxmlformats.org/officeDocument/2006/relationships/chart" Id="rId1"/><Relationship Target="../media/image2.png" Type="http://schemas.openxmlformats.org/officeDocument/2006/relationships/image" Id="rId4"/></Relationships>
</file>

<file path=xl/drawings/_rels/drawing7.xml.rels><?xml version="1.0" encoding="UTF-8"?><Relationships xmlns="http://schemas.openxmlformats.org/package/2006/relationships"><Relationship Target="../media/image1.png" Type="http://schemas.openxmlformats.org/officeDocument/2006/relationships/image" Id="rId1"/></Relationships>
</file>

<file path=xl/drawings/_rels/drawing8.xml.rels><?xml version="1.0" encoding="UTF-8"?><Relationships xmlns="http://schemas.openxmlformats.org/package/2006/relationships"><Relationship Target="../media/image1.png" Type="http://schemas.openxmlformats.org/officeDocument/2006/relationships/image" Id="rId1"/></Relationships>
</file>

<file path=xl/drawings/_rels/drawing9.xml.rels><?xml version="1.0" encoding="UTF-8"?><Relationships xmlns="http://schemas.openxmlformats.org/package/2006/relationships"><Relationship Target="../charts/chart9.xml" Type="http://schemas.openxmlformats.org/officeDocument/2006/relationships/chart" Id="rId3"/><Relationship Target="../charts/chart8.xml" Type="http://schemas.openxmlformats.org/officeDocument/2006/relationships/chart" Id="rId2"/><Relationship Target="../charts/chart7.xml" Type="http://schemas.openxmlformats.org/officeDocument/2006/relationships/chart" Id="rId1"/></Relationships>
</file>

<file path=xl/drawings/drawing1.xml><?xml version="1.0" encoding="utf-8"?>
<xdr:wsDr xmlns:a="http://schemas.openxmlformats.org/drawingml/2006/main" xmlns:xdr="http://schemas.openxmlformats.org/drawingml/2006/spreadsheetDrawing" xmlns:r="http://schemas.openxmlformats.org/officeDocument/2006/relationships">
  <xdr:twoCellAnchor>
    <xdr:from>
      <xdr:col>9</xdr:col>
      <xdr:colOff>0</xdr:colOff>
      <xdr:row>1</xdr:row>
      <xdr:rowOff>0</xdr:rowOff>
    </xdr:from>
    <xdr:to>
      <xdr:col>23</xdr:col>
      <xdr:colOff>47625</xdr:colOff>
      <xdr:row>32</xdr:row>
      <xdr:rowOff>114300</xdr:rowOff>
    </xdr:to>
    <xdr:graphicFrame macro="">
      <xdr:nvGraphicFramePr>
        <xdr:cNvPr id="2" name="Chart 1">
          <a:extLst>
            <a:ext uri="{FF2B5EF4-FFF2-40B4-BE49-F238E27FC236}">
              <a16:creationId xmlns:a16="http://schemas.microsoft.com/office/drawing/2014/main" id="{4355C3C8-89E8-4B52-882F-8A76CA124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533399</xdr:colOff>
      <xdr:row>0</xdr:row>
      <xdr:rowOff>133350</xdr:rowOff>
    </xdr:from>
    <xdr:to>
      <xdr:col>23</xdr:col>
      <xdr:colOff>200024</xdr:colOff>
      <xdr:row>32</xdr:row>
      <xdr:rowOff>114300</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34</xdr:row>
      <xdr:rowOff>0</xdr:rowOff>
    </xdr:from>
    <xdr:to>
      <xdr:col>23</xdr:col>
      <xdr:colOff>257175</xdr:colOff>
      <xdr:row>65</xdr:row>
      <xdr:rowOff>171450</xdr:rowOff>
    </xdr:to>
    <xdr:graphicFrame macro="">
      <xdr:nvGraphicFramePr>
        <xdr:cNvPr id="8" name="Chart 7">
          <a:extLst>
            <a:ext uri="{FF2B5EF4-FFF2-40B4-BE49-F238E27FC236}">
              <a16:creationId xmlns:a16="http://schemas.microsoft.com/office/drawing/2014/main" id="{7BDC9C71-EE8C-41AB-B2B1-C3432DAAB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10" name="TextBox 9">
          <a:extLst>
            <a:ext uri="{FF2B5EF4-FFF2-40B4-BE49-F238E27FC236}">
              <a16:creationId xmlns:a16="http://schemas.microsoft.com/office/drawing/2014/main" id="{8E1A2D64-5B5D-4B60-B9C6-EDE073511027}"/>
            </a:ext>
          </a:extLst>
        </xdr:cNvPr>
        <xdr:cNvSpPr txBox="true"/>
      </xdr:nvSpPr>
      <xdr:spPr>
        <a:xfrm>
          <a:off x="14763750" y="190500"/>
          <a:ext cx="5153025" cy="788152"/>
        </a:xfrm>
        <a:prstGeom prst="rect">
          <a:avLst/>
        </a:prstGeom>
      </xdr:spPr>
      <xdr:txBody>
        <a:bodyPr wrap="square" rtlCol="false"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false">
            <a:defRPr sz="1000"/>
          </a:pPr>
          <a:r>
            <a:rPr lang="en-US" sz="1200" b="false" i="false" u="none" strike="noStrike" baseline="0">
              <a:solidFill>
                <a:srgbClr val="DD0806"/>
              </a:solidFill>
              <a:latin typeface="Rockwell"/>
              <a:ea typeface="Rockwell"/>
              <a:cs typeface="Rockwell"/>
            </a:rPr>
            <a:t>TABLE X</a:t>
          </a:r>
          <a:endParaRPr lang="en-US" sz="1200" b="false" i="false" u="none" strike="noStrike" baseline="0">
            <a:solidFill>
              <a:srgbClr val="DD0806"/>
            </a:solidFill>
            <a:latin typeface="Avenir Medium"/>
            <a:ea typeface="Avenir Medium"/>
            <a:cs typeface="Avenir Medium"/>
          </a:endParaRPr>
        </a:p>
        <a:p>
          <a:pPr algn="l" rtl="false">
            <a:defRPr sz="1000"/>
          </a:pPr>
          <a:r>
            <a:rPr lang="en-US" sz="1800" b="false" i="false" u="none" strike="noStrike" baseline="0">
              <a:solidFill>
                <a:srgbClr val="000000"/>
              </a:solidFill>
              <a:latin typeface="Avenir LT Pro 55 Roman" panose="020B0503020203020204" pitchFamily="34" charset="0"/>
              <a:ea typeface="Avenir Medium"/>
              <a:cs typeface="Avenir Medium"/>
            </a:rPr>
            <a:t>Donor States in the 2010 Drivers Model</a:t>
          </a:r>
        </a:p>
        <a:p>
          <a:pPr algn="l" rtl="false">
            <a:defRPr sz="1000"/>
          </a:pPr>
          <a:r>
            <a:rPr lang="en-US" sz="1400" b="false" i="false" u="none" strike="noStrike" baseline="0">
              <a:solidFill>
                <a:srgbClr val="000000"/>
              </a:solidFill>
              <a:latin typeface="Avenir LT Pro 55 Roman" panose="020B0503020203020204" pitchFamily="34" charset="0"/>
              <a:ea typeface="Avenir Medium"/>
              <a:cs typeface="Avenir Medium"/>
            </a:rPr>
            <a:t>Expanded donor pool</a:t>
          </a:r>
          <a:endParaRPr lang="en-US" sz="1400" b="false" i="false"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26</xdr:col>
      <xdr:colOff>1809750</xdr:colOff>
      <xdr:row>1</xdr:row>
      <xdr:rowOff>9525</xdr:rowOff>
    </xdr:from>
    <xdr:ext cx="664044" cy="566928"/>
    <xdr:pic>
      <xdr:nvPicPr>
        <xdr:cNvPr id="11" name="Picture 10">
          <a:extLst>
            <a:ext uri="{FF2B5EF4-FFF2-40B4-BE49-F238E27FC236}">
              <a16:creationId xmlns:a16="http://schemas.microsoft.com/office/drawing/2014/main" id="{BA2204BA-6359-451F-88EE-10750EF29746}"/>
            </a:ext>
          </a:extLst>
        </xdr:cNvPr>
        <xdr:cNvPicPr>
          <a:picLocks noChangeAspect="true"/>
        </xdr:cNvPicPr>
      </xdr:nvPicPr>
      <xdr:blipFill>
        <a:blip r:embed="rId4"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1.xml><?xml version="1.0" encoding="utf-8"?>
<c:userShapes xmlns:c="http://schemas.openxmlformats.org/drawingml/2006/chart">
  <cdr:absSizeAnchor xmlns:cdr="http://schemas.openxmlformats.org/drawingml/2006/chartDrawing">
    <cdr:from>
      <cdr:x>0.84756</cdr:x>
      <cdr:y>0.20488</cdr:y>
    </cdr:from>
    <cdr:ext cx="0" cy="353377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910483" y="1200151"/>
          <a:ext cx="0" cy="353377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0.89836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7324725"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at or above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3.xml><?xml version="1.0" encoding="utf-8"?>
<xdr:wsDr xmlns:a="http://schemas.openxmlformats.org/drawingml/2006/main" xmlns:xdr="http://schemas.openxmlformats.org/drawingml/2006/spreadsheetDrawing" xmlns:r="http://schemas.openxmlformats.org/officeDocument/2006/relationships">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9885BAC3-55A5-47A9-957B-80BBD7310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xdr:row>
      <xdr:rowOff>95249</xdr:rowOff>
    </xdr:from>
    <xdr:to>
      <xdr:col>16</xdr:col>
      <xdr:colOff>0</xdr:colOff>
      <xdr:row>32</xdr:row>
      <xdr:rowOff>47624</xdr:rowOff>
    </xdr:to>
    <xdr:graphicFrame macro="">
      <xdr:nvGraphicFramePr>
        <xdr:cNvPr id="3" name="Chart 2">
          <a:extLst>
            <a:ext uri="{FF2B5EF4-FFF2-40B4-BE49-F238E27FC236}">
              <a16:creationId xmlns:a16="http://schemas.microsoft.com/office/drawing/2014/main" id="{EA206542-6102-4C46-A586-F91038414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30F02227-964E-48DC-9E50-433A1DE24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5.xml><?xml version="1.0" encoding="utf-8"?>
<c:userShapes xmlns:c="http://schemas.openxmlformats.org/drawingml/2006/chart">
  <cdr:absSizeAnchor xmlns:cdr="http://schemas.openxmlformats.org/drawingml/2006/chartDrawing">
    <cdr:from>
      <cdr:x>0.84756</cdr:x>
      <cdr:y>0.20325</cdr:y>
    </cdr:from>
    <cdr:ext cx="0" cy="35528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910483" y="1190626"/>
          <a:ext cx="0" cy="35528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Source: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0.98131</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69894"/>
          <a:ext cx="8001000" cy="39054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a:t>
          </a:r>
          <a:r>
            <a:rPr lang="en-US" sz="1200" b="0" baseline="0">
              <a:latin typeface="Avenir LT Pro 55 Roman Italic" panose="020B0503020203090204" pitchFamily="34" charset="0"/>
            </a:rPr>
            <a:t> Synthetic fatal motor vehicle crashes with BAC values gerater than 0.08 per 1,000,000 drivers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0.81537</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657850"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7.xml><?xml version="1.0" encoding="utf-8"?>
<xdr:wsDr xmlns:a="http://schemas.openxmlformats.org/drawingml/2006/main" xmlns:xdr="http://schemas.openxmlformats.org/drawingml/2006/spreadsheetDrawing" xmlns:r="http://schemas.openxmlformats.org/officeDocument/2006/relationships">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0</xdr:row>
      <xdr:rowOff>190499</xdr:rowOff>
    </xdr:from>
    <xdr:to>
      <xdr:col>22</xdr:col>
      <xdr:colOff>0</xdr:colOff>
      <xdr:row>29</xdr:row>
      <xdr:rowOff>104774</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36</xdr:row>
      <xdr:rowOff>180975</xdr:rowOff>
    </xdr:from>
    <xdr:to>
      <xdr:col>23</xdr:col>
      <xdr:colOff>76200</xdr:colOff>
      <xdr:row>65</xdr:row>
      <xdr:rowOff>95250</xdr:rowOff>
    </xdr:to>
    <xdr:graphicFrame macro="">
      <xdr:nvGraphicFramePr>
        <xdr:cNvPr id="4" name="Chart 3">
          <a:extLst>
            <a:ext uri="{FF2B5EF4-FFF2-40B4-BE49-F238E27FC236}">
              <a16:creationId xmlns:a16="http://schemas.microsoft.com/office/drawing/2014/main" id="{29236852-9888-4B97-982C-3E323DA7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9.xml><?xml version="1.0" encoding="utf-8"?>
<c:userShapes xmlns:c="http://schemas.openxmlformats.org/drawingml/2006/chart">
  <cdr:absSizeAnchor xmlns:cdr="http://schemas.openxmlformats.org/drawingml/2006/chartDrawing">
    <cdr:from>
      <cdr:x>0.83475</cdr:x>
      <cdr:y>0.19615</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58046" y="1066823"/>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0.73774</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591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gerater than 0.08 per 1,000,000 drivers </a:t>
          </a:r>
        </a:p>
      </cdr:txBody>
    </cdr:sp>
  </cdr:relSizeAnchor>
</c:userShapes>
</file>

<file path=xl/drawings/drawing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0.xml><?xml version="1.0" encoding="utf-8"?>
<c:userShapes xmlns:c="http://schemas.openxmlformats.org/drawingml/2006/chart">
  <cdr:absSizeAnchor xmlns:cdr="http://schemas.openxmlformats.org/drawingml/2006/chartDrawing">
    <cdr:from>
      <cdr:x>0.83795</cdr:x>
      <cdr:y>0.21016</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86602" y="114300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0.71429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3817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than 0.08 per 1,000,000 drivers </a:t>
          </a:r>
        </a:p>
      </cdr:txBody>
    </cdr:sp>
  </cdr:relSizeAnchor>
</c:userShapes>
</file>

<file path=xl/drawings/drawing21.xml><?xml version="1.0" encoding="utf-8"?>
<xdr:wsDr xmlns:a="http://schemas.openxmlformats.org/drawingml/2006/main" xmlns:xdr="http://schemas.openxmlformats.org/drawingml/2006/spreadsheetDrawing" xmlns:r="http://schemas.openxmlformats.org/officeDocument/2006/relationships">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552450</xdr:colOff>
      <xdr:row>35</xdr:row>
      <xdr:rowOff>104775</xdr:rowOff>
    </xdr:from>
    <xdr:to>
      <xdr:col>22</xdr:col>
      <xdr:colOff>38100</xdr:colOff>
      <xdr:row>64</xdr:row>
      <xdr:rowOff>19050</xdr:rowOff>
    </xdr:to>
    <xdr:graphicFrame macro="">
      <xdr:nvGraphicFramePr>
        <xdr:cNvPr id="4" name="Chart 3">
          <a:extLst>
            <a:ext uri="{FF2B5EF4-FFF2-40B4-BE49-F238E27FC236}">
              <a16:creationId xmlns:a16="http://schemas.microsoft.com/office/drawing/2014/main" id="{C7FAA70F-40BF-4C76-8CC7-07DC2E18F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3.xml><?xml version="1.0" encoding="utf-8"?>
<c:userShapes xmlns:c="http://schemas.openxmlformats.org/drawingml/2006/chart">
  <cdr:absSizeAnchor xmlns:cdr="http://schemas.openxmlformats.org/drawingml/2006/chartDrawing">
    <cdr:from>
      <cdr:x>0.83582</cdr:x>
      <cdr:y>0.20141</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06" y="1095398"/>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0.70362</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2865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gerater than 0.08 per 1,000,000 Drivers </a:t>
          </a:r>
        </a:p>
      </cdr:txBody>
    </cdr:sp>
  </cdr:relSizeAnchor>
</c:userShapes>
</file>

<file path=xl/drawings/drawing24.xml><?xml version="1.0" encoding="utf-8"?>
<c:userShapes xmlns:c="http://schemas.openxmlformats.org/drawingml/2006/chart">
  <cdr:absSizeAnchor xmlns:cdr="http://schemas.openxmlformats.org/drawingml/2006/chartDrawing">
    <cdr:from>
      <cdr:x>0.83583</cdr:x>
      <cdr:y>0.21367</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41" y="1162077"/>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0.72388</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467474"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than 0.08 per 1,000,000 drivers </a:t>
          </a:r>
        </a:p>
      </cdr:txBody>
    </cdr:sp>
  </cdr:relSizeAnchor>
</c:userShapes>
</file>

<file path=xl/drawings/drawing25.xml><?xml version="1.0" encoding="utf-8"?>
<xdr:wsDr xmlns:a="http://schemas.openxmlformats.org/drawingml/2006/main" xmlns:xdr="http://schemas.openxmlformats.org/drawingml/2006/spreadsheetDrawing" xmlns:r="http://schemas.openxmlformats.org/officeDocument/2006/relationships">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9148263E-7312-47C8-B376-77C964FB7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0564A12B-1595-4D52-A116-2744DB98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7.xml><?xml version="1.0" encoding="utf-8"?>
<c:userShapes xmlns:c="http://schemas.openxmlformats.org/drawingml/2006/chart">
  <cdr:absSizeAnchor xmlns:cdr="http://schemas.openxmlformats.org/drawingml/2006/chartDrawing">
    <cdr:from>
      <cdr:x>0.84938</cdr:x>
      <cdr:y>0.21008</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7248930" y="1152562"/>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0.7846</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96074"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than 0.08 per 1,000,000 drivers </a:t>
          </a:r>
        </a:p>
      </cdr:txBody>
    </cdr:sp>
  </cdr:relSizeAnchor>
</c:userShapes>
</file>

<file path=xl/drawings/drawing3.xml><?xml version="1.0" encoding="utf-8"?>
<c:userShapes xmlns:c="http://schemas.openxmlformats.org/drawingml/2006/chart">
  <cdr:absSizeAnchor xmlns:cdr="http://schemas.openxmlformats.org/drawingml/2006/chartDrawing">
    <cdr:from>
      <cdr:x>0.83692</cdr:x>
      <cdr:y>0.20089</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34635" y="1222682"/>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0.86369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362826"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1982-2008.</a:t>
          </a:r>
        </a:p>
        <a:p xmlns:a="http://schemas.openxmlformats.org/drawingml/2006/main">
          <a:r>
            <a:rPr lang="en-US" sz="1000" b="0" i="0" baseline="0">
              <a:latin typeface="Avenir LT Pro 55 Roman" panose="020B0503020203020204" pitchFamily="34" charset="0"/>
            </a:rPr>
            <a:t>FARMVC stands for Fatal Alcohol-Related Motor Vehicle Crashes.</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FARMVC per Million Drivers </a:t>
          </a:r>
          <a:endParaRPr lang="en-US" sz="1800" b="0">
            <a:latin typeface="Avenir LT Pro 55 Roman" panose="020B0503020203020204" pitchFamily="34" charset="0"/>
          </a:endParaRPr>
        </a:p>
      </cdr:txBody>
    </cdr:sp>
  </cdr:relSizeAnchor>
  <cdr:relSizeAnchor xmlns:cdr="http://schemas.openxmlformats.org/drawingml/2006/chartDrawing">
    <cdr:from>
      <cdr:x>0</cdr:x>
      <cdr:y>0.06337</cdr:y>
    </cdr:from>
    <cdr:to>
      <cdr:x>0.8257</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038976"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a:p xmlns:a="http://schemas.openxmlformats.org/drawingml/2006/main">
          <a:r>
            <a:rPr lang="en-US" sz="1400" b="0">
              <a:latin typeface="Avenir LT Pro 55 Roman" panose="020B0503020203020204" pitchFamily="34" charset="0"/>
            </a:rPr>
            <a:t>, 2009 tax increase </a:t>
          </a:r>
        </a:p>
        <a:p xmlns:a="http://schemas.openxmlformats.org/drawingml/2006/main">
          <a:r>
            <a:rPr lang="en-US" sz="1400" b="0" baseline="0">
              <a:latin typeface="Avenir LT Pro 55 Roman" panose="020B0503020203020204" pitchFamily="34" charset="0"/>
            </a:rPr>
            <a:t>,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a:t>
          </a:r>
          <a:r>
            <a:rPr lang="en-US" sz="1200" b="0" baseline="0">
              <a:latin typeface="Avenir LT Pro 55 Roman Italic" panose="020B0503020203090204" pitchFamily="34" charset="0"/>
            </a:rPr>
            <a:t> </a:t>
          </a:r>
          <a:r>
            <a:rPr lang="en-US" sz="1200" b="0">
              <a:latin typeface="Avenir LT Pro 55 Roman Italic" panose="020B0503020203090204" pitchFamily="34" charset="0"/>
            </a:rPr>
            <a:t>with BAC values at or</a:t>
          </a:r>
          <a:r>
            <a:rPr lang="en-US" sz="1200" b="0" baseline="0">
              <a:latin typeface="Avenir LT Pro 55 Roman Italic" panose="020B0503020203090204" pitchFamily="34" charset="0"/>
            </a:rPr>
            <a:t> above</a:t>
          </a:r>
          <a:r>
            <a:rPr lang="en-US" sz="1200" b="0">
              <a:latin typeface="Avenir LT Pro 55 Roman Italic" panose="020B0503020203090204" pitchFamily="34" charset="0"/>
            </a:rPr>
            <a:t> 0.08 per</a:t>
          </a:r>
          <a:r>
            <a:rPr lang="en-US" sz="1200" b="0" baseline="0">
              <a:latin typeface="Avenir LT Pro 55 Roman Italic" panose="020B0503020203090204" pitchFamily="34" charset="0"/>
            </a:rPr>
            <a:t> 1,000,000 Drivers</a:t>
          </a:r>
          <a:r>
            <a:rPr lang="en-US" sz="1200" b="0">
              <a:latin typeface="Avenir LT Pro 55 Roman Italic" panose="020B0503020203090204" pitchFamily="34" charset="0"/>
            </a:rPr>
            <a:t> </a:t>
          </a:r>
        </a:p>
      </cdr:txBody>
    </cdr:sp>
  </cdr:relSizeAnchor>
</c:userShapes>
</file>

<file path=xl/drawings/drawing4.xml><?xml version="1.0" encoding="utf-8"?>
<c:userShapes xmlns:c="http://schemas.openxmlformats.org/drawingml/2006/chart">
  <cdr:absSizeAnchor xmlns:cdr="http://schemas.openxmlformats.org/drawingml/2006/chartDrawing">
    <cdr:from>
      <cdr:x>0.83804</cdr:x>
      <cdr:y>0.20558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44183" y="1249315"/>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0.8838</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7534274"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drivers_alcohol </a:t>
          </a:r>
          <a:r>
            <a:rPr lang="en-US" sz="1000" b="0" i="0" baseline="0">
              <a:latin typeface="Avenir LT Pro 55 Roman" panose="020B0503020203020204" pitchFamily="34" charset="0"/>
            </a:rPr>
            <a:t>from 1982-2008.</a:t>
          </a:r>
          <a:endParaRPr lang="en-US" sz="1000" b="0" i="1">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 </a:t>
          </a:r>
        </a:p>
      </cdr:txBody>
    </cdr:sp>
  </cdr:relSizeAnchor>
  <cdr:relSizeAnchor xmlns:cdr="http://schemas.openxmlformats.org/drawingml/2006/chartDrawing">
    <cdr:from>
      <cdr:x>0</cdr:x>
      <cdr:y>0.06337</cdr:y>
    </cdr:from>
    <cdr:to>
      <cdr:x>0.82346</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01992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cdr:txBody>
    </cdr:sp>
  </cdr:relSizeAnchor>
  <cdr:relSizeAnchor xmlns:cdr="http://schemas.openxmlformats.org/drawingml/2006/chartDrawing">
    <cdr:from>
      <cdr:x>0</cdr:x>
      <cdr:y>0.12961</cdr:y>
    </cdr:from>
    <cdr:to>
      <cdr:x>0.69274</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9055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5.xml><?xml version="1.0" encoding="utf-8"?>
<xdr:wsDr xmlns:a="http://schemas.openxmlformats.org/drawingml/2006/main" xmlns:xdr="http://schemas.openxmlformats.org/drawingml/2006/spreadsheetDrawing" xmlns:r="http://schemas.openxmlformats.org/officeDocument/2006/relationships">
  <xdr:twoCellAnchor>
    <xdr:from>
      <xdr:col>9</xdr:col>
      <xdr:colOff>238125</xdr:colOff>
      <xdr:row>13</xdr:row>
      <xdr:rowOff>171450</xdr:rowOff>
    </xdr:from>
    <xdr:to>
      <xdr:col>22</xdr:col>
      <xdr:colOff>228600</xdr:colOff>
      <xdr:row>45</xdr:row>
      <xdr:rowOff>95250</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323849</xdr:colOff>
      <xdr:row>13</xdr:row>
      <xdr:rowOff>9525</xdr:rowOff>
    </xdr:from>
    <xdr:to>
      <xdr:col>21</xdr:col>
      <xdr:colOff>523874</xdr:colOff>
      <xdr:row>44</xdr:row>
      <xdr:rowOff>180975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48</xdr:row>
      <xdr:rowOff>0</xdr:rowOff>
    </xdr:from>
    <xdr:to>
      <xdr:col>22</xdr:col>
      <xdr:colOff>200025</xdr:colOff>
      <xdr:row>79</xdr:row>
      <xdr:rowOff>171450</xdr:rowOff>
    </xdr:to>
    <xdr:graphicFrame macro="">
      <xdr:nvGraphicFramePr>
        <xdr:cNvPr id="8" name="Chart 7">
          <a:extLst>
            <a:ext uri="{FF2B5EF4-FFF2-40B4-BE49-F238E27FC236}">
              <a16:creationId xmlns:a16="http://schemas.microsoft.com/office/drawing/2014/main" id="{4257CC9C-8A0C-4DEA-94A7-365FF9F61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1</xdr:row>
      <xdr:rowOff>0</xdr:rowOff>
    </xdr:from>
    <xdr:to>
      <xdr:col>26</xdr:col>
      <xdr:colOff>0</xdr:colOff>
      <xdr:row>5</xdr:row>
      <xdr:rowOff>26152</xdr:rowOff>
    </xdr:to>
    <xdr:sp macro="" textlink="">
      <xdr:nvSpPr>
        <xdr:cNvPr id="9" name="TextBox 8">
          <a:extLst>
            <a:ext uri="{FF2B5EF4-FFF2-40B4-BE49-F238E27FC236}">
              <a16:creationId xmlns:a16="http://schemas.microsoft.com/office/drawing/2014/main" id="{351623C4-B373-4E53-89DB-14777A9C900F}"/>
            </a:ext>
          </a:extLst>
        </xdr:cNvPr>
        <xdr:cNvSpPr txBox="true"/>
      </xdr:nvSpPr>
      <xdr:spPr>
        <a:xfrm>
          <a:off x="14763750" y="190500"/>
          <a:ext cx="5153025" cy="788152"/>
        </a:xfrm>
        <a:prstGeom prst="rect">
          <a:avLst/>
        </a:prstGeom>
      </xdr:spPr>
      <xdr:txBody>
        <a:bodyPr wrap="square" rtlCol="false"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false">
            <a:defRPr sz="1000"/>
          </a:pPr>
          <a:r>
            <a:rPr lang="en-US" sz="1200" b="false" i="false" u="none" strike="noStrike" baseline="0">
              <a:solidFill>
                <a:srgbClr val="DD0806"/>
              </a:solidFill>
              <a:latin typeface="Rockwell"/>
              <a:ea typeface="Rockwell"/>
              <a:cs typeface="Rockwell"/>
            </a:rPr>
            <a:t>TABLE X</a:t>
          </a:r>
          <a:endParaRPr lang="en-US" sz="1200" b="false" i="false" u="none" strike="noStrike" baseline="0">
            <a:solidFill>
              <a:srgbClr val="DD0806"/>
            </a:solidFill>
            <a:latin typeface="Avenir Medium"/>
            <a:ea typeface="Avenir Medium"/>
            <a:cs typeface="Avenir Medium"/>
          </a:endParaRPr>
        </a:p>
        <a:p>
          <a:pPr algn="l" rtl="false">
            <a:defRPr sz="1000"/>
          </a:pPr>
          <a:r>
            <a:rPr lang="en-US" sz="1800" b="false" i="false" u="none" strike="noStrike" baseline="0">
              <a:solidFill>
                <a:srgbClr val="000000"/>
              </a:solidFill>
              <a:latin typeface="Avenir LT Pro 55 Roman" panose="020B0503020203020204" pitchFamily="34" charset="0"/>
              <a:ea typeface="Avenir Medium"/>
              <a:cs typeface="Avenir Medium"/>
            </a:rPr>
            <a:t>Donor States in the 2010 Drivers Model</a:t>
          </a:r>
        </a:p>
        <a:p>
          <a:pPr algn="l" rtl="false">
            <a:defRPr sz="1000"/>
          </a:pPr>
          <a:r>
            <a:rPr lang="en-US" sz="1400" b="false" i="false"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25</xdr:col>
      <xdr:colOff>1619250</xdr:colOff>
      <xdr:row>1</xdr:row>
      <xdr:rowOff>0</xdr:rowOff>
    </xdr:from>
    <xdr:ext cx="664044" cy="566928"/>
    <xdr:pic>
      <xdr:nvPicPr>
        <xdr:cNvPr id="10" name="Picture 9">
          <a:extLst>
            <a:ext uri="{FF2B5EF4-FFF2-40B4-BE49-F238E27FC236}">
              <a16:creationId xmlns:a16="http://schemas.microsoft.com/office/drawing/2014/main" id="{6D1E8410-D217-401D-8B2A-110322650E7A}"/>
            </a:ext>
          </a:extLst>
        </xdr:cNvPr>
        <xdr:cNvPicPr>
          <a:picLocks noChangeAspect="true"/>
        </xdr:cNvPicPr>
      </xdr:nvPicPr>
      <xdr:blipFill>
        <a:blip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twoCellAnchor>
    <xdr:from>
      <xdr:col>24</xdr:col>
      <xdr:colOff>0</xdr:colOff>
      <xdr:row>16</xdr:row>
      <xdr:rowOff>0</xdr:rowOff>
    </xdr:from>
    <xdr:to>
      <xdr:col>26</xdr:col>
      <xdr:colOff>0</xdr:colOff>
      <xdr:row>20</xdr:row>
      <xdr:rowOff>26152</xdr:rowOff>
    </xdr:to>
    <xdr:sp macro="" textlink="">
      <xdr:nvSpPr>
        <xdr:cNvPr id="11" name="TextBox 10">
          <a:extLst>
            <a:ext uri="{FF2B5EF4-FFF2-40B4-BE49-F238E27FC236}">
              <a16:creationId xmlns:a16="http://schemas.microsoft.com/office/drawing/2014/main" id="{266633A0-E759-4069-8849-58B09661E505}"/>
            </a:ext>
          </a:extLst>
        </xdr:cNvPr>
        <xdr:cNvSpPr txBox="true"/>
      </xdr:nvSpPr>
      <xdr:spPr>
        <a:xfrm>
          <a:off x="14916150" y="952500"/>
          <a:ext cx="4962525" cy="788152"/>
        </a:xfrm>
        <a:prstGeom prst="rect">
          <a:avLst/>
        </a:prstGeom>
      </xdr:spPr>
      <xdr:txBody>
        <a:bodyPr wrap="square" rtlCol="false"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false">
            <a:defRPr sz="1000"/>
          </a:pPr>
          <a:r>
            <a:rPr lang="en-US" sz="1200" b="false" i="false" u="none" strike="noStrike" baseline="0">
              <a:solidFill>
                <a:srgbClr val="DD0806"/>
              </a:solidFill>
              <a:latin typeface="Rockwell"/>
              <a:ea typeface="Rockwell"/>
              <a:cs typeface="Rockwell"/>
            </a:rPr>
            <a:t>TABLE X</a:t>
          </a:r>
          <a:endParaRPr lang="en-US" sz="1200" b="false" i="false" u="none" strike="noStrike" baseline="0">
            <a:solidFill>
              <a:srgbClr val="DD0806"/>
            </a:solidFill>
            <a:latin typeface="Avenir Medium"/>
            <a:ea typeface="Avenir Medium"/>
            <a:cs typeface="Avenir Medium"/>
          </a:endParaRPr>
        </a:p>
        <a:p>
          <a:pPr algn="l" rtl="false">
            <a:defRPr sz="1000"/>
          </a:pPr>
          <a:r>
            <a:rPr lang="en-US" sz="1800" b="false" i="false" u="none" strike="noStrike" baseline="0">
              <a:solidFill>
                <a:srgbClr val="000000"/>
              </a:solidFill>
              <a:latin typeface="Avenir LT Pro 55 Roman" panose="020B0503020203020204" pitchFamily="34" charset="0"/>
              <a:ea typeface="Avenir Medium"/>
              <a:cs typeface="Avenir Medium"/>
            </a:rPr>
            <a:t>Variable Weights in the 2010 Drivers Model </a:t>
          </a:r>
        </a:p>
        <a:p>
          <a:pPr algn="l" rtl="false">
            <a:defRPr sz="1000"/>
          </a:pPr>
          <a:r>
            <a:rPr lang="en-US" sz="1400" b="false" i="false" u="none" strike="noStrike" baseline="0">
              <a:solidFill>
                <a:srgbClr val="000000"/>
              </a:solidFill>
              <a:latin typeface="Avenir LT Pro 55 Roman" panose="020B0503020203020204" pitchFamily="34" charset="0"/>
              <a:ea typeface="Avenir Medium"/>
              <a:cs typeface="Avenir Medium"/>
            </a:rPr>
            <a:t>Expanded donor pool</a:t>
          </a:r>
          <a:endParaRPr lang="en-US" sz="1400" b="false" i="false"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25</xdr:col>
      <xdr:colOff>1619250</xdr:colOff>
      <xdr:row>16</xdr:row>
      <xdr:rowOff>0</xdr:rowOff>
    </xdr:from>
    <xdr:ext cx="664044" cy="566928"/>
    <xdr:pic>
      <xdr:nvPicPr>
        <xdr:cNvPr id="12" name="Picture 11">
          <a:extLst>
            <a:ext uri="{FF2B5EF4-FFF2-40B4-BE49-F238E27FC236}">
              <a16:creationId xmlns:a16="http://schemas.microsoft.com/office/drawing/2014/main" id="{2B0DCFE3-AFB1-4F4E-B3EB-A3A1C907F4F1}"/>
            </a:ext>
          </a:extLst>
        </xdr:cNvPr>
        <xdr:cNvPicPr>
          <a:picLocks noChangeAspect="true"/>
        </xdr:cNvPicPr>
      </xdr:nvPicPr>
      <xdr:blipFill>
        <a:blip r:embed="rId4" cstate="print">
          <a:extLst>
            <a:ext uri="{28A0092B-C50C-407E-A947-70E740481C1C}">
              <a14:useLocalDpi xmlns:a14="http://schemas.microsoft.com/office/drawing/2010/main" val="0"/>
            </a:ext>
          </a:extLst>
        </a:blip>
        <a:stretch>
          <a:fillRect/>
        </a:stretch>
      </xdr:blipFill>
      <xdr:spPr>
        <a:xfrm>
          <a:off x="19230975" y="952500"/>
          <a:ext cx="664044" cy="566928"/>
        </a:xfrm>
        <a:prstGeom prst="rect">
          <a:avLst/>
        </a:prstGeom>
      </xdr:spPr>
    </xdr:pic>
    <xdr:clientData/>
  </xdr:oneCellAnchor>
</xdr:wsDr>
</file>

<file path=xl/drawings/drawing6.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7.xml><?xml version="1.0" encoding="utf-8"?>
<c:userShapes xmlns:c="http://schemas.openxmlformats.org/drawingml/2006/chart">
  <cdr:absSizeAnchor xmlns:cdr="http://schemas.openxmlformats.org/drawingml/2006/chartDrawing">
    <cdr:from>
      <cdr:x>0.83827</cdr:x>
      <cdr:y>0.20501</cdr:y>
    </cdr:from>
    <cdr:ext cx="0" cy="362099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7225977" y="1247775"/>
          <a:ext cx="0" cy="362099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2010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1982-2008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per Million Drivers </a:t>
          </a:r>
        </a:p>
      </cdr:txBody>
    </cdr:sp>
  </cdr:relSizeAnchor>
  <cdr:relSizeAnchor xmlns:cdr="http://schemas.openxmlformats.org/drawingml/2006/chartDrawing">
    <cdr:from>
      <cdr:x>0</cdr:x>
      <cdr:y>0.06337</cdr:y>
    </cdr:from>
    <cdr:to>
      <cdr:x>0.89061</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700"/>
          <a:ext cx="7677150" cy="45082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0.72928</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8868"/>
          <a:ext cx="6286500" cy="40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Fatal motor vehicle crashes with BAC values at or above than 0.08 per 1,000,000 Drivers </a:t>
          </a:r>
        </a:p>
      </cdr:txBody>
    </cdr:sp>
  </cdr:relSizeAnchor>
</c:userShapes>
</file>

<file path=xl/drawings/drawing8.xml><?xml version="1.0" encoding="utf-8"?>
<c:userShapes xmlns:c="http://schemas.openxmlformats.org/drawingml/2006/chart">
  <cdr:absSizeAnchor xmlns:cdr="http://schemas.openxmlformats.org/drawingml/2006/chartDrawing">
    <cdr:from>
      <cdr:x>0.82501</cdr:x>
      <cdr:y>0.18363</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11673" y="1115899"/>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We treat 2010 as the treatment year. Predictor Variables are selected lags of </a:t>
          </a:r>
          <a:r>
            <a:rPr kumimoji="0" lang="en-US" sz="1000" b="0" i="1"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drivers_alcohol</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 as well as the averages from 1982-2008 of: the 15-24 population share, the 65 and over population share, real per capita personal income, real gas tax rates, unemployment rates, and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0.89613</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724774"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expanded donor pool, 2009 tax increase </a:t>
          </a:r>
        </a:p>
      </cdr:txBody>
    </cdr:sp>
  </cdr:relSizeAnchor>
  <cdr:relSizeAnchor xmlns:cdr="http://schemas.openxmlformats.org/drawingml/2006/chartDrawing">
    <cdr:from>
      <cdr:x>0</cdr:x>
      <cdr:y>0.12961</cdr:y>
    </cdr:from>
    <cdr:to>
      <cdr:x>0.61229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33"/>
          <a:ext cx="5219700" cy="40509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Differences (%)</a:t>
          </a:r>
        </a:p>
      </cdr:txBody>
    </cdr:sp>
  </cdr:relSizeAnchor>
</c:userShapes>
</file>

<file path=xl/drawings/drawing9.xml><?xml version="1.0" encoding="utf-8"?>
<xdr:wsDr xmlns:a="http://schemas.openxmlformats.org/drawingml/2006/main" xmlns:xdr="http://schemas.openxmlformats.org/drawingml/2006/spreadsheetDrawing" xmlns:r="http://schemas.openxmlformats.org/officeDocument/2006/relationships">
  <xdr:twoCellAnchor>
    <xdr:from>
      <xdr:col>2</xdr:col>
      <xdr:colOff>180975</xdr:colOff>
      <xdr:row>1</xdr:row>
      <xdr:rowOff>142875</xdr:rowOff>
    </xdr:from>
    <xdr:to>
      <xdr:col>16</xdr:col>
      <xdr:colOff>0</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190500</xdr:colOff>
      <xdr:row>1</xdr:row>
      <xdr:rowOff>95249</xdr:rowOff>
    </xdr:from>
    <xdr:to>
      <xdr:col>16</xdr:col>
      <xdr:colOff>38100</xdr:colOff>
      <xdr:row>32</xdr:row>
      <xdr:rowOff>47624</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34</xdr:row>
      <xdr:rowOff>0</xdr:rowOff>
    </xdr:from>
    <xdr:to>
      <xdr:col>13</xdr:col>
      <xdr:colOff>442913</xdr:colOff>
      <xdr:row>57</xdr:row>
      <xdr:rowOff>185739</xdr:rowOff>
    </xdr:to>
    <xdr:graphicFrame macro="">
      <xdr:nvGraphicFramePr>
        <xdr:cNvPr id="4" name="Chart 3">
          <a:extLst>
            <a:ext uri="{FF2B5EF4-FFF2-40B4-BE49-F238E27FC236}">
              <a16:creationId xmlns:a16="http://schemas.microsoft.com/office/drawing/2014/main" id="{990F87B6-7C3A-433F-858B-76CD2342F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Relationships xmlns="http://schemas.openxmlformats.org/package/2006/relationships"><Relationship Target="../drawings/drawing1.xml" Type="http://schemas.openxmlformats.org/officeDocument/2006/relationships/drawing" Id="rId2"/><Relationship Target="../printerSettings/printerSettings1.bin" Type="http://schemas.openxmlformats.org/officeDocument/2006/relationships/printerSettings" Id="rId1"/></Relationships>
</file>

<file path=xl/worksheets/_rels/sheet11.xml.rels><?xml version="1.0" encoding="UTF-8"?><Relationships xmlns="http://schemas.openxmlformats.org/package/2006/relationships"><Relationship Target="../drawings/drawing5.xml" Type="http://schemas.openxmlformats.org/officeDocument/2006/relationships/drawing" Id="rId1"/></Relationships>
</file>

<file path=xl/worksheets/_rels/sheet12.xml.rels><?xml version="1.0" encoding="UTF-8"?><Relationships xmlns="http://schemas.openxmlformats.org/package/2006/relationships"><Relationship Target="../drawings/drawing9.xml" Type="http://schemas.openxmlformats.org/officeDocument/2006/relationships/drawing" Id="rId2"/><Relationship Target="../printerSettings/printerSettings2.bin" Type="http://schemas.openxmlformats.org/officeDocument/2006/relationships/printerSettings" Id="rId1"/></Relationships>
</file>

<file path=xl/worksheets/_rels/sheet13.xml.rels><?xml version="1.0" encoding="UTF-8"?><Relationships xmlns="http://schemas.openxmlformats.org/package/2006/relationships"><Relationship Target="../drawings/drawing13.xml" Type="http://schemas.openxmlformats.org/officeDocument/2006/relationships/drawing" Id="rId2"/><Relationship Target="../printerSettings/printerSettings3.bin" Type="http://schemas.openxmlformats.org/officeDocument/2006/relationships/printerSettings" Id="rId1"/></Relationships>
</file>

<file path=xl/worksheets/_rels/sheet14.xml.rels><?xml version="1.0" encoding="UTF-8"?><Relationships xmlns="http://schemas.openxmlformats.org/package/2006/relationships"><Relationship Target="../drawings/drawing17.xml" Type="http://schemas.openxmlformats.org/officeDocument/2006/relationships/drawing" Id="rId1"/></Relationships>
</file>

<file path=xl/worksheets/_rels/sheet15.xml.rels><?xml version="1.0" encoding="UTF-8"?><Relationships xmlns="http://schemas.openxmlformats.org/package/2006/relationships"><Relationship Target="../drawings/drawing21.xml" Type="http://schemas.openxmlformats.org/officeDocument/2006/relationships/drawing" Id="rId1"/></Relationships>
</file>

<file path=xl/worksheets/_rels/sheet16.xml.rels><?xml version="1.0" encoding="UTF-8"?><Relationships xmlns="http://schemas.openxmlformats.org/package/2006/relationships"><Relationship Target="../drawings/drawing25.xml" Type="http://schemas.openxmlformats.org/officeDocument/2006/relationships/drawing" Id="rId2"/><Relationship Target="../printerSettings/printerSettings4.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dimension ref="A1:B18"/>
  <sheetViews>
    <sheetView workbookViewId="0">
      <selection activeCell="B3" sqref="B3"/>
    </sheetView>
  </sheetViews>
  <sheetFormatPr defaultColWidth="8.85546875" defaultRowHeight="15"/>
  <cols>
    <col min="1" max="1" width="47" customWidth="true"/>
    <col min="2" max="2" width="100.7109375" customWidth="true"/>
  </cols>
  <sheetData>
    <row r="1">
      <c r="A1" s="8" t="s">
        <v>150</v>
      </c>
    </row>
    <row r="2">
      <c r="A2" t="s">
        <v>151</v>
      </c>
      <c r="B2" t="s">
        <v>280</v>
      </c>
    </row>
    <row r="3">
      <c r="A3" t="s">
        <v>152</v>
      </c>
      <c r="B3" s="7" t="s">
        <v>261</v>
      </c>
    </row>
    <row r="7">
      <c r="A7" s="21" t="s">
        <v>242</v>
      </c>
      <c r="B7" s="21"/>
    </row>
    <row r="9" ht="27.75" customHeight="true">
      <c r="A9" s="8" t="s">
        <v>153</v>
      </c>
      <c r="B9" s="8" t="s">
        <v>155</v>
      </c>
    </row>
    <row r="10">
      <c r="A10" t="s">
        <v>243</v>
      </c>
      <c r="B10" s="9" t="s">
        <v>251</v>
      </c>
    </row>
    <row r="11" ht="30">
      <c r="A11" t="s">
        <v>244</v>
      </c>
      <c r="B11" s="9" t="s">
        <v>252</v>
      </c>
    </row>
    <row r="12" ht="30">
      <c r="A12" t="s">
        <v>245</v>
      </c>
      <c r="B12" s="9" t="s">
        <v>246</v>
      </c>
    </row>
    <row r="13" ht="45">
      <c r="A13" t="s">
        <v>247</v>
      </c>
      <c r="B13" s="9" t="s">
        <v>259</v>
      </c>
    </row>
    <row r="14" ht="45">
      <c r="A14" t="s">
        <v>256</v>
      </c>
      <c r="B14" s="9" t="s">
        <v>260</v>
      </c>
    </row>
    <row r="15" ht="45">
      <c r="A15" t="s">
        <v>248</v>
      </c>
      <c r="B15" s="9" t="s">
        <v>255</v>
      </c>
    </row>
    <row r="16" ht="30">
      <c r="A16" t="s">
        <v>249</v>
      </c>
      <c r="B16" s="10" t="s">
        <v>253</v>
      </c>
    </row>
    <row r="17" ht="45">
      <c r="A17" t="s">
        <v>250</v>
      </c>
      <c r="B17" s="9" t="s">
        <v>254</v>
      </c>
    </row>
    <row r="18">
      <c r="A18" t="s">
        <v>154</v>
      </c>
      <c r="B18" s="9" t="s">
        <v>156</v>
      </c>
    </row>
  </sheetData>
  <mergeCells count="1">
    <mergeCell ref="A7:B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52"/>
  <sheetViews>
    <sheetView showGridLines="false" topLeftCell="D19" workbookViewId="0">
      <selection activeCell="I14" sqref="I14"/>
    </sheetView>
  </sheetViews>
  <sheetFormatPr defaultColWidth="8.85546875" defaultRowHeight="15"/>
  <cols>
    <col min="26" max="26" width="40.42578125" customWidth="true"/>
    <col min="27" max="27" width="36.85546875" customWidth="true"/>
  </cols>
  <sheetData>
    <row r="1">
      <c r="A1" t="s">
        <v>189</v>
      </c>
      <c r="B1" t="s">
        <v>190</v>
      </c>
      <c r="C1" t="s">
        <v>191</v>
      </c>
      <c r="D1" t="s">
        <v>257</v>
      </c>
      <c r="F1" t="s">
        <v>30</v>
      </c>
      <c r="G1" t="s">
        <v>28</v>
      </c>
      <c r="H1" t="s">
        <v>160</v>
      </c>
    </row>
    <row r="2">
      <c r="A2">
        <v>1982</v>
      </c>
      <c r="B2">
        <f>INDEX('All Lags - Data'!$C:$C,MATCH($A2,'All Lags - Data'!$E:$E,0))*1000000</f>
        <v>96.200674306601286</v>
      </c>
      <c r="C2">
        <f>INDEX('All Lags - Data'!$D:$D,MATCH($A2,'All Lags - Data'!$E:$E,0))*1000000</f>
        <v>96.297515745391138</v>
      </c>
      <c r="D2" s="11">
        <f>(C2-B2)/C2</f>
        <v>1.0056483600874913E-3</v>
      </c>
      <c r="F2" t="s">
        <v>45</v>
      </c>
      <c r="G2">
        <v>25</v>
      </c>
      <c r="H2">
        <f>IFERROR(INDEX('All Lags - Data'!$B:$B,MATCH($G2,'All Lags - Data'!$A:$A,0)),0)</f>
        <v>0.30899998545646667</v>
      </c>
      <c r="Z2" s="17"/>
      <c r="AA2" s="17"/>
    </row>
    <row r="3">
      <c r="A3">
        <v>1983</v>
      </c>
      <c r="B3">
        <f>INDEX('All Lags - Data'!$C:$C,MATCH($A3,'All Lags - Data'!$E:$E,0))*1000000</f>
        <v>89.767214376479387</v>
      </c>
      <c r="C3">
        <f>INDEX('All Lags - Data'!$D:$D,MATCH($A3,'All Lags - Data'!$E:$E,0))*1000000</f>
        <v>91.686608473537476</v>
      </c>
      <c r="D3" s="11">
        <f t="shared" ref="D3:D35" si="0">(C3-B3)/C3</f>
        <v>2.0934290503417E-2</v>
      </c>
      <c r="F3" t="s">
        <v>47</v>
      </c>
      <c r="G3">
        <v>29</v>
      </c>
      <c r="H3">
        <f>IFERROR(INDEX('All Lags - Data'!$B:$B,MATCH($G3,'All Lags - Data'!$A:$A,0)),0)</f>
        <v>0.16099999845027924</v>
      </c>
      <c r="Z3" s="17"/>
      <c r="AA3" s="17"/>
    </row>
    <row r="4">
      <c r="A4">
        <v>1984</v>
      </c>
      <c r="B4">
        <f>INDEX('All Lags - Data'!$C:$C,MATCH($A4,'All Lags - Data'!$E:$E,0))*1000000</f>
        <v>87.953194451984018</v>
      </c>
      <c r="C4">
        <f>INDEX('All Lags - Data'!$D:$D,MATCH($A4,'All Lags - Data'!$E:$E,0))*1000000</f>
        <v>87.04065601341425</v>
      </c>
      <c r="D4" s="11">
        <f t="shared" si="0"/>
        <v>-1.0484048263941542E-2</v>
      </c>
      <c r="F4" t="s">
        <v>121</v>
      </c>
      <c r="G4">
        <v>49</v>
      </c>
      <c r="H4">
        <f>IFERROR(INDEX('All Lags - Data'!$B:$B,MATCH($G4,'All Lags - Data'!$A:$A,0)),0)</f>
        <v>0.13400000333786011</v>
      </c>
      <c r="Z4" s="17"/>
      <c r="AA4" s="17"/>
    </row>
    <row r="5">
      <c r="A5">
        <v>1985</v>
      </c>
      <c r="B5">
        <f>INDEX('All Lags - Data'!$C:$C,MATCH($A5,'All Lags - Data'!$E:$E,0))*1000000</f>
        <v>74.536430474836379</v>
      </c>
      <c r="C5">
        <f>INDEX('All Lags - Data'!$D:$D,MATCH($A5,'All Lags - Data'!$E:$E,0))*1000000</f>
        <v>77.658227550273295</v>
      </c>
      <c r="D5" s="11">
        <f t="shared" si="0"/>
        <v>4.0199180098669789E-2</v>
      </c>
      <c r="F5" t="s">
        <v>46</v>
      </c>
      <c r="G5">
        <v>27</v>
      </c>
      <c r="H5">
        <f>IFERROR(INDEX('All Lags - Data'!$B:$B,MATCH($G5,'All Lags - Data'!$A:$A,0)),0)</f>
        <v>0.12399999797344208</v>
      </c>
      <c r="Z5" s="17"/>
      <c r="AA5" s="17"/>
    </row>
    <row r="6" ht="15.75">
      <c r="A6">
        <v>1986</v>
      </c>
      <c r="B6">
        <f>INDEX('All Lags - Data'!$C:$C,MATCH($A6,'All Lags - Data'!$E:$E,0))*1000000</f>
        <v>78.524019045289606</v>
      </c>
      <c r="C6">
        <f>INDEX('All Lags - Data'!$D:$D,MATCH($A6,'All Lags - Data'!$E:$E,0))*1000000</f>
        <v>84.177739598089815</v>
      </c>
      <c r="D6" s="11">
        <f t="shared" si="0"/>
        <v>6.7164081380589893E-2</v>
      </c>
      <c r="F6" t="s">
        <v>88</v>
      </c>
      <c r="G6">
        <v>26</v>
      </c>
      <c r="H6">
        <f>IFERROR(INDEX('All Lags - Data'!$B:$B,MATCH($G6,'All Lags - Data'!$A:$A,0)),0)</f>
        <v>7.8000001609325409E-2</v>
      </c>
      <c r="Z6" s="18" t="s">
        <v>154</v>
      </c>
      <c r="AA6" s="19" t="s">
        <v>262</v>
      </c>
    </row>
    <row r="7">
      <c r="A7">
        <v>1987</v>
      </c>
      <c r="B7">
        <f>INDEX('All Lags - Data'!$C:$C,MATCH($A7,'All Lags - Data'!$E:$E,0))*1000000</f>
        <v>76.536969572771341</v>
      </c>
      <c r="C7">
        <f>INDEX('All Lags - Data'!$D:$D,MATCH($A7,'All Lags - Data'!$E:$E,0))*1000000</f>
        <v>77.947795361978947</v>
      </c>
      <c r="D7" s="11">
        <f t="shared" si="0"/>
        <v>1.8099624019588034E-2</v>
      </c>
      <c r="F7" t="s">
        <v>48</v>
      </c>
      <c r="G7">
        <v>31</v>
      </c>
      <c r="H7">
        <f>IFERROR(INDEX('All Lags - Data'!$B:$B,MATCH($G7,'All Lags - Data'!$A:$A,0)),0)</f>
        <v>6.8000003695487976E-2</v>
      </c>
      <c r="Z7" s="14" t="str">
        <f>INDEX(States!$D$2:$D$52,MATCH($F2,States!$B$2:$B$52,0))</f>
        <v>Massachusetts</v>
      </c>
      <c r="AA7" s="15">
        <f>H2</f>
        <v>0.30899998545646667</v>
      </c>
    </row>
    <row r="8">
      <c r="A8">
        <v>1988</v>
      </c>
      <c r="B8">
        <f>INDEX('All Lags - Data'!$C:$C,MATCH($A8,'All Lags - Data'!$E:$E,0))*1000000</f>
        <v>86.746891611255705</v>
      </c>
      <c r="C8">
        <f>INDEX('All Lags - Data'!$D:$D,MATCH($A8,'All Lags - Data'!$E:$E,0))*1000000</f>
        <v>82.87373959319666</v>
      </c>
      <c r="D8" s="11">
        <f t="shared" si="0"/>
        <v>-4.6735576758949626E-2</v>
      </c>
      <c r="F8" t="s">
        <v>40</v>
      </c>
      <c r="G8">
        <v>18</v>
      </c>
      <c r="H8">
        <f>IFERROR(INDEX('All Lags - Data'!$B:$B,MATCH($G8,'All Lags - Data'!$A:$A,0)),0)</f>
        <v>5.4999999701976776E-2</v>
      </c>
      <c r="Z8" s="14" t="str">
        <f>INDEX(States!$D$2:$D$52,MATCH($F3,States!$B$2:$B$52,0))</f>
        <v>Missouri</v>
      </c>
      <c r="AA8" s="15">
        <f t="shared" ref="AA8:AA14" si="1">H3</f>
        <v>0.16099999845027924</v>
      </c>
    </row>
    <row r="9">
      <c r="A9">
        <v>1989</v>
      </c>
      <c r="B9">
        <f>INDEX('All Lags - Data'!$C:$C,MATCH($A9,'All Lags - Data'!$E:$E,0))*1000000</f>
        <v>79.66517296154052</v>
      </c>
      <c r="C9">
        <f>INDEX('All Lags - Data'!$D:$D,MATCH($A9,'All Lags - Data'!$E:$E,0))*1000000</f>
        <v>78.466744736942942</v>
      </c>
      <c r="D9" s="11">
        <f t="shared" si="0"/>
        <v>-1.5273071778563862E-2</v>
      </c>
      <c r="F9" t="s">
        <v>54</v>
      </c>
      <c r="G9">
        <v>46</v>
      </c>
      <c r="H9">
        <f>IFERROR(INDEX('All Lags - Data'!$B:$B,MATCH($G9,'All Lags - Data'!$A:$A,0)),0)</f>
        <v>3.7999998778104782E-2</v>
      </c>
      <c r="Z9" s="14" t="str">
        <f>INDEX(States!$D$2:$D$52,MATCH($F4,States!$B$2:$B$52,0))</f>
        <v>Utah</v>
      </c>
      <c r="AA9" s="15">
        <f t="shared" si="1"/>
        <v>0.13400000333786011</v>
      </c>
    </row>
    <row r="10">
      <c r="A10">
        <v>1990</v>
      </c>
      <c r="B10">
        <f>INDEX('All Lags - Data'!$C:$C,MATCH($A10,'All Lags - Data'!$E:$E,0))*1000000</f>
        <v>74.437281000427902</v>
      </c>
      <c r="C10">
        <f>INDEX('All Lags - Data'!$D:$D,MATCH($A10,'All Lags - Data'!$E:$E,0))*1000000</f>
        <v>72.052572981192498</v>
      </c>
      <c r="D10" s="11">
        <f t="shared" si="0"/>
        <v>-3.3096778096430669E-2</v>
      </c>
      <c r="F10" t="s">
        <v>91</v>
      </c>
      <c r="G10">
        <v>28</v>
      </c>
      <c r="H10">
        <f>IFERROR(INDEX('All Lags - Data'!$B:$B,MATCH($G10,'All Lags - Data'!$A:$A,0)),0)</f>
        <v>2.4000000208616257E-2</v>
      </c>
      <c r="Z10" s="14" t="str">
        <f>INDEX(States!$D$2:$D$52,MATCH($F5,States!$B$2:$B$52,0))</f>
        <v>Minnesota</v>
      </c>
      <c r="AA10" s="15">
        <f t="shared" si="1"/>
        <v>0.12399999797344208</v>
      </c>
    </row>
    <row r="11">
      <c r="A11">
        <v>1991</v>
      </c>
      <c r="B11">
        <f>INDEX('All Lags - Data'!$C:$C,MATCH($A11,'All Lags - Data'!$E:$E,0))*1000000</f>
        <v>65.900887420866638</v>
      </c>
      <c r="C11">
        <f>INDEX('All Lags - Data'!$D:$D,MATCH($A11,'All Lags - Data'!$E:$E,0))*1000000</f>
        <v>66.924833969096653</v>
      </c>
      <c r="D11" s="11">
        <f t="shared" si="0"/>
        <v>1.5299949024943931E-2</v>
      </c>
      <c r="F11" t="s">
        <v>51</v>
      </c>
      <c r="G11">
        <v>38</v>
      </c>
      <c r="H11">
        <f>IFERROR(INDEX('All Lags - Data'!$B:$B,MATCH($G11,'All Lags - Data'!$A:$A,0)),0)</f>
        <v>8.999999612569809E-3</v>
      </c>
      <c r="Z11" s="14" t="str">
        <f>INDEX(States!$D$2:$D$52,MATCH($F6,States!$B$2:$B$52,0))</f>
        <v>Michigan</v>
      </c>
      <c r="AA11" s="15">
        <f t="shared" si="1"/>
        <v>7.8000001609325409E-2</v>
      </c>
    </row>
    <row r="12">
      <c r="A12">
        <v>1992</v>
      </c>
      <c r="B12">
        <f>INDEX('All Lags - Data'!$C:$C,MATCH($A12,'All Lags - Data'!$E:$E,0))*1000000</f>
        <v>59.373665862949565</v>
      </c>
      <c r="C12">
        <f>INDEX('All Lags - Data'!$D:$D,MATCH($A12,'All Lags - Data'!$E:$E,0))*1000000</f>
        <v>60.98816449593869</v>
      </c>
      <c r="D12" s="11">
        <f t="shared" si="0"/>
        <v>2.6472326988896962E-2</v>
      </c>
      <c r="F12" t="s">
        <v>41</v>
      </c>
      <c r="G12">
        <v>20</v>
      </c>
      <c r="H12">
        <f>IFERROR(INDEX('All Lags - Data'!$B:$B,MATCH($G12,'All Lags - Data'!$A:$A,0)),0)</f>
        <v>0</v>
      </c>
      <c r="Z12" s="14" t="str">
        <f>INDEX(States!$D$2:$D$52,MATCH($F7,States!$B$2:$B$52,0))</f>
        <v>Nebraska</v>
      </c>
      <c r="AA12" s="15">
        <f t="shared" si="1"/>
        <v>6.8000003695487976E-2</v>
      </c>
    </row>
    <row r="13">
      <c r="A13">
        <v>1993</v>
      </c>
      <c r="B13">
        <f>INDEX('All Lags - Data'!$C:$C,MATCH($A13,'All Lags - Data'!$E:$E,0))*1000000</f>
        <v>54.541862482437864</v>
      </c>
      <c r="C13">
        <f>INDEX('All Lags - Data'!$D:$D,MATCH($A13,'All Lags - Data'!$E:$E,0))*1000000</f>
        <v>56.491533523512771</v>
      </c>
      <c r="D13" s="11">
        <f t="shared" si="0"/>
        <v>3.4512623741457117E-2</v>
      </c>
      <c r="F13" t="s">
        <v>50</v>
      </c>
      <c r="G13">
        <v>34</v>
      </c>
      <c r="H13">
        <f>IFERROR(INDEX('All Lags - Data'!$B:$B,MATCH($G13,'All Lags - Data'!$A:$A,0)),0)</f>
        <v>0</v>
      </c>
      <c r="Z13" s="14" t="str">
        <f>INDEX(States!$D$2:$D$52,MATCH($F8,States!$B$2:$B$52,0))</f>
        <v>Indiana</v>
      </c>
      <c r="AA13" s="15">
        <f t="shared" si="1"/>
        <v>5.4999999701976776E-2</v>
      </c>
    </row>
    <row r="14">
      <c r="A14">
        <v>1994</v>
      </c>
      <c r="B14">
        <f>INDEX('All Lags - Data'!$C:$C,MATCH($A14,'All Lags - Data'!$E:$E,0))*1000000</f>
        <v>61.182043282315135</v>
      </c>
      <c r="C14">
        <f>INDEX('All Lags - Data'!$D:$D,MATCH($A14,'All Lags - Data'!$E:$E,0))*1000000</f>
        <v>61.385887507640291</v>
      </c>
      <c r="D14" s="11">
        <f t="shared" si="0"/>
        <v>3.3207017704156329E-3</v>
      </c>
      <c r="F14" t="s">
        <v>79</v>
      </c>
      <c r="G14">
        <v>19</v>
      </c>
      <c r="H14">
        <f>IFERROR(INDEX('All Lags - Data'!$B:$B,MATCH($G14,'All Lags - Data'!$A:$A,0)),0)</f>
        <v>0</v>
      </c>
      <c r="Z14" s="14" t="str">
        <f>INDEX(States!$D$2:$D$52,MATCH($F9,States!$B$2:$B$52,0))</f>
        <v>South Dakota</v>
      </c>
      <c r="AA14" s="15">
        <f t="shared" si="1"/>
        <v>3.7999998778104782E-2</v>
      </c>
    </row>
    <row r="15" ht="15" customHeight="true">
      <c r="A15">
        <v>1995</v>
      </c>
      <c r="B15">
        <f>INDEX('All Lags - Data'!$C:$C,MATCH($A15,'All Lags - Data'!$E:$E,0))*1000000</f>
        <v>63.93035437213257</v>
      </c>
      <c r="C15">
        <f>INDEX('All Lags - Data'!$D:$D,MATCH($A15,'All Lags - Data'!$E:$E,0))*1000000</f>
        <v>59.743977453763371</v>
      </c>
      <c r="D15" s="11">
        <f t="shared" si="0"/>
        <v>-7.0071948617901933E-2</v>
      </c>
      <c r="F15" t="s">
        <v>43</v>
      </c>
      <c r="G15">
        <v>22</v>
      </c>
      <c r="H15">
        <f>IFERROR(INDEX('All Lags - Data'!$B:$B,MATCH($G15,'All Lags - Data'!$A:$A,0)),0)</f>
        <v>0</v>
      </c>
      <c r="Z15" s="14" t="str">
        <f>INDEX(States!$D$2:$D$52,MATCH($F10,States!$B$2:$B$52,0))</f>
        <v>Mississippi</v>
      </c>
      <c r="AA15" s="15">
        <f t="shared" ref="AA15:AA16" si="2">H10</f>
        <v>2.4000000208616257E-2</v>
      </c>
    </row>
    <row r="16" ht="15" customHeight="true">
      <c r="A16">
        <v>1996</v>
      </c>
      <c r="B16">
        <f>INDEX('All Lags - Data'!$C:$C,MATCH($A16,'All Lags - Data'!$E:$E,0))*1000000</f>
        <v>56.638848036527634</v>
      </c>
      <c r="C16">
        <f>INDEX('All Lags - Data'!$D:$D,MATCH($A16,'All Lags - Data'!$E:$E,0))*1000000</f>
        <v>54.105850093037589</v>
      </c>
      <c r="D16" s="11">
        <f t="shared" si="0"/>
        <v>-4.681560199376656E-2</v>
      </c>
      <c r="F16" t="s">
        <v>49</v>
      </c>
      <c r="G16">
        <v>32</v>
      </c>
      <c r="H16">
        <f>IFERROR(INDEX('All Lags - Data'!$B:$B,MATCH($G16,'All Lags - Data'!$A:$A,0)),0)</f>
        <v>0</v>
      </c>
      <c r="Z16" s="14" t="str">
        <f>INDEX(States!$D$2:$D$52,MATCH($F11,States!$B$2:$B$52,0))</f>
        <v>North Dakota</v>
      </c>
      <c r="AA16" s="15">
        <f t="shared" si="2"/>
        <v>8.999999612569809E-3</v>
      </c>
    </row>
    <row r="17">
      <c r="A17">
        <v>1997</v>
      </c>
      <c r="B17">
        <f>INDEX('All Lags - Data'!$C:$C,MATCH($A17,'All Lags - Data'!$E:$E,0))*1000000</f>
        <v>48.883543058764189</v>
      </c>
      <c r="C17">
        <f>INDEX('All Lags - Data'!$D:$D,MATCH($A17,'All Lags - Data'!$E:$E,0))*1000000</f>
        <v>50.534724547105725</v>
      </c>
      <c r="D17" s="11">
        <f t="shared" si="0"/>
        <v>3.26741958750046E-2</v>
      </c>
      <c r="F17" t="s">
        <v>32</v>
      </c>
      <c r="G17">
        <v>5</v>
      </c>
      <c r="H17">
        <f>IFERROR(INDEX('All Lags - Data'!$B:$B,MATCH($G17,'All Lags - Data'!$A:$A,0)),0)</f>
        <v>0</v>
      </c>
      <c r="Z17" s="22" t="s">
        <v>264</v>
      </c>
      <c r="AA17" s="22"/>
    </row>
    <row r="18">
      <c r="A18">
        <v>1998</v>
      </c>
      <c r="B18">
        <f>INDEX('All Lags - Data'!$C:$C,MATCH($A18,'All Lags - Data'!$E:$E,0))*1000000</f>
        <v>51.552549848565832</v>
      </c>
      <c r="C18">
        <f>INDEX('All Lags - Data'!$D:$D,MATCH($A18,'All Lags - Data'!$E:$E,0))*1000000</f>
        <v>51.330273692656199</v>
      </c>
      <c r="D18" s="11">
        <f t="shared" si="0"/>
        <v>-4.3303130865915028E-3</v>
      </c>
      <c r="F18" t="s">
        <v>57</v>
      </c>
      <c r="G18">
        <v>55</v>
      </c>
      <c r="H18">
        <f>IFERROR(INDEX('All Lags - Data'!$B:$B,MATCH($G18,'All Lags - Data'!$A:$A,0)),0)</f>
        <v>0</v>
      </c>
    </row>
    <row r="19">
      <c r="A19">
        <v>1999</v>
      </c>
      <c r="B19">
        <f>INDEX('All Lags - Data'!$C:$C,MATCH($A19,'All Lags - Data'!$E:$E,0))*1000000</f>
        <v>50.093349273083732</v>
      </c>
      <c r="C19">
        <f>INDEX('All Lags - Data'!$D:$D,MATCH($A19,'All Lags - Data'!$E:$E,0))*1000000</f>
        <v>49.864730319313821</v>
      </c>
      <c r="D19" s="11">
        <f t="shared" si="0"/>
        <v>-4.5847827172818476E-3</v>
      </c>
      <c r="F19" t="s">
        <v>52</v>
      </c>
      <c r="G19">
        <v>40</v>
      </c>
      <c r="H19">
        <f>IFERROR(INDEX('All Lags - Data'!$B:$B,MATCH($G19,'All Lags - Data'!$A:$A,0)),0)</f>
        <v>0</v>
      </c>
    </row>
    <row r="20">
      <c r="A20">
        <v>2000</v>
      </c>
      <c r="B20">
        <f>INDEX('All Lags - Data'!$C:$C,MATCH($A20,'All Lags - Data'!$E:$E,0))*1000000</f>
        <v>50.370264943921939</v>
      </c>
      <c r="C20">
        <f>INDEX('All Lags - Data'!$D:$D,MATCH($A20,'All Lags - Data'!$E:$E,0))*1000000</f>
        <v>52.679978385640432</v>
      </c>
      <c r="D20" s="11">
        <f t="shared" si="0"/>
        <v>4.3844236700523731E-2</v>
      </c>
      <c r="F20" t="s">
        <v>42</v>
      </c>
      <c r="G20">
        <v>21</v>
      </c>
      <c r="H20">
        <f>IFERROR(INDEX('All Lags - Data'!$B:$B,MATCH($G20,'All Lags - Data'!$A:$A,0)),0)</f>
        <v>0</v>
      </c>
      <c r="Z20" s="16"/>
    </row>
    <row r="21">
      <c r="A21">
        <v>2001</v>
      </c>
      <c r="B21">
        <f>INDEX('All Lags - Data'!$C:$C,MATCH($A21,'All Lags - Data'!$E:$E,0))*1000000</f>
        <v>49.426980694988742</v>
      </c>
      <c r="C21">
        <f>INDEX('All Lags - Data'!$D:$D,MATCH($A21,'All Lags - Data'!$E:$E,0))*1000000</f>
        <v>50.321821148827446</v>
      </c>
      <c r="D21" s="11">
        <f t="shared" si="0"/>
        <v>1.7782354322833458E-2</v>
      </c>
      <c r="F21" t="s">
        <v>55</v>
      </c>
      <c r="G21">
        <v>47</v>
      </c>
      <c r="H21">
        <f>IFERROR(INDEX('All Lags - Data'!$B:$B,MATCH($G21,'All Lags - Data'!$A:$A,0)),0)</f>
        <v>0</v>
      </c>
    </row>
    <row r="22">
      <c r="A22">
        <v>2002</v>
      </c>
      <c r="B22">
        <f>INDEX('All Lags - Data'!$C:$C,MATCH($A22,'All Lags - Data'!$E:$E,0))*1000000</f>
        <v>50.041086069541052</v>
      </c>
      <c r="C22">
        <f>INDEX('All Lags - Data'!$D:$D,MATCH($A22,'All Lags - Data'!$E:$E,0))*1000000</f>
        <v>52.898077738063876</v>
      </c>
      <c r="D22" s="11">
        <f t="shared" si="0"/>
        <v>5.4009366515543868E-2</v>
      </c>
      <c r="F22" t="s">
        <v>53</v>
      </c>
      <c r="G22">
        <v>45</v>
      </c>
      <c r="H22">
        <f>IFERROR(INDEX('All Lags - Data'!$B:$B,MATCH($G22,'All Lags - Data'!$A:$A,0)),0)</f>
        <v>0</v>
      </c>
    </row>
    <row r="23">
      <c r="A23">
        <v>2003</v>
      </c>
      <c r="B23">
        <f>INDEX('All Lags - Data'!$C:$C,MATCH($A23,'All Lags - Data'!$E:$E,0))*1000000</f>
        <v>49.663332902127877</v>
      </c>
      <c r="C23">
        <f>INDEX('All Lags - Data'!$D:$D,MATCH($A23,'All Lags - Data'!$E:$E,0))*1000000</f>
        <v>49.450894668552792</v>
      </c>
      <c r="D23" s="11">
        <f t="shared" si="0"/>
        <v>-4.2959431775494369E-3</v>
      </c>
      <c r="F23" t="s">
        <v>34</v>
      </c>
      <c r="G23">
        <v>9</v>
      </c>
      <c r="H23">
        <f>IFERROR(INDEX('All Lags - Data'!$B:$B,MATCH($G23,'All Lags - Data'!$A:$A,0)),0)</f>
        <v>0</v>
      </c>
    </row>
    <row r="24">
      <c r="A24">
        <v>2004</v>
      </c>
      <c r="B24">
        <f>INDEX('All Lags - Data'!$C:$C,MATCH($A24,'All Lags - Data'!$E:$E,0))*1000000</f>
        <v>47.159959649434313</v>
      </c>
      <c r="C24">
        <f>INDEX('All Lags - Data'!$D:$D,MATCH($A24,'All Lags - Data'!$E:$E,0))*1000000</f>
        <v>47.232387885742355</v>
      </c>
      <c r="D24" s="11">
        <f t="shared" si="0"/>
        <v>1.5334443069710915E-3</v>
      </c>
      <c r="F24" t="s">
        <v>44</v>
      </c>
      <c r="G24">
        <v>24</v>
      </c>
      <c r="H24">
        <f>IFERROR(INDEX('All Lags - Data'!$B:$B,MATCH($G24,'All Lags - Data'!$A:$A,0)),0)</f>
        <v>0</v>
      </c>
    </row>
    <row r="25">
      <c r="A25">
        <v>2005</v>
      </c>
      <c r="B25">
        <f>INDEX('All Lags - Data'!$C:$C,MATCH($A25,'All Lags - Data'!$E:$E,0))*1000000</f>
        <v>48.025172873167321</v>
      </c>
      <c r="C25">
        <f>INDEX('All Lags - Data'!$D:$D,MATCH($A25,'All Lags - Data'!$E:$E,0))*1000000</f>
        <v>45.692292955209275</v>
      </c>
      <c r="D25" s="11">
        <f t="shared" si="0"/>
        <v>-5.1056310967910822E-2</v>
      </c>
      <c r="F25" t="s">
        <v>59</v>
      </c>
      <c r="G25">
        <v>1</v>
      </c>
      <c r="H25">
        <f>IFERROR(INDEX('All Lags - Data'!$B:$B,MATCH($G25,'All Lags - Data'!$A:$A,0)),0)</f>
        <v>0</v>
      </c>
    </row>
    <row r="26">
      <c r="A26">
        <v>2006</v>
      </c>
      <c r="B26">
        <f>INDEX('All Lags - Data'!$C:$C,MATCH($A26,'All Lags - Data'!$E:$E,0))*1000000</f>
        <v>46.089498937362805</v>
      </c>
      <c r="C26">
        <f>INDEX('All Lags - Data'!$D:$D,MATCH($A26,'All Lags - Data'!$E:$E,0))*1000000</f>
        <v>44.354660327371676</v>
      </c>
      <c r="D26" s="11">
        <f t="shared" si="0"/>
        <v>-3.911288232593102E-2</v>
      </c>
      <c r="F26" t="s">
        <v>61</v>
      </c>
      <c r="G26">
        <v>2</v>
      </c>
      <c r="H26">
        <f>IFERROR(INDEX('All Lags - Data'!$B:$B,MATCH($G26,'All Lags - Data'!$A:$A,0)),0)</f>
        <v>0</v>
      </c>
    </row>
    <row r="27">
      <c r="A27">
        <v>2007</v>
      </c>
      <c r="B27">
        <f>INDEX('All Lags - Data'!$C:$C,MATCH($A27,'All Lags - Data'!$E:$E,0))*1000000</f>
        <v>44.078020437154919</v>
      </c>
      <c r="C27">
        <f>INDEX('All Lags - Data'!$D:$D,MATCH($A27,'All Lags - Data'!$E:$E,0))*1000000</f>
        <v>42.411018857819727</v>
      </c>
      <c r="D27" s="11">
        <f t="shared" si="0"/>
        <v>-3.930586022759109E-2</v>
      </c>
      <c r="F27" t="s">
        <v>31</v>
      </c>
      <c r="G27">
        <v>4</v>
      </c>
      <c r="H27">
        <f>IFERROR(INDEX('All Lags - Data'!$B:$B,MATCH($G27,'All Lags - Data'!$A:$A,0)),0)</f>
        <v>0</v>
      </c>
    </row>
    <row r="28">
      <c r="A28">
        <v>2008</v>
      </c>
      <c r="B28">
        <f>INDEX('All Lags - Data'!$C:$C,MATCH($A28,'All Lags - Data'!$E:$E,0))*1000000</f>
        <v>35.831271816277876</v>
      </c>
      <c r="C28">
        <f>INDEX('All Lags - Data'!$D:$D,MATCH($A28,'All Lags - Data'!$E:$E,0))*1000000</f>
        <v>36.175621236907318</v>
      </c>
      <c r="D28" s="11">
        <f t="shared" si="0"/>
        <v>9.5188253540792658E-3</v>
      </c>
      <c r="F28" t="s">
        <v>65</v>
      </c>
      <c r="G28">
        <v>6</v>
      </c>
      <c r="H28">
        <f>IFERROR(INDEX('All Lags - Data'!$B:$B,MATCH($G28,'All Lags - Data'!$A:$A,0)),0)</f>
        <v>0</v>
      </c>
    </row>
    <row r="29">
      <c r="A29">
        <v>2009</v>
      </c>
      <c r="B29">
        <f>INDEX('All Lags - Data'!$C:$C,MATCH($A29,'All Lags - Data'!$E:$E,0))*1000000</f>
        <v>29.875493055442348</v>
      </c>
      <c r="C29">
        <f>INDEX('All Lags - Data'!$D:$D,MATCH($A29,'All Lags - Data'!$E:$E,0))*1000000</f>
        <v>34.058010676744743</v>
      </c>
      <c r="D29" s="11">
        <f t="shared" si="0"/>
        <v>0.12280569352684692</v>
      </c>
      <c r="F29" t="s">
        <v>33</v>
      </c>
      <c r="G29">
        <v>8</v>
      </c>
      <c r="H29">
        <f>IFERROR(INDEX('All Lags - Data'!$B:$B,MATCH($G29,'All Lags - Data'!$A:$A,0)),0)</f>
        <v>0</v>
      </c>
    </row>
    <row r="30">
      <c r="A30">
        <v>2010</v>
      </c>
      <c r="B30">
        <f>INDEX('All Lags - Data'!$C:$C,MATCH($A30,'All Lags - Data'!$E:$E,0))*1000000</f>
        <v>28.899079552502371</v>
      </c>
      <c r="C30">
        <f>INDEX('All Lags - Data'!$D:$D,MATCH($A30,'All Lags - Data'!$E:$E,0))*1000000</f>
        <v>31.220737851981543</v>
      </c>
      <c r="D30" s="11">
        <f t="shared" si="0"/>
        <v>7.436269797614084E-2</v>
      </c>
      <c r="F30" t="s">
        <v>69</v>
      </c>
      <c r="G30">
        <v>10</v>
      </c>
      <c r="H30">
        <f>IFERROR(INDEX('All Lags - Data'!$B:$B,MATCH($G30,'All Lags - Data'!$A:$A,0)),0)</f>
        <v>0</v>
      </c>
    </row>
    <row r="31">
      <c r="A31">
        <v>2011</v>
      </c>
      <c r="B31">
        <f>INDEX('All Lags - Data'!$C:$C,MATCH($A31,'All Lags - Data'!$E:$E,0))*1000000</f>
        <v>27.466066967463121</v>
      </c>
      <c r="C31">
        <f>INDEX('All Lags - Data'!$D:$D,MATCH($A31,'All Lags - Data'!$E:$E,0))*1000000</f>
        <v>30.770759671213458</v>
      </c>
      <c r="D31" s="11">
        <f t="shared" si="0"/>
        <v>0.10739717637981913</v>
      </c>
      <c r="F31" t="s">
        <v>35</v>
      </c>
      <c r="G31">
        <v>11</v>
      </c>
      <c r="H31">
        <f>IFERROR(INDEX('All Lags - Data'!$B:$B,MATCH($G31,'All Lags - Data'!$A:$A,0)),0)</f>
        <v>0</v>
      </c>
    </row>
    <row r="32">
      <c r="A32">
        <v>2012</v>
      </c>
      <c r="B32">
        <f>INDEX('All Lags - Data'!$C:$C,MATCH($A32,'All Lags - Data'!$E:$E,0))*1000000</f>
        <v>33.391028409823775</v>
      </c>
      <c r="C32">
        <f>INDEX('All Lags - Data'!$D:$D,MATCH($A32,'All Lags - Data'!$E:$E,0))*1000000</f>
        <v>33.732300687915995</v>
      </c>
      <c r="D32" s="11">
        <f t="shared" si="0"/>
        <v>1.0117076841262545E-2</v>
      </c>
      <c r="F32" t="s">
        <v>36</v>
      </c>
      <c r="G32">
        <v>12</v>
      </c>
      <c r="H32">
        <f>IFERROR(INDEX('All Lags - Data'!$B:$B,MATCH($G32,'All Lags - Data'!$A:$A,0)),0)</f>
        <v>0</v>
      </c>
    </row>
    <row r="33">
      <c r="A33">
        <v>2013</v>
      </c>
      <c r="B33">
        <f>INDEX('All Lags - Data'!$C:$C,MATCH($A33,'All Lags - Data'!$E:$E,0))*1000000</f>
        <v>33.044518204405904</v>
      </c>
      <c r="C33">
        <f>INDEX('All Lags - Data'!$D:$D,MATCH($A33,'All Lags - Data'!$E:$E,0))*1000000</f>
        <v>31.77694553778565</v>
      </c>
      <c r="D33" s="11">
        <f t="shared" si="0"/>
        <v>-3.9889695034187461E-2</v>
      </c>
      <c r="F33" t="s">
        <v>37</v>
      </c>
      <c r="G33">
        <v>13</v>
      </c>
      <c r="H33">
        <f>IFERROR(INDEX('All Lags - Data'!$B:$B,MATCH($G33,'All Lags - Data'!$A:$A,0)),0)</f>
        <v>0</v>
      </c>
    </row>
    <row r="34">
      <c r="A34">
        <v>2014</v>
      </c>
      <c r="B34">
        <f>INDEX('All Lags - Data'!$C:$C,MATCH($A34,'All Lags - Data'!$E:$E,0))*1000000</f>
        <v>28.781050787074491</v>
      </c>
      <c r="C34">
        <f>INDEX('All Lags - Data'!$D:$D,MATCH($A34,'All Lags - Data'!$E:$E,0))*1000000</f>
        <v>32.868603228052955</v>
      </c>
      <c r="D34" s="11">
        <f t="shared" si="0"/>
        <v>0.12436039379640527</v>
      </c>
      <c r="F34" t="s">
        <v>74</v>
      </c>
      <c r="G34">
        <v>15</v>
      </c>
      <c r="H34">
        <f>IFERROR(INDEX('All Lags - Data'!$B:$B,MATCH($G34,'All Lags - Data'!$A:$A,0)),0)</f>
        <v>0</v>
      </c>
    </row>
    <row r="35">
      <c r="A35">
        <v>2015</v>
      </c>
      <c r="B35">
        <f>INDEX('All Lags - Data'!$C:$C,MATCH($A35,'All Lags - Data'!$E:$E,0))*1000000</f>
        <v>29.661341613973491</v>
      </c>
      <c r="C35">
        <f>INDEX('All Lags - Data'!$D:$D,MATCH($A35,'All Lags - Data'!$E:$E,0))*1000000</f>
        <v>27.815133094918568</v>
      </c>
      <c r="D35" s="11">
        <f t="shared" si="0"/>
        <v>-6.6374247168071207E-2</v>
      </c>
      <c r="F35" t="s">
        <v>38</v>
      </c>
      <c r="G35">
        <v>16</v>
      </c>
      <c r="H35">
        <f>IFERROR(INDEX('All Lags - Data'!$B:$B,MATCH($G35,'All Lags - Data'!$A:$A,0)),0)</f>
        <v>0</v>
      </c>
    </row>
    <row r="36">
      <c r="F36" t="s">
        <v>39</v>
      </c>
      <c r="G36">
        <v>17</v>
      </c>
      <c r="H36">
        <f>IFERROR(INDEX('All Lags - Data'!$B:$B,MATCH($G36,'All Lags - Data'!$A:$A,0)),0)</f>
        <v>0</v>
      </c>
    </row>
    <row r="37">
      <c r="F37" t="s">
        <v>84</v>
      </c>
      <c r="G37">
        <v>23</v>
      </c>
      <c r="H37">
        <f>IFERROR(INDEX('All Lags - Data'!$B:$B,MATCH($G37,'All Lags - Data'!$A:$A,0)),0)</f>
        <v>0</v>
      </c>
    </row>
    <row r="38">
      <c r="B38" s="2"/>
      <c r="F38" t="s">
        <v>94</v>
      </c>
      <c r="G38">
        <v>30</v>
      </c>
      <c r="H38">
        <f>IFERROR(INDEX('All Lags - Data'!$B:$B,MATCH($G38,'All Lags - Data'!$A:$A,0)),0)</f>
        <v>0</v>
      </c>
    </row>
    <row r="39">
      <c r="F39" t="s">
        <v>98</v>
      </c>
      <c r="G39">
        <v>33</v>
      </c>
      <c r="H39">
        <f>IFERROR(INDEX('All Lags - Data'!$B:$B,MATCH($G39,'All Lags - Data'!$A:$A,0)),0)</f>
        <v>0</v>
      </c>
    </row>
    <row r="40">
      <c r="F40" t="s">
        <v>101</v>
      </c>
      <c r="G40">
        <v>35</v>
      </c>
      <c r="H40">
        <f>IFERROR(INDEX('All Lags - Data'!$B:$B,MATCH($G40,'All Lags - Data'!$A:$A,0)),0)</f>
        <v>0</v>
      </c>
    </row>
    <row r="41">
      <c r="F41" t="s">
        <v>103</v>
      </c>
      <c r="G41">
        <v>36</v>
      </c>
      <c r="H41">
        <f>IFERROR(INDEX('All Lags - Data'!$B:$B,MATCH($G41,'All Lags - Data'!$A:$A,0)),0)</f>
        <v>0</v>
      </c>
    </row>
    <row r="42">
      <c r="F42" t="s">
        <v>105</v>
      </c>
      <c r="G42">
        <v>37</v>
      </c>
      <c r="H42">
        <f>IFERROR(INDEX('All Lags - Data'!$B:$B,MATCH($G42,'All Lags - Data'!$A:$A,0)),0)</f>
        <v>0</v>
      </c>
    </row>
    <row r="43">
      <c r="F43" t="s">
        <v>108</v>
      </c>
      <c r="G43">
        <v>39</v>
      </c>
      <c r="H43">
        <f>IFERROR(INDEX('All Lags - Data'!$B:$B,MATCH($G43,'All Lags - Data'!$A:$A,0)),0)</f>
        <v>0</v>
      </c>
    </row>
    <row r="44">
      <c r="F44" t="s">
        <v>111</v>
      </c>
      <c r="G44">
        <v>41</v>
      </c>
      <c r="H44">
        <f>IFERROR(INDEX('All Lags - Data'!$B:$B,MATCH($G44,'All Lags - Data'!$A:$A,0)),0)</f>
        <v>0</v>
      </c>
    </row>
    <row r="45">
      <c r="F45" t="s">
        <v>113</v>
      </c>
      <c r="G45">
        <v>42</v>
      </c>
      <c r="H45">
        <f>IFERROR(INDEX('All Lags - Data'!$B:$B,MATCH($G45,'All Lags - Data'!$A:$A,0)),0)</f>
        <v>0</v>
      </c>
    </row>
    <row r="46">
      <c r="F46" t="s">
        <v>115</v>
      </c>
      <c r="G46">
        <v>44</v>
      </c>
      <c r="H46">
        <f>IFERROR(INDEX('All Lags - Data'!$B:$B,MATCH($G46,'All Lags - Data'!$A:$A,0)),0)</f>
        <v>0</v>
      </c>
    </row>
    <row r="47">
      <c r="F47" t="s">
        <v>56</v>
      </c>
      <c r="G47">
        <v>48</v>
      </c>
      <c r="H47">
        <f>IFERROR(INDEX('All Lags - Data'!$B:$B,MATCH($G47,'All Lags - Data'!$A:$A,0)),0)</f>
        <v>0</v>
      </c>
    </row>
    <row r="48">
      <c r="F48" t="s">
        <v>123</v>
      </c>
      <c r="G48">
        <v>50</v>
      </c>
      <c r="H48">
        <f>IFERROR(INDEX('All Lags - Data'!$B:$B,MATCH($G48,'All Lags - Data'!$A:$A,0)),0)</f>
        <v>0</v>
      </c>
    </row>
    <row r="49">
      <c r="F49" t="s">
        <v>125</v>
      </c>
      <c r="G49">
        <v>51</v>
      </c>
      <c r="H49">
        <f>IFERROR(INDEX('All Lags - Data'!$B:$B,MATCH($G49,'All Lags - Data'!$A:$A,0)),0)</f>
        <v>0</v>
      </c>
    </row>
    <row r="50">
      <c r="F50" t="s">
        <v>127</v>
      </c>
      <c r="G50">
        <v>53</v>
      </c>
      <c r="H50">
        <f>IFERROR(INDEX('All Lags - Data'!$B:$B,MATCH($G50,'All Lags - Data'!$A:$A,0)),0)</f>
        <v>0</v>
      </c>
    </row>
    <row r="51">
      <c r="F51" t="s">
        <v>129</v>
      </c>
      <c r="G51">
        <v>54</v>
      </c>
      <c r="H51">
        <f>IFERROR(INDEX('All Lags - Data'!$B:$B,MATCH($G51,'All Lags - Data'!$A:$A,0)),0)</f>
        <v>0</v>
      </c>
    </row>
    <row r="52">
      <c r="F52" t="s">
        <v>132</v>
      </c>
      <c r="G52">
        <v>56</v>
      </c>
      <c r="H52">
        <f>IFERROR(INDEX('All Lags - Data'!$B:$B,MATCH($G52,'All Lags - Data'!$A:$A,0)),0)</f>
        <v>0</v>
      </c>
    </row>
  </sheetData>
  <sortState ref="F2:H52">
    <sortCondition descending="true" ref="H2:H52"/>
  </sortState>
  <mergeCells count="1">
    <mergeCell ref="Z17:AA17"/>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Z52"/>
  <sheetViews>
    <sheetView showGridLines="false" zoomScaleNormal="100" workbookViewId="0">
      <selection activeCell="L9" sqref="L9"/>
    </sheetView>
  </sheetViews>
  <sheetFormatPr defaultColWidth="8.85546875" defaultRowHeight="15"/>
  <cols>
    <col min="10" max="10" width="20" bestFit="true" customWidth="true"/>
    <col min="25" max="25" width="56" customWidth="true"/>
    <col min="26" max="26" width="34" customWidth="true"/>
  </cols>
  <sheetData>
    <row r="1">
      <c r="A1" t="s">
        <v>189</v>
      </c>
      <c r="B1" t="s">
        <v>190</v>
      </c>
      <c r="C1" t="s">
        <v>191</v>
      </c>
      <c r="D1" t="s">
        <v>257</v>
      </c>
      <c r="F1" t="s">
        <v>30</v>
      </c>
      <c r="G1" t="s">
        <v>28</v>
      </c>
      <c r="H1" t="s">
        <v>160</v>
      </c>
      <c r="J1" t="s">
        <v>192</v>
      </c>
      <c r="K1" t="s">
        <v>160</v>
      </c>
    </row>
    <row r="2">
      <c r="A2">
        <v>1982</v>
      </c>
      <c r="B2">
        <f>INDEX('Original - Data'!$C:$C,MATCH($A2,'Original - Data'!$E:$E,0))*1000000</f>
        <v>96.200674306601286</v>
      </c>
      <c r="C2">
        <f>INDEX('Original - Data'!$D:$D,MATCH($A2,'Original - Data'!$E:$E,0))*1000000</f>
        <v>99.078369443304837</v>
      </c>
      <c r="D2" s="11">
        <f>(C2-B2)/C2</f>
        <v>2.9044635603841271E-2</v>
      </c>
      <c r="F2" t="s">
        <v>45</v>
      </c>
      <c r="G2">
        <v>25</v>
      </c>
      <c r="H2">
        <f>IFERROR(INDEX('Original - Data'!$B:$B,MATCH($G2,'Original - Data'!$A:$A,0)),0)</f>
        <v>0.44800001382827759</v>
      </c>
      <c r="J2" t="s">
        <v>273</v>
      </c>
      <c r="K2" s="2">
        <f>INDEX('Variable Weights - Data'!$A$2:$K$2,MATCH($J2,'Variable Weights - Data'!$A$1:$K$1,0))</f>
        <v>0.23141133785247803</v>
      </c>
      <c r="Y2" s="17"/>
      <c r="Z2" s="17"/>
    </row>
    <row r="3">
      <c r="A3">
        <v>1983</v>
      </c>
      <c r="B3">
        <f>INDEX('Original - Data'!$C:$C,MATCH($A3,'Original - Data'!$E:$E,0))*1000000</f>
        <v>89.767214376479387</v>
      </c>
      <c r="C3">
        <f>INDEX('Original - Data'!$D:$D,MATCH($A3,'Original - Data'!$E:$E,0))*1000000</f>
        <v>90.587006372516043</v>
      </c>
      <c r="D3" s="11">
        <f t="shared" ref="D3:D35" si="0">(C3-B3)/C3</f>
        <v>9.0497746737039746E-3</v>
      </c>
      <c r="F3" t="s">
        <v>88</v>
      </c>
      <c r="G3">
        <v>26</v>
      </c>
      <c r="H3">
        <f>IFERROR(INDEX('Original - Data'!$B:$B,MATCH($G3,'Original - Data'!$A:$A,0)),0)</f>
        <v>0.32300001382827759</v>
      </c>
      <c r="J3" t="s">
        <v>274</v>
      </c>
      <c r="K3" s="2">
        <f>INDEX('Variable Weights - Data'!$A$2:$K$2,MATCH($J3,'Variable Weights - Data'!$A$1:$K$1,0))</f>
        <v>0.19463495910167694</v>
      </c>
      <c r="Y3" s="17"/>
      <c r="Z3" s="17"/>
    </row>
    <row r="4">
      <c r="A4">
        <v>1984</v>
      </c>
      <c r="B4">
        <f>INDEX('Original - Data'!$C:$C,MATCH($A4,'Original - Data'!$E:$E,0))*1000000</f>
        <v>87.953194451984018</v>
      </c>
      <c r="C4">
        <f>INDEX('Original - Data'!$D:$D,MATCH($A4,'Original - Data'!$E:$E,0))*1000000</f>
        <v>86.302915478881914</v>
      </c>
      <c r="D4" s="11">
        <f t="shared" si="0"/>
        <v>-1.9121937699844251E-2</v>
      </c>
      <c r="F4" t="s">
        <v>40</v>
      </c>
      <c r="G4">
        <v>18</v>
      </c>
      <c r="H4">
        <f>IFERROR(INDEX('Original - Data'!$B:$B,MATCH($G4,'Original - Data'!$A:$A,0)),0)</f>
        <v>0.11699999868869781</v>
      </c>
      <c r="J4" t="s">
        <v>240</v>
      </c>
      <c r="K4" s="2">
        <f>INDEX('Variable Weights - Data'!$A$2:$K$2,MATCH($J4,'Variable Weights - Data'!$A$1:$K$1,0))</f>
        <v>0.19318309426307678</v>
      </c>
      <c r="Y4" s="17"/>
      <c r="Z4" s="17"/>
    </row>
    <row r="5">
      <c r="A5">
        <v>1985</v>
      </c>
      <c r="B5">
        <f>INDEX('Original - Data'!$C:$C,MATCH($A5,'Original - Data'!$E:$E,0))*1000000</f>
        <v>74.536430474836379</v>
      </c>
      <c r="C5">
        <f>INDEX('Original - Data'!$D:$D,MATCH($A5,'Original - Data'!$E:$E,0))*1000000</f>
        <v>77.749367272190298</v>
      </c>
      <c r="D5" s="11">
        <f t="shared" si="0"/>
        <v>4.1324282242784692E-2</v>
      </c>
      <c r="F5" t="s">
        <v>91</v>
      </c>
      <c r="G5">
        <v>28</v>
      </c>
      <c r="H5">
        <f>IFERROR(INDEX('Original - Data'!$B:$B,MATCH($G5,'Original - Data'!$A:$A,0)),0)</f>
        <v>6.1000000685453415E-2</v>
      </c>
      <c r="J5" t="s">
        <v>239</v>
      </c>
      <c r="K5" s="2">
        <f>INDEX('Variable Weights - Data'!$A$2:$K$2,MATCH($J5,'Variable Weights - Data'!$A$1:$K$1,0))</f>
        <v>0.16707050800323486</v>
      </c>
      <c r="Y5" s="17"/>
      <c r="Z5" s="17"/>
    </row>
    <row r="6" ht="15.75">
      <c r="A6">
        <v>1986</v>
      </c>
      <c r="B6">
        <f>INDEX('Original - Data'!$C:$C,MATCH($A6,'Original - Data'!$E:$E,0))*1000000</f>
        <v>78.524019045289606</v>
      </c>
      <c r="C6">
        <f>INDEX('Original - Data'!$D:$D,MATCH($A6,'Original - Data'!$E:$E,0))*1000000</f>
        <v>80.521147021499942</v>
      </c>
      <c r="D6" s="11">
        <f t="shared" si="0"/>
        <v>2.4802527659933651E-2</v>
      </c>
      <c r="F6" t="s">
        <v>43</v>
      </c>
      <c r="G6">
        <v>22</v>
      </c>
      <c r="H6">
        <f>IFERROR(INDEX('Original - Data'!$B:$B,MATCH($G6,'Original - Data'!$A:$A,0)),0)</f>
        <v>3.0999999493360519E-2</v>
      </c>
      <c r="J6" t="s">
        <v>241</v>
      </c>
      <c r="K6" s="2">
        <f>INDEX('Variable Weights - Data'!$A$2:$K$2,MATCH($J6,'Variable Weights - Data'!$A$1:$K$1,0))</f>
        <v>0.15476705133914948</v>
      </c>
      <c r="Y6" s="18" t="s">
        <v>154</v>
      </c>
      <c r="Z6" s="19" t="s">
        <v>262</v>
      </c>
    </row>
    <row r="7">
      <c r="A7">
        <v>1987</v>
      </c>
      <c r="B7">
        <f>INDEX('Original - Data'!$C:$C,MATCH($A7,'Original - Data'!$E:$E,0))*1000000</f>
        <v>76.536969572771341</v>
      </c>
      <c r="C7">
        <f>INDEX('Original - Data'!$D:$D,MATCH($A7,'Original - Data'!$E:$E,0))*1000000</f>
        <v>77.531320035632248</v>
      </c>
      <c r="D7" s="11">
        <f t="shared" si="0"/>
        <v>1.2825145533494321E-2</v>
      </c>
      <c r="F7" t="s">
        <v>46</v>
      </c>
      <c r="G7">
        <v>27</v>
      </c>
      <c r="H7">
        <f>IFERROR(INDEX('Original - Data'!$B:$B,MATCH($G7,'Original - Data'!$A:$A,0)),0)</f>
        <v>1.7000000923871994E-2</v>
      </c>
      <c r="J7" t="s">
        <v>236</v>
      </c>
      <c r="K7" s="2">
        <f>INDEX('Variable Weights - Data'!$A$2:$K$2,MATCH($J7,'Variable Weights - Data'!$A$1:$K$1,0))</f>
        <v>1.6480911523103714E-2</v>
      </c>
      <c r="Y7" s="14" t="str">
        <f>INDEX(States!$D$2:$D$52,MATCH($F2,States!$B$2:$B$52,0))</f>
        <v>Massachusetts</v>
      </c>
      <c r="Z7" s="15">
        <f t="shared" ref="Z7:Z13" si="1">H2</f>
        <v>0.44800001382827759</v>
      </c>
    </row>
    <row r="8">
      <c r="A8">
        <v>1988</v>
      </c>
      <c r="B8">
        <f>INDEX('Original - Data'!$C:$C,MATCH($A8,'Original - Data'!$E:$E,0))*1000000</f>
        <v>86.746891611255705</v>
      </c>
      <c r="C8">
        <f>INDEX('Original - Data'!$D:$D,MATCH($A8,'Original - Data'!$E:$E,0))*1000000</f>
        <v>77.182806104247007</v>
      </c>
      <c r="D8" s="11">
        <f t="shared" si="0"/>
        <v>-0.1239147161103596</v>
      </c>
      <c r="F8" t="s">
        <v>44</v>
      </c>
      <c r="G8">
        <v>24</v>
      </c>
      <c r="H8">
        <f>IFERROR(INDEX('Original - Data'!$B:$B,MATCH($G8,'Original - Data'!$A:$A,0)),0)</f>
        <v>3.0000000260770321E-3</v>
      </c>
      <c r="J8" t="s">
        <v>161</v>
      </c>
      <c r="K8" s="2">
        <f>INDEX('Variable Weights - Data'!$A$2:$K$2,MATCH($J8,'Variable Weights - Data'!$A$1:$K$1,0))</f>
        <v>1.3682362623512745E-2</v>
      </c>
      <c r="Y8" s="14" t="str">
        <f>INDEX(States!$D$2:$D$52,MATCH($F3,States!$B$2:$B$52,0))</f>
        <v>Michigan</v>
      </c>
      <c r="Z8" s="15">
        <f t="shared" si="1"/>
        <v>0.32300001382827759</v>
      </c>
    </row>
    <row r="9">
      <c r="A9">
        <v>1989</v>
      </c>
      <c r="B9">
        <f>INDEX('Original - Data'!$C:$C,MATCH($A9,'Original - Data'!$E:$E,0))*1000000</f>
        <v>79.66517296154052</v>
      </c>
      <c r="C9">
        <f>INDEX('Original - Data'!$D:$D,MATCH($A9,'Original - Data'!$E:$E,0))*1000000</f>
        <v>72.080210742569761</v>
      </c>
      <c r="D9" s="11">
        <f t="shared" si="0"/>
        <v>-0.10522946785019824</v>
      </c>
      <c r="F9" t="s">
        <v>48</v>
      </c>
      <c r="G9">
        <v>31</v>
      </c>
      <c r="H9">
        <f>IFERROR(INDEX('Original - Data'!$B:$B,MATCH($G9,'Original - Data'!$A:$A,0)),0)</f>
        <v>0</v>
      </c>
      <c r="J9" t="s">
        <v>162</v>
      </c>
      <c r="K9" s="2">
        <f>INDEX('Variable Weights - Data'!$A$2:$K$2,MATCH($J9,'Variable Weights - Data'!$A$1:$K$1,0))</f>
        <v>1.1726164259016514E-2</v>
      </c>
      <c r="Y9" s="14" t="str">
        <f>INDEX(States!$D$2:$D$52,MATCH($F4,States!$B$2:$B$52,0))</f>
        <v>Indiana</v>
      </c>
      <c r="Z9" s="15">
        <f t="shared" si="1"/>
        <v>0.11699999868869781</v>
      </c>
    </row>
    <row r="10">
      <c r="A10">
        <v>1990</v>
      </c>
      <c r="B10">
        <f>INDEX('Original - Data'!$C:$C,MATCH($A10,'Original - Data'!$E:$E,0))*1000000</f>
        <v>74.437281000427902</v>
      </c>
      <c r="C10">
        <f>INDEX('Original - Data'!$D:$D,MATCH($A10,'Original - Data'!$E:$E,0))*1000000</f>
        <v>73.745073481404702</v>
      </c>
      <c r="D10" s="11">
        <f t="shared" si="0"/>
        <v>-9.3864916847325938E-3</v>
      </c>
      <c r="F10" t="s">
        <v>47</v>
      </c>
      <c r="G10">
        <v>29</v>
      </c>
      <c r="H10">
        <f>IFERROR(INDEX('Original - Data'!$B:$B,MATCH($G10,'Original - Data'!$A:$A,0)),0)</f>
        <v>0</v>
      </c>
      <c r="J10" t="s">
        <v>238</v>
      </c>
      <c r="K10" s="2">
        <f>INDEX('Variable Weights - Data'!$A$2:$K$2,MATCH($J10,'Variable Weights - Data'!$A$1:$K$1,0))</f>
        <v>7.9327831044793129E-3</v>
      </c>
      <c r="Y10" s="14" t="str">
        <f>INDEX(States!$D$2:$D$52,MATCH($F5,States!$B$2:$B$52,0))</f>
        <v>Mississippi</v>
      </c>
      <c r="Z10" s="15">
        <f t="shared" si="1"/>
        <v>6.1000000685453415E-2</v>
      </c>
    </row>
    <row r="11">
      <c r="A11">
        <v>1991</v>
      </c>
      <c r="B11">
        <f>INDEX('Original - Data'!$C:$C,MATCH($A11,'Original - Data'!$E:$E,0))*1000000</f>
        <v>65.900887420866638</v>
      </c>
      <c r="C11">
        <f>INDEX('Original - Data'!$D:$D,MATCH($A11,'Original - Data'!$E:$E,0))*1000000</f>
        <v>64.412844058097107</v>
      </c>
      <c r="D11" s="11">
        <f t="shared" si="0"/>
        <v>-2.3101655958979107E-2</v>
      </c>
      <c r="F11" t="s">
        <v>50</v>
      </c>
      <c r="G11">
        <v>34</v>
      </c>
      <c r="H11">
        <f>IFERROR(INDEX('Original - Data'!$B:$B,MATCH($G11,'Original - Data'!$A:$A,0)),0)</f>
        <v>0</v>
      </c>
      <c r="J11" t="s">
        <v>237</v>
      </c>
      <c r="K11" s="2">
        <f>INDEX('Variable Weights - Data'!$A$2:$K$2,MATCH($J11,'Variable Weights - Data'!$A$1:$K$1,0))</f>
        <v>4.7452589496970177E-3</v>
      </c>
      <c r="Y11" s="14" t="str">
        <f>INDEX(States!$D$2:$D$52,MATCH($F6,States!$B$2:$B$52,0))</f>
        <v>Louisiana</v>
      </c>
      <c r="Z11" s="15">
        <f t="shared" si="1"/>
        <v>3.0999999493360519E-2</v>
      </c>
    </row>
    <row r="12">
      <c r="A12">
        <v>1992</v>
      </c>
      <c r="B12">
        <f>INDEX('Original - Data'!$C:$C,MATCH($A12,'Original - Data'!$E:$E,0))*1000000</f>
        <v>59.373665862949565</v>
      </c>
      <c r="C12">
        <f>INDEX('Original - Data'!$D:$D,MATCH($A12,'Original - Data'!$E:$E,0))*1000000</f>
        <v>58.433117763343034</v>
      </c>
      <c r="D12" s="11">
        <f t="shared" si="0"/>
        <v>-1.6096147794403104E-2</v>
      </c>
      <c r="F12" t="s">
        <v>34</v>
      </c>
      <c r="G12">
        <v>9</v>
      </c>
      <c r="H12">
        <f>IFERROR(INDEX('Original - Data'!$B:$B,MATCH($G12,'Original - Data'!$A:$A,0)),0)</f>
        <v>0</v>
      </c>
      <c r="J12" t="s">
        <v>163</v>
      </c>
      <c r="K12" s="2">
        <f>INDEX('Variable Weights - Data'!$A$2:$K$2,MATCH($J12,'Variable Weights - Data'!$A$1:$K$1,0))</f>
        <v>4.3655638583004475E-3</v>
      </c>
      <c r="Y12" s="14" t="str">
        <f>INDEX(States!$D$2:$D$52,MATCH($F7,States!$B$2:$B$52,0))</f>
        <v>Minnesota</v>
      </c>
      <c r="Z12" s="15">
        <f t="shared" si="1"/>
        <v>1.7000000923871994E-2</v>
      </c>
    </row>
    <row r="13">
      <c r="A13">
        <v>1993</v>
      </c>
      <c r="B13">
        <f>INDEX('Original - Data'!$C:$C,MATCH($A13,'Original - Data'!$E:$E,0))*1000000</f>
        <v>54.541862482437864</v>
      </c>
      <c r="C13">
        <f>INDEX('Original - Data'!$D:$D,MATCH($A13,'Original - Data'!$E:$E,0))*1000000</f>
        <v>56.430128148349475</v>
      </c>
      <c r="D13" s="11">
        <f t="shared" si="0"/>
        <v>3.3462012720359924E-2</v>
      </c>
      <c r="F13" t="s">
        <v>51</v>
      </c>
      <c r="G13">
        <v>38</v>
      </c>
      <c r="H13">
        <f>IFERROR(INDEX('Original - Data'!$B:$B,MATCH($G13,'Original - Data'!$A:$A,0)),0)</f>
        <v>0</v>
      </c>
      <c r="Y13" s="14" t="str">
        <f>INDEX(States!$D$2:$D$52,MATCH($F8,States!$B$2:$B$52,0))</f>
        <v>Maryland</v>
      </c>
      <c r="Z13" s="15">
        <f t="shared" si="1"/>
        <v>3.0000000260770321E-3</v>
      </c>
    </row>
    <row r="14">
      <c r="A14">
        <v>1994</v>
      </c>
      <c r="B14">
        <f>INDEX('Original - Data'!$C:$C,MATCH($A14,'Original - Data'!$E:$E,0))*1000000</f>
        <v>61.182043282315135</v>
      </c>
      <c r="C14">
        <f>INDEX('Original - Data'!$D:$D,MATCH($A14,'Original - Data'!$E:$E,0))*1000000</f>
        <v>53.831092693144463</v>
      </c>
      <c r="D14" s="11">
        <f t="shared" si="0"/>
        <v>-0.13655584944325003</v>
      </c>
      <c r="F14" t="s">
        <v>59</v>
      </c>
      <c r="G14">
        <v>1</v>
      </c>
      <c r="H14">
        <f>IFERROR(INDEX('Original - Data'!$B:$B,MATCH($G14,'Original - Data'!$A:$A,0)),0)</f>
        <v>0</v>
      </c>
      <c r="Y14" s="22" t="s">
        <v>264</v>
      </c>
      <c r="Z14" s="22"/>
    </row>
    <row r="15">
      <c r="A15">
        <v>1995</v>
      </c>
      <c r="B15">
        <f>INDEX('Original - Data'!$C:$C,MATCH($A15,'Original - Data'!$E:$E,0))*1000000</f>
        <v>63.93035437213257</v>
      </c>
      <c r="C15">
        <f>INDEX('Original - Data'!$D:$D,MATCH($A15,'Original - Data'!$E:$E,0))*1000000</f>
        <v>54.27110006348812</v>
      </c>
      <c r="D15" s="11">
        <f t="shared" si="0"/>
        <v>-0.17798154629894614</v>
      </c>
      <c r="F15" t="s">
        <v>127</v>
      </c>
      <c r="G15">
        <v>53</v>
      </c>
      <c r="H15">
        <f>IFERROR(INDEX('Original - Data'!$B:$B,MATCH($G15,'Original - Data'!$A:$A,0)),0)</f>
        <v>0</v>
      </c>
    </row>
    <row r="16">
      <c r="A16">
        <v>1996</v>
      </c>
      <c r="B16">
        <f>INDEX('Original - Data'!$C:$C,MATCH($A16,'Original - Data'!$E:$E,0))*1000000</f>
        <v>56.638848036527634</v>
      </c>
      <c r="C16">
        <f>INDEX('Original - Data'!$D:$D,MATCH($A16,'Original - Data'!$E:$E,0))*1000000</f>
        <v>50.076205840014154</v>
      </c>
      <c r="D16" s="11">
        <f t="shared" si="0"/>
        <v>-0.13105310369320156</v>
      </c>
      <c r="F16" t="s">
        <v>121</v>
      </c>
      <c r="G16">
        <v>49</v>
      </c>
      <c r="H16">
        <f>IFERROR(INDEX('Original - Data'!$B:$B,MATCH($G16,'Original - Data'!$A:$A,0)),0)</f>
        <v>0</v>
      </c>
    </row>
    <row r="17">
      <c r="A17">
        <v>1997</v>
      </c>
      <c r="B17">
        <f>INDEX('Original - Data'!$C:$C,MATCH($A17,'Original - Data'!$E:$E,0))*1000000</f>
        <v>48.883543058764189</v>
      </c>
      <c r="C17">
        <f>INDEX('Original - Data'!$D:$D,MATCH($A17,'Original - Data'!$E:$E,0))*1000000</f>
        <v>49.329880475852413</v>
      </c>
      <c r="D17" s="11">
        <f t="shared" si="0"/>
        <v>9.0480133497730843E-3</v>
      </c>
      <c r="F17" t="s">
        <v>108</v>
      </c>
      <c r="G17">
        <v>39</v>
      </c>
      <c r="H17">
        <f>IFERROR(INDEX('Original - Data'!$B:$B,MATCH($G17,'Original - Data'!$A:$A,0)),0)</f>
        <v>0</v>
      </c>
    </row>
    <row r="18" ht="15" customHeight="true">
      <c r="A18">
        <v>1998</v>
      </c>
      <c r="B18">
        <f>INDEX('Original - Data'!$C:$C,MATCH($A18,'Original - Data'!$E:$E,0))*1000000</f>
        <v>51.552549848565832</v>
      </c>
      <c r="C18">
        <f>INDEX('Original - Data'!$D:$D,MATCH($A18,'Original - Data'!$E:$E,0))*1000000</f>
        <v>48.929649728961529</v>
      </c>
      <c r="D18" s="11">
        <f t="shared" si="0"/>
        <v>-5.3605536400392513E-2</v>
      </c>
      <c r="F18" t="s">
        <v>31</v>
      </c>
      <c r="G18">
        <v>4</v>
      </c>
      <c r="H18">
        <f>IFERROR(INDEX('Original - Data'!$B:$B,MATCH($G18,'Original - Data'!$A:$A,0)),0)</f>
        <v>0</v>
      </c>
      <c r="Y18" s="17"/>
      <c r="Z18" s="17"/>
    </row>
    <row r="19">
      <c r="A19">
        <v>1999</v>
      </c>
      <c r="B19">
        <f>INDEX('Original - Data'!$C:$C,MATCH($A19,'Original - Data'!$E:$E,0))*1000000</f>
        <v>50.093349273083732</v>
      </c>
      <c r="C19">
        <f>INDEX('Original - Data'!$D:$D,MATCH($A19,'Original - Data'!$E:$E,0))*1000000</f>
        <v>49.470248934085255</v>
      </c>
      <c r="D19" s="11">
        <f t="shared" si="0"/>
        <v>-1.259545590378376E-2</v>
      </c>
      <c r="F19" t="s">
        <v>33</v>
      </c>
      <c r="G19">
        <v>8</v>
      </c>
      <c r="H19">
        <f>IFERROR(INDEX('Original - Data'!$B:$B,MATCH($G19,'Original - Data'!$A:$A,0)),0)</f>
        <v>0</v>
      </c>
      <c r="Y19" s="17"/>
      <c r="Z19" s="17"/>
    </row>
    <row r="20">
      <c r="A20">
        <v>2000</v>
      </c>
      <c r="B20">
        <f>INDEX('Original - Data'!$C:$C,MATCH($A20,'Original - Data'!$E:$E,0))*1000000</f>
        <v>50.370264943921939</v>
      </c>
      <c r="C20">
        <f>INDEX('Original - Data'!$D:$D,MATCH($A20,'Original - Data'!$E:$E,0))*1000000</f>
        <v>46.57857735583093</v>
      </c>
      <c r="D20" s="11">
        <f t="shared" si="0"/>
        <v>-8.1404108998969812E-2</v>
      </c>
      <c r="F20" t="s">
        <v>49</v>
      </c>
      <c r="G20">
        <v>32</v>
      </c>
      <c r="H20">
        <f>IFERROR(INDEX('Original - Data'!$B:$B,MATCH($G20,'Original - Data'!$A:$A,0)),0)</f>
        <v>0</v>
      </c>
      <c r="Y20" s="17"/>
      <c r="Z20" s="17"/>
    </row>
    <row r="21" ht="15.75">
      <c r="A21">
        <v>2001</v>
      </c>
      <c r="B21">
        <f>INDEX('Original - Data'!$C:$C,MATCH($A21,'Original - Data'!$E:$E,0))*1000000</f>
        <v>49.426980694988742</v>
      </c>
      <c r="C21">
        <f>INDEX('Original - Data'!$D:$D,MATCH($A21,'Original - Data'!$E:$E,0))*1000000</f>
        <v>46.533096909115557</v>
      </c>
      <c r="D21" s="11">
        <f t="shared" si="0"/>
        <v>-6.2189795609891831E-2</v>
      </c>
      <c r="F21" t="s">
        <v>41</v>
      </c>
      <c r="G21">
        <v>20</v>
      </c>
      <c r="H21">
        <f>IFERROR(INDEX('Original - Data'!$B:$B,MATCH($G21,'Original - Data'!$A:$A,0)),0)</f>
        <v>0</v>
      </c>
      <c r="Y21" s="18" t="s">
        <v>154</v>
      </c>
      <c r="Z21" s="19" t="s">
        <v>262</v>
      </c>
    </row>
    <row r="22">
      <c r="A22">
        <v>2002</v>
      </c>
      <c r="B22">
        <f>INDEX('Original - Data'!$C:$C,MATCH($A22,'Original - Data'!$E:$E,0))*1000000</f>
        <v>50.041086069541052</v>
      </c>
      <c r="C22">
        <f>INDEX('Original - Data'!$D:$D,MATCH($A22,'Original - Data'!$E:$E,0))*1000000</f>
        <v>45.068764960888082</v>
      </c>
      <c r="D22" s="11">
        <f t="shared" si="0"/>
        <v>-0.11032743215768366</v>
      </c>
      <c r="F22" t="s">
        <v>52</v>
      </c>
      <c r="G22">
        <v>40</v>
      </c>
      <c r="H22">
        <f>IFERROR(INDEX('Original - Data'!$B:$B,MATCH($G22,'Original - Data'!$A:$A,0)),0)</f>
        <v>0</v>
      </c>
      <c r="Y22" s="14" t="str">
        <f t="shared" ref="Y22:Y32" si="2">J2</f>
        <v>drivers_alcohol_1997</v>
      </c>
      <c r="Z22" s="15">
        <f t="shared" ref="Z22:Z32" si="3">K2</f>
        <v>0.23141133785247803</v>
      </c>
    </row>
    <row r="23">
      <c r="A23">
        <v>2003</v>
      </c>
      <c r="B23">
        <f>INDEX('Original - Data'!$C:$C,MATCH($A23,'Original - Data'!$E:$E,0))*1000000</f>
        <v>49.663332902127877</v>
      </c>
      <c r="C23">
        <f>INDEX('Original - Data'!$D:$D,MATCH($A23,'Original - Data'!$E:$E,0))*1000000</f>
        <v>42.318715826695552</v>
      </c>
      <c r="D23" s="11">
        <f t="shared" si="0"/>
        <v>-0.17355481923199528</v>
      </c>
      <c r="F23" t="s">
        <v>54</v>
      </c>
      <c r="G23">
        <v>46</v>
      </c>
      <c r="H23">
        <f>IFERROR(INDEX('Original - Data'!$B:$B,MATCH($G23,'Original - Data'!$A:$A,0)),0)</f>
        <v>0</v>
      </c>
      <c r="Y23" s="14" t="str">
        <f t="shared" si="2"/>
        <v>drivers_alcohol_2008</v>
      </c>
      <c r="Z23" s="15">
        <f t="shared" si="3"/>
        <v>0.19463495910167694</v>
      </c>
    </row>
    <row r="24">
      <c r="A24">
        <v>2004</v>
      </c>
      <c r="B24">
        <f>INDEX('Original - Data'!$C:$C,MATCH($A24,'Original - Data'!$E:$E,0))*1000000</f>
        <v>47.159959649434313</v>
      </c>
      <c r="C24">
        <f>INDEX('Original - Data'!$D:$D,MATCH($A24,'Original - Data'!$E:$E,0))*1000000</f>
        <v>42.989231453248067</v>
      </c>
      <c r="D24" s="11">
        <f t="shared" si="0"/>
        <v>-9.7017975320680586E-2</v>
      </c>
      <c r="F24" t="s">
        <v>42</v>
      </c>
      <c r="G24">
        <v>21</v>
      </c>
      <c r="H24">
        <f>IFERROR(INDEX('Original - Data'!$B:$B,MATCH($G24,'Original - Data'!$A:$A,0)),0)</f>
        <v>0</v>
      </c>
      <c r="Y24" s="14" t="str">
        <f t="shared" si="2"/>
        <v>drivers_alcohol_1985</v>
      </c>
      <c r="Z24" s="15">
        <f t="shared" si="3"/>
        <v>0.19318309426307678</v>
      </c>
    </row>
    <row r="25">
      <c r="A25">
        <v>2005</v>
      </c>
      <c r="B25">
        <f>INDEX('Original - Data'!$C:$C,MATCH($A25,'Original - Data'!$E:$E,0))*1000000</f>
        <v>48.025172873167321</v>
      </c>
      <c r="C25">
        <f>INDEX('Original - Data'!$D:$D,MATCH($A25,'Original - Data'!$E:$E,0))*1000000</f>
        <v>41.770730276766699</v>
      </c>
      <c r="D25" s="11">
        <f t="shared" si="0"/>
        <v>-0.14973266100352109</v>
      </c>
      <c r="F25" t="s">
        <v>55</v>
      </c>
      <c r="G25">
        <v>47</v>
      </c>
      <c r="H25">
        <f>IFERROR(INDEX('Original - Data'!$B:$B,MATCH($G25,'Original - Data'!$A:$A,0)),0)</f>
        <v>0</v>
      </c>
      <c r="Y25" s="14" t="str">
        <f t="shared" si="2"/>
        <v>drivers_alcohol_1983</v>
      </c>
      <c r="Z25" s="15">
        <f t="shared" si="3"/>
        <v>0.16707050800323486</v>
      </c>
    </row>
    <row r="26">
      <c r="A26">
        <v>2006</v>
      </c>
      <c r="B26">
        <f>INDEX('Original - Data'!$C:$C,MATCH($A26,'Original - Data'!$E:$E,0))*1000000</f>
        <v>46.089498937362805</v>
      </c>
      <c r="C26">
        <f>INDEX('Original - Data'!$D:$D,MATCH($A26,'Original - Data'!$E:$E,0))*1000000</f>
        <v>41.250150708947331</v>
      </c>
      <c r="D26" s="11">
        <f t="shared" si="0"/>
        <v>-0.11731710418613815</v>
      </c>
      <c r="F26" t="s">
        <v>32</v>
      </c>
      <c r="G26">
        <v>5</v>
      </c>
      <c r="H26">
        <f>IFERROR(INDEX('Original - Data'!$B:$B,MATCH($G26,'Original - Data'!$A:$A,0)),0)</f>
        <v>0</v>
      </c>
      <c r="Y26" s="14" t="str">
        <f t="shared" si="2"/>
        <v>drivers_alcohol_1991</v>
      </c>
      <c r="Z26" s="15">
        <f t="shared" si="3"/>
        <v>0.15476705133914948</v>
      </c>
    </row>
    <row r="27">
      <c r="A27">
        <v>2007</v>
      </c>
      <c r="B27">
        <f>INDEX('Original - Data'!$C:$C,MATCH($A27,'Original - Data'!$E:$E,0))*1000000</f>
        <v>44.078020437154919</v>
      </c>
      <c r="C27">
        <f>INDEX('Original - Data'!$D:$D,MATCH($A27,'Original - Data'!$E:$E,0))*1000000</f>
        <v>40.437606257910382</v>
      </c>
      <c r="D27" s="11">
        <f t="shared" si="0"/>
        <v>-9.0025461844255472E-2</v>
      </c>
      <c r="F27" t="s">
        <v>53</v>
      </c>
      <c r="G27">
        <v>45</v>
      </c>
      <c r="H27">
        <f>IFERROR(INDEX('Original - Data'!$B:$B,MATCH($G27,'Original - Data'!$A:$A,0)),0)</f>
        <v>0</v>
      </c>
      <c r="Y27" s="14" t="str">
        <f t="shared" si="2"/>
        <v>pipercap_deflated</v>
      </c>
      <c r="Z27" s="15">
        <f t="shared" si="3"/>
        <v>1.6480911523103714E-2</v>
      </c>
    </row>
    <row r="28">
      <c r="A28">
        <v>2008</v>
      </c>
      <c r="B28">
        <f>INDEX('Original - Data'!$C:$C,MATCH($A28,'Original - Data'!$E:$E,0))*1000000</f>
        <v>35.831271816277876</v>
      </c>
      <c r="C28">
        <f>INDEX('Original - Data'!$D:$D,MATCH($A28,'Original - Data'!$E:$E,0))*1000000</f>
        <v>34.44163380845567</v>
      </c>
      <c r="D28" s="11">
        <f t="shared" si="0"/>
        <v>-4.0347621589340528E-2</v>
      </c>
      <c r="F28" t="s">
        <v>61</v>
      </c>
      <c r="G28">
        <v>2</v>
      </c>
      <c r="H28">
        <f>IFERROR(INDEX('Original - Data'!$B:$B,MATCH($G28,'Original - Data'!$A:$A,0)),0)</f>
        <v>0</v>
      </c>
      <c r="Y28" s="14" t="str">
        <f t="shared" si="2"/>
        <v>youngshare</v>
      </c>
      <c r="Z28" s="15">
        <f t="shared" si="3"/>
        <v>1.3682362623512745E-2</v>
      </c>
    </row>
    <row r="29">
      <c r="A29">
        <v>2009</v>
      </c>
      <c r="B29">
        <f>INDEX('Original - Data'!$C:$C,MATCH($A29,'Original - Data'!$E:$E,0))*1000000</f>
        <v>29.875493055442348</v>
      </c>
      <c r="C29">
        <f>INDEX('Original - Data'!$D:$D,MATCH($A29,'Original - Data'!$E:$E,0))*1000000</f>
        <v>29.972212618304184</v>
      </c>
      <c r="D29" s="11">
        <f t="shared" si="0"/>
        <v>3.2269744010413317E-3</v>
      </c>
      <c r="F29" t="s">
        <v>65</v>
      </c>
      <c r="G29">
        <v>6</v>
      </c>
      <c r="H29">
        <f>IFERROR(INDEX('Original - Data'!$B:$B,MATCH($G29,'Original - Data'!$A:$A,0)),0)</f>
        <v>0</v>
      </c>
      <c r="Y29" s="14" t="str">
        <f t="shared" si="2"/>
        <v>oldshare</v>
      </c>
      <c r="Z29" s="15">
        <f t="shared" si="3"/>
        <v>1.1726164259016514E-2</v>
      </c>
    </row>
    <row r="30">
      <c r="A30">
        <v>2010</v>
      </c>
      <c r="B30">
        <f>INDEX('Original - Data'!$C:$C,MATCH($A30,'Original - Data'!$E:$E,0))*1000000</f>
        <v>28.899079552502371</v>
      </c>
      <c r="C30">
        <f>INDEX('Original - Data'!$D:$D,MATCH($A30,'Original - Data'!$E:$E,0))*1000000</f>
        <v>28.151247717687511</v>
      </c>
      <c r="D30" s="11">
        <f t="shared" si="0"/>
        <v>-2.6564784705616993E-2</v>
      </c>
      <c r="F30" t="s">
        <v>69</v>
      </c>
      <c r="G30">
        <v>10</v>
      </c>
      <c r="H30">
        <f>IFERROR(INDEX('Original - Data'!$B:$B,MATCH($G30,'Original - Data'!$A:$A,0)),0)</f>
        <v>0</v>
      </c>
      <c r="Y30" s="14" t="str">
        <f t="shared" si="2"/>
        <v>unempl</v>
      </c>
      <c r="Z30" s="15">
        <f t="shared" si="3"/>
        <v>7.9327831044793129E-3</v>
      </c>
    </row>
    <row r="31">
      <c r="A31">
        <v>2011</v>
      </c>
      <c r="B31">
        <f>INDEX('Original - Data'!$C:$C,MATCH($A31,'Original - Data'!$E:$E,0))*1000000</f>
        <v>27.466066967463121</v>
      </c>
      <c r="C31">
        <f>INDEX('Original - Data'!$D:$D,MATCH($A31,'Original - Data'!$E:$E,0))*1000000</f>
        <v>28.000066226013587</v>
      </c>
      <c r="D31" s="11">
        <f t="shared" si="0"/>
        <v>1.9071356983232833E-2</v>
      </c>
      <c r="F31" t="s">
        <v>35</v>
      </c>
      <c r="G31">
        <v>11</v>
      </c>
      <c r="H31">
        <f>IFERROR(INDEX('Original - Data'!$B:$B,MATCH($G31,'Original - Data'!$A:$A,0)),0)</f>
        <v>0</v>
      </c>
      <c r="Y31" s="14" t="str">
        <f t="shared" si="2"/>
        <v>gasolinetax_deflated</v>
      </c>
      <c r="Z31" s="15">
        <f t="shared" si="3"/>
        <v>4.7452589496970177E-3</v>
      </c>
    </row>
    <row r="32">
      <c r="A32">
        <v>2012</v>
      </c>
      <c r="B32">
        <f>INDEX('Original - Data'!$C:$C,MATCH($A32,'Original - Data'!$E:$E,0))*1000000</f>
        <v>33.391028409823775</v>
      </c>
      <c r="C32">
        <f>INDEX('Original - Data'!$D:$D,MATCH($A32,'Original - Data'!$E:$E,0))*1000000</f>
        <v>29.853441988962004</v>
      </c>
      <c r="D32" s="11">
        <f t="shared" si="0"/>
        <v>-0.11849844390371324</v>
      </c>
      <c r="F32" t="s">
        <v>36</v>
      </c>
      <c r="G32">
        <v>12</v>
      </c>
      <c r="H32">
        <f>IFERROR(INDEX('Original - Data'!$B:$B,MATCH($G32,'Original - Data'!$A:$A,0)),0)</f>
        <v>0</v>
      </c>
      <c r="Y32" s="14" t="str">
        <f t="shared" si="2"/>
        <v>liverdeaths_percap</v>
      </c>
      <c r="Z32" s="15">
        <f t="shared" si="3"/>
        <v>4.3655638583004475E-3</v>
      </c>
    </row>
    <row r="33">
      <c r="A33">
        <v>2013</v>
      </c>
      <c r="B33">
        <f>INDEX('Original - Data'!$C:$C,MATCH($A33,'Original - Data'!$E:$E,0))*1000000</f>
        <v>33.044518204405904</v>
      </c>
      <c r="C33">
        <f>INDEX('Original - Data'!$D:$D,MATCH($A33,'Original - Data'!$E:$E,0))*1000000</f>
        <v>31.086119906831296</v>
      </c>
      <c r="D33" s="11">
        <f t="shared" si="0"/>
        <v>-6.2999123192091971E-2</v>
      </c>
      <c r="F33" t="s">
        <v>37</v>
      </c>
      <c r="G33">
        <v>13</v>
      </c>
      <c r="H33">
        <f>IFERROR(INDEX('Original - Data'!$B:$B,MATCH($G33,'Original - Data'!$A:$A,0)),0)</f>
        <v>0</v>
      </c>
      <c r="Y33" s="22" t="s">
        <v>264</v>
      </c>
      <c r="Z33" s="22"/>
    </row>
    <row r="34">
      <c r="A34">
        <v>2014</v>
      </c>
      <c r="B34">
        <f>INDEX('Original - Data'!$C:$C,MATCH($A34,'Original - Data'!$E:$E,0))*1000000</f>
        <v>28.781050787074491</v>
      </c>
      <c r="C34">
        <f>INDEX('Original - Data'!$D:$D,MATCH($A34,'Original - Data'!$E:$E,0))*1000000</f>
        <v>29.533595668908674</v>
      </c>
      <c r="D34" s="11">
        <f t="shared" si="0"/>
        <v>2.5480977334108364E-2</v>
      </c>
      <c r="F34" t="s">
        <v>74</v>
      </c>
      <c r="G34">
        <v>15</v>
      </c>
      <c r="H34">
        <f>IFERROR(INDEX('Original - Data'!$B:$B,MATCH($G34,'Original - Data'!$A:$A,0)),0)</f>
        <v>0</v>
      </c>
    </row>
    <row r="35">
      <c r="A35">
        <v>2015</v>
      </c>
      <c r="B35">
        <f>INDEX('Original - Data'!$C:$C,MATCH($A35,'Original - Data'!$E:$E,0))*1000000</f>
        <v>29.661341613973491</v>
      </c>
      <c r="C35">
        <f>INDEX('Original - Data'!$D:$D,MATCH($A35,'Original - Data'!$E:$E,0))*1000000</f>
        <v>25.657786985902931</v>
      </c>
      <c r="D35" s="11">
        <f t="shared" si="0"/>
        <v>-0.1560366305274192</v>
      </c>
      <c r="F35" t="s">
        <v>38</v>
      </c>
      <c r="G35">
        <v>16</v>
      </c>
      <c r="H35">
        <f>IFERROR(INDEX('Original - Data'!$B:$B,MATCH($G35,'Original - Data'!$A:$A,0)),0)</f>
        <v>0</v>
      </c>
    </row>
    <row r="36">
      <c r="F36" t="s">
        <v>39</v>
      </c>
      <c r="G36">
        <v>17</v>
      </c>
      <c r="H36">
        <f>IFERROR(INDEX('Original - Data'!$B:$B,MATCH($G36,'Original - Data'!$A:$A,0)),0)</f>
        <v>0</v>
      </c>
    </row>
    <row r="37">
      <c r="F37" t="s">
        <v>79</v>
      </c>
      <c r="G37">
        <v>19</v>
      </c>
      <c r="H37">
        <f>IFERROR(INDEX('Original - Data'!$B:$B,MATCH($G37,'Original - Data'!$A:$A,0)),0)</f>
        <v>0</v>
      </c>
    </row>
    <row r="38">
      <c r="F38" t="s">
        <v>84</v>
      </c>
      <c r="G38">
        <v>23</v>
      </c>
      <c r="H38">
        <f>IFERROR(INDEX('Original - Data'!$B:$B,MATCH($G38,'Original - Data'!$A:$A,0)),0)</f>
        <v>0</v>
      </c>
    </row>
    <row r="39">
      <c r="F39" t="s">
        <v>94</v>
      </c>
      <c r="G39">
        <v>30</v>
      </c>
      <c r="H39">
        <f>IFERROR(INDEX('Original - Data'!$B:$B,MATCH($G39,'Original - Data'!$A:$A,0)),0)</f>
        <v>0</v>
      </c>
    </row>
    <row r="40">
      <c r="F40" t="s">
        <v>98</v>
      </c>
      <c r="G40">
        <v>33</v>
      </c>
      <c r="H40">
        <f>IFERROR(INDEX('Original - Data'!$B:$B,MATCH($G40,'Original - Data'!$A:$A,0)),0)</f>
        <v>0</v>
      </c>
    </row>
    <row r="41">
      <c r="F41" t="s">
        <v>101</v>
      </c>
      <c r="G41">
        <v>35</v>
      </c>
      <c r="H41">
        <f>IFERROR(INDEX('Original - Data'!$B:$B,MATCH($G41,'Original - Data'!$A:$A,0)),0)</f>
        <v>0</v>
      </c>
    </row>
    <row r="42">
      <c r="F42" t="s">
        <v>103</v>
      </c>
      <c r="G42">
        <v>36</v>
      </c>
      <c r="H42">
        <f>IFERROR(INDEX('Original - Data'!$B:$B,MATCH($G42,'Original - Data'!$A:$A,0)),0)</f>
        <v>0</v>
      </c>
    </row>
    <row r="43">
      <c r="F43" t="s">
        <v>105</v>
      </c>
      <c r="G43">
        <v>37</v>
      </c>
      <c r="H43">
        <f>IFERROR(INDEX('Original - Data'!$B:$B,MATCH($G43,'Original - Data'!$A:$A,0)),0)</f>
        <v>0</v>
      </c>
    </row>
    <row r="44">
      <c r="F44" t="s">
        <v>111</v>
      </c>
      <c r="G44">
        <v>41</v>
      </c>
      <c r="H44">
        <f>IFERROR(INDEX('Original - Data'!$B:$B,MATCH($G44,'Original - Data'!$A:$A,0)),0)</f>
        <v>0</v>
      </c>
    </row>
    <row r="45">
      <c r="F45" t="s">
        <v>113</v>
      </c>
      <c r="G45">
        <v>42</v>
      </c>
      <c r="H45">
        <f>IFERROR(INDEX('Original - Data'!$B:$B,MATCH($G45,'Original - Data'!$A:$A,0)),0)</f>
        <v>0</v>
      </c>
    </row>
    <row r="46">
      <c r="F46" t="s">
        <v>115</v>
      </c>
      <c r="G46">
        <v>44</v>
      </c>
      <c r="H46">
        <f>IFERROR(INDEX('Original - Data'!$B:$B,MATCH($G46,'Original - Data'!$A:$A,0)),0)</f>
        <v>0</v>
      </c>
    </row>
    <row r="47">
      <c r="F47" t="s">
        <v>56</v>
      </c>
      <c r="G47">
        <v>48</v>
      </c>
      <c r="H47">
        <f>IFERROR(INDEX('Original - Data'!$B:$B,MATCH($G47,'Original - Data'!$A:$A,0)),0)</f>
        <v>0</v>
      </c>
    </row>
    <row r="48">
      <c r="F48" t="s">
        <v>123</v>
      </c>
      <c r="G48">
        <v>50</v>
      </c>
      <c r="H48">
        <f>IFERROR(INDEX('Original - Data'!$B:$B,MATCH($G48,'Original - Data'!$A:$A,0)),0)</f>
        <v>0</v>
      </c>
    </row>
    <row r="49">
      <c r="F49" t="s">
        <v>125</v>
      </c>
      <c r="G49">
        <v>51</v>
      </c>
      <c r="H49">
        <f>IFERROR(INDEX('Original - Data'!$B:$B,MATCH($G49,'Original - Data'!$A:$A,0)),0)</f>
        <v>0</v>
      </c>
    </row>
    <row r="50">
      <c r="F50" t="s">
        <v>129</v>
      </c>
      <c r="G50">
        <v>54</v>
      </c>
      <c r="H50">
        <f>IFERROR(INDEX('Original - Data'!$B:$B,MATCH($G50,'Original - Data'!$A:$A,0)),0)</f>
        <v>0</v>
      </c>
    </row>
    <row r="51">
      <c r="F51" t="s">
        <v>57</v>
      </c>
      <c r="G51">
        <v>55</v>
      </c>
      <c r="H51">
        <f>IFERROR(INDEX('Original - Data'!$B:$B,MATCH($G51,'Original - Data'!$A:$A,0)),0)</f>
        <v>0</v>
      </c>
    </row>
    <row r="52">
      <c r="F52" t="s">
        <v>132</v>
      </c>
      <c r="G52">
        <v>56</v>
      </c>
      <c r="H52">
        <f>IFERROR(INDEX('Original - Data'!$B:$B,MATCH($G52,'Original - Data'!$A:$A,0)),0)</f>
        <v>0</v>
      </c>
    </row>
  </sheetData>
  <sortState ref="F2:H52">
    <sortCondition descending="true" ref="H2:H52"/>
  </sortState>
  <mergeCells count="2">
    <mergeCell ref="Y33:Z33"/>
    <mergeCell ref="Y14:Z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S52"/>
  <sheetViews>
    <sheetView topLeftCell="A16" workbookViewId="0">
      <selection activeCell="Q9" sqref="Q9"/>
    </sheetView>
  </sheetViews>
  <sheetFormatPr defaultColWidth="8.85546875" defaultRowHeight="15"/>
  <cols>
    <col min="14" max="15" width="9.140625" customWidth="true"/>
    <col min="17" max="17" width="20.7109375" bestFit="true" customWidth="true"/>
    <col min="19" max="19" width="12.42578125" bestFit="true" customWidth="true"/>
  </cols>
  <sheetData>
    <row r="1">
      <c r="A1" t="s">
        <v>154</v>
      </c>
      <c r="B1" t="s">
        <v>258</v>
      </c>
      <c r="Q1" t="str">
        <f>'Placebo - Data'!A1</f>
        <v>_time</v>
      </c>
      <c r="R1" t="s">
        <v>26</v>
      </c>
      <c r="S1" s="2" t="s">
        <v>164</v>
      </c>
      <c r="T1" s="2" t="s">
        <v>165</v>
      </c>
      <c r="U1" s="2" t="s">
        <v>1</v>
      </c>
      <c r="V1" s="2" t="s">
        <v>2</v>
      </c>
      <c r="W1" s="2" t="s">
        <v>166</v>
      </c>
      <c r="X1" s="2" t="s">
        <v>3</v>
      </c>
      <c r="Y1" s="2" t="s">
        <v>4</v>
      </c>
      <c r="Z1" s="2" t="s">
        <v>167</v>
      </c>
      <c r="AA1" s="2" t="s">
        <v>168</v>
      </c>
      <c r="AB1" s="2" t="s">
        <v>5</v>
      </c>
      <c r="AC1" s="2" t="s">
        <v>6</v>
      </c>
      <c r="AD1" s="2" t="s">
        <v>169</v>
      </c>
      <c r="AE1" s="2" t="s">
        <v>7</v>
      </c>
      <c r="AF1" s="2" t="s">
        <v>8</v>
      </c>
      <c r="AG1" s="2" t="s">
        <v>170</v>
      </c>
      <c r="AH1" s="2" t="s">
        <v>9</v>
      </c>
      <c r="AI1" s="2" t="s">
        <v>10</v>
      </c>
      <c r="AJ1" s="2" t="s">
        <v>11</v>
      </c>
      <c r="AK1" s="2" t="s">
        <v>171</v>
      </c>
      <c r="AL1" s="2" t="s">
        <v>12</v>
      </c>
      <c r="AM1" s="2" t="s">
        <v>13</v>
      </c>
      <c r="AN1" s="2" t="s">
        <v>172</v>
      </c>
      <c r="AO1" s="2" t="s">
        <v>14</v>
      </c>
      <c r="AP1" s="2" t="s">
        <v>173</v>
      </c>
      <c r="AQ1" s="2" t="s">
        <v>15</v>
      </c>
      <c r="AR1" s="2" t="s">
        <v>174</v>
      </c>
      <c r="AS1" s="2" t="s">
        <v>16</v>
      </c>
      <c r="AT1" s="2" t="s">
        <v>17</v>
      </c>
      <c r="AU1" s="2" t="s">
        <v>175</v>
      </c>
      <c r="AV1" s="2" t="s">
        <v>18</v>
      </c>
      <c r="AW1" s="2" t="s">
        <v>176</v>
      </c>
      <c r="AX1" s="2" t="s">
        <v>177</v>
      </c>
      <c r="AY1" s="2" t="s">
        <v>178</v>
      </c>
      <c r="AZ1" s="2" t="s">
        <v>19</v>
      </c>
      <c r="BA1" s="2" t="s">
        <v>179</v>
      </c>
      <c r="BB1" s="2" t="s">
        <v>20</v>
      </c>
      <c r="BC1" s="2" t="s">
        <v>180</v>
      </c>
      <c r="BD1" s="2" t="s">
        <v>181</v>
      </c>
      <c r="BE1" s="2" t="s">
        <v>182</v>
      </c>
      <c r="BF1" s="2" t="s">
        <v>21</v>
      </c>
      <c r="BG1" s="2" t="s">
        <v>22</v>
      </c>
      <c r="BH1" s="2" t="s">
        <v>23</v>
      </c>
      <c r="BI1" s="2" t="s">
        <v>24</v>
      </c>
      <c r="BJ1" s="2" t="s">
        <v>183</v>
      </c>
      <c r="BK1" s="2" t="s">
        <v>184</v>
      </c>
      <c r="BL1" s="2" t="s">
        <v>185</v>
      </c>
      <c r="BM1" s="2" t="s">
        <v>186</v>
      </c>
      <c r="BN1" s="2" t="s">
        <v>187</v>
      </c>
      <c r="BO1" s="2" t="s">
        <v>25</v>
      </c>
      <c r="BP1" s="2" t="s">
        <v>188</v>
      </c>
      <c r="BQ1" s="2"/>
      <c r="BR1" s="2"/>
      <c r="BS1" s="2"/>
    </row>
    <row r="2">
      <c r="A2" t="s">
        <v>94</v>
      </c>
      <c r="B2" s="2">
        <f t="shared" ref="B2:B33" si="0">INDEX($R$2:$BP$2,1,MATCH($A2,$R$6:$BP$6,0))/INDEX($R$2:$BP$2,1,MATCH("IL",$R$6:$BP$6,0))</f>
        <v>8.8731558839512878</v>
      </c>
      <c r="Q2" s="20" t="s">
        <v>265</v>
      </c>
      <c r="R2" s="3">
        <f>IFERROR(SQRT(SUMSQ(INDEX('Placebo - Data'!$B$2:$BA$28,0,MATCH(R$1,'Placebo - Data'!$B$1:$BA$1,0)))/COUNT(INDEX('Placebo - Data'!$B$2:$BA$28,0,MATCH(R$1,'Placebo - Data'!$B$1:$BA$1,0)))),0)</f>
        <v>4.6249391390925131E-6</v>
      </c>
      <c r="S2" s="3">
        <f>IFERROR(SQRT(SUMSQ(INDEX('Placebo - Data'!$B$2:$BA$28,0,MATCH(S$1,'Placebo - Data'!$B$1:$BA$1,0)))/COUNT(INDEX('Placebo - Data'!$B$2:$BA$28,0,MATCH(S$1,'Placebo - Data'!$B$1:$BA$1,0)))),0)</f>
        <v>1.5049443740966985E-5</v>
      </c>
      <c r="T2" s="3">
        <f>IFERROR(SQRT(SUMSQ(INDEX('Placebo - Data'!$B$2:$BA$28,0,MATCH(T$1,'Placebo - Data'!$B$1:$BA$1,0)))/COUNT(INDEX('Placebo - Data'!$B$2:$BA$28,0,MATCH(T$1,'Placebo - Data'!$B$1:$BA$1,0)))),0)</f>
        <v>0</v>
      </c>
      <c r="U2" s="3">
        <f>IFERROR(SQRT(SUMSQ(INDEX('Placebo - Data'!$B$2:$BA$28,0,MATCH(U$1,'Placebo - Data'!$B$1:$BA$1,0)))/COUNT(INDEX('Placebo - Data'!$B$2:$BA$28,0,MATCH(U$1,'Placebo - Data'!$B$1:$BA$1,0)))),0)</f>
        <v>1.1836695213420062E-5</v>
      </c>
      <c r="V2" s="3">
        <f>IFERROR(SQRT(SUMSQ(INDEX('Placebo - Data'!$B$2:$BA$28,0,MATCH(V$1,'Placebo - Data'!$B$1:$BA$1,0)))/COUNT(INDEX('Placebo - Data'!$B$2:$BA$28,0,MATCH(V$1,'Placebo - Data'!$B$1:$BA$1,0)))),0)</f>
        <v>1.8395602578084709E-5</v>
      </c>
      <c r="W2" s="3">
        <f>IFERROR(SQRT(SUMSQ(INDEX('Placebo - Data'!$B$2:$BA$28,0,MATCH(W$1,'Placebo - Data'!$B$1:$BA$1,0)))/COUNT(INDEX('Placebo - Data'!$B$2:$BA$28,0,MATCH(W$1,'Placebo - Data'!$B$1:$BA$1,0)))),0)</f>
        <v>0</v>
      </c>
      <c r="X2" s="3">
        <f>IFERROR(SQRT(SUMSQ(INDEX('Placebo - Data'!$B$2:$BA$28,0,MATCH(X$1,'Placebo - Data'!$B$1:$BA$1,0)))/COUNT(INDEX('Placebo - Data'!$B$2:$BA$28,0,MATCH(X$1,'Placebo - Data'!$B$1:$BA$1,0)))),0)</f>
        <v>1.2574572944271323E-5</v>
      </c>
      <c r="Y2" s="3">
        <f>IFERROR(SQRT(SUMSQ(INDEX('Placebo - Data'!$B$2:$BA$28,0,MATCH(Y$1,'Placebo - Data'!$B$1:$BA$1,0)))/COUNT(INDEX('Placebo - Data'!$B$2:$BA$28,0,MATCH(Y$1,'Placebo - Data'!$B$1:$BA$1,0)))),0)</f>
        <v>0</v>
      </c>
      <c r="Z2" s="3">
        <f>IFERROR(SQRT(SUMSQ(INDEX('Placebo - Data'!$B$2:$BA$28,0,MATCH(Z$1,'Placebo - Data'!$B$1:$BA$1,0)))/COUNT(INDEX('Placebo - Data'!$B$2:$BA$28,0,MATCH(Z$1,'Placebo - Data'!$B$1:$BA$1,0)))),0)</f>
        <v>0</v>
      </c>
      <c r="AA2" s="3">
        <f>IFERROR(SQRT(SUMSQ(INDEX('Placebo - Data'!$B$2:$BA$28,0,MATCH(AA$1,'Placebo - Data'!$B$1:$BA$1,0)))/COUNT(INDEX('Placebo - Data'!$B$2:$BA$28,0,MATCH(AA$1,'Placebo - Data'!$B$1:$BA$1,0)))),0)</f>
        <v>0</v>
      </c>
      <c r="AB2" s="3">
        <f>IFERROR(SQRT(SUMSQ(INDEX('Placebo - Data'!$B$2:$BA$28,0,MATCH(AB$1,'Placebo - Data'!$B$1:$BA$1,0)))/COUNT(INDEX('Placebo - Data'!$B$2:$BA$28,0,MATCH(AB$1,'Placebo - Data'!$B$1:$BA$1,0)))),0)</f>
        <v>0</v>
      </c>
      <c r="AC2" s="3">
        <f>IFERROR(SQRT(SUMSQ(INDEX('Placebo - Data'!$B$2:$BA$28,0,MATCH(AC$1,'Placebo - Data'!$B$1:$BA$1,0)))/COUNT(INDEX('Placebo - Data'!$B$2:$BA$28,0,MATCH(AC$1,'Placebo - Data'!$B$1:$BA$1,0)))),0)</f>
        <v>9.2461578160677118E-6</v>
      </c>
      <c r="AD2" s="3">
        <f>IFERROR(SQRT(SUMSQ(INDEX('Placebo - Data'!$B$2:$BA$28,0,MATCH(AD$1,'Placebo - Data'!$B$1:$BA$1,0)))/COUNT(INDEX('Placebo - Data'!$B$2:$BA$28,0,MATCH(AD$1,'Placebo - Data'!$B$1:$BA$1,0)))),0)</f>
        <v>0</v>
      </c>
      <c r="AE2" s="3">
        <f>IFERROR(SQRT(SUMSQ(INDEX('Placebo - Data'!$B$2:$BA$28,0,MATCH(AE$1,'Placebo - Data'!$B$1:$BA$1,0)))/COUNT(INDEX('Placebo - Data'!$B$2:$BA$28,0,MATCH(AE$1,'Placebo - Data'!$B$1:$BA$1,0)))),0)</f>
        <v>1.2569690563787825E-5</v>
      </c>
      <c r="AF2" s="3">
        <f>IFERROR(SQRT(SUMSQ(INDEX('Placebo - Data'!$B$2:$BA$28,0,MATCH(AF$1,'Placebo - Data'!$B$1:$BA$1,0)))/COUNT(INDEX('Placebo - Data'!$B$2:$BA$28,0,MATCH(AF$1,'Placebo - Data'!$B$1:$BA$1,0)))),0)</f>
        <v>9.0965052507524374E-6</v>
      </c>
      <c r="AG2" s="3">
        <f>IFERROR(SQRT(SUMSQ(INDEX('Placebo - Data'!$B$2:$BA$28,0,MATCH(AG$1,'Placebo - Data'!$B$1:$BA$1,0)))/COUNT(INDEX('Placebo - Data'!$B$2:$BA$28,0,MATCH(AG$1,'Placebo - Data'!$B$1:$BA$1,0)))),0)</f>
        <v>0</v>
      </c>
      <c r="AH2" s="3">
        <f>IFERROR(SQRT(SUMSQ(INDEX('Placebo - Data'!$B$2:$BA$28,0,MATCH(AH$1,'Placebo - Data'!$B$1:$BA$1,0)))/COUNT(INDEX('Placebo - Data'!$B$2:$BA$28,0,MATCH(AH$1,'Placebo - Data'!$B$1:$BA$1,0)))),0)</f>
        <v>9.0862107005700123E-6</v>
      </c>
      <c r="AI2" s="3">
        <f>IFERROR(SQRT(SUMSQ(INDEX('Placebo - Data'!$B$2:$BA$28,0,MATCH(AI$1,'Placebo - Data'!$B$1:$BA$1,0)))/COUNT(INDEX('Placebo - Data'!$B$2:$BA$28,0,MATCH(AI$1,'Placebo - Data'!$B$1:$BA$1,0)))),0)</f>
        <v>7.5070696753340663E-6</v>
      </c>
      <c r="AJ2" s="3">
        <f>IFERROR(SQRT(SUMSQ(INDEX('Placebo - Data'!$B$2:$BA$28,0,MATCH(AJ$1,'Placebo - Data'!$B$1:$BA$1,0)))/COUNT(INDEX('Placebo - Data'!$B$2:$BA$28,0,MATCH(AJ$1,'Placebo - Data'!$B$1:$BA$1,0)))),0)</f>
        <v>1.3004720893812482E-5</v>
      </c>
      <c r="AK2" s="3">
        <f>IFERROR(SQRT(SUMSQ(INDEX('Placebo - Data'!$B$2:$BA$28,0,MATCH(AK$1,'Placebo - Data'!$B$1:$BA$1,0)))/COUNT(INDEX('Placebo - Data'!$B$2:$BA$28,0,MATCH(AK$1,'Placebo - Data'!$B$1:$BA$1,0)))),0)</f>
        <v>1.1932557090622595E-5</v>
      </c>
      <c r="AL2" s="3">
        <f>IFERROR(SQRT(SUMSQ(INDEX('Placebo - Data'!$B$2:$BA$28,0,MATCH(AL$1,'Placebo - Data'!$B$1:$BA$1,0)))/COUNT(INDEX('Placebo - Data'!$B$2:$BA$28,0,MATCH(AL$1,'Placebo - Data'!$B$1:$BA$1,0)))),0)</f>
        <v>8.466741421498982E-6</v>
      </c>
      <c r="AM2" s="3">
        <f>IFERROR(SQRT(SUMSQ(INDEX('Placebo - Data'!$B$2:$BA$28,0,MATCH(AM$1,'Placebo - Data'!$B$1:$BA$1,0)))/COUNT(INDEX('Placebo - Data'!$B$2:$BA$28,0,MATCH(AM$1,'Placebo - Data'!$B$1:$BA$1,0)))),0)</f>
        <v>9.6056822993836878E-6</v>
      </c>
      <c r="AN2" s="3">
        <f>IFERROR(SQRT(SUMSQ(INDEX('Placebo - Data'!$B$2:$BA$28,0,MATCH(AN$1,'Placebo - Data'!$B$1:$BA$1,0)))/COUNT(INDEX('Placebo - Data'!$B$2:$BA$28,0,MATCH(AN$1,'Placebo - Data'!$B$1:$BA$1,0)))),0)</f>
        <v>4.6882897427124918E-6</v>
      </c>
      <c r="AO2" s="3">
        <f>IFERROR(SQRT(SUMSQ(INDEX('Placebo - Data'!$B$2:$BA$28,0,MATCH(AO$1,'Placebo - Data'!$B$1:$BA$1,0)))/COUNT(INDEX('Placebo - Data'!$B$2:$BA$28,0,MATCH(AO$1,'Placebo - Data'!$B$1:$BA$1,0)))),0)</f>
        <v>9.6590031927012847E-6</v>
      </c>
      <c r="AP2" s="3">
        <f>IFERROR(SQRT(SUMSQ(INDEX('Placebo - Data'!$B$2:$BA$28,0,MATCH(AP$1,'Placebo - Data'!$B$1:$BA$1,0)))/COUNT(INDEX('Placebo - Data'!$B$2:$BA$28,0,MATCH(AP$1,'Placebo - Data'!$B$1:$BA$1,0)))),0)</f>
        <v>3.4226189232129973E-5</v>
      </c>
      <c r="AQ2" s="3">
        <f>IFERROR(SQRT(SUMSQ(INDEX('Placebo - Data'!$B$2:$BA$28,0,MATCH(AQ$1,'Placebo - Data'!$B$1:$BA$1,0)))/COUNT(INDEX('Placebo - Data'!$B$2:$BA$28,0,MATCH(AQ$1,'Placebo - Data'!$B$1:$BA$1,0)))),0)</f>
        <v>1.1076520044281425E-5</v>
      </c>
      <c r="AR2" s="3">
        <f>IFERROR(SQRT(SUMSQ(INDEX('Placebo - Data'!$B$2:$BA$28,0,MATCH(AR$1,'Placebo - Data'!$B$1:$BA$1,0)))/COUNT(INDEX('Placebo - Data'!$B$2:$BA$28,0,MATCH(AR$1,'Placebo - Data'!$B$1:$BA$1,0)))),0)</f>
        <v>4.1037805934955335E-5</v>
      </c>
      <c r="AS2" s="3">
        <f>IFERROR(SQRT(SUMSQ(INDEX('Placebo - Data'!$B$2:$BA$28,0,MATCH(AS$1,'Placebo - Data'!$B$1:$BA$1,0)))/COUNT(INDEX('Placebo - Data'!$B$2:$BA$28,0,MATCH(AS$1,'Placebo - Data'!$B$1:$BA$1,0)))),0)</f>
        <v>9.2689928680832918E-6</v>
      </c>
      <c r="AT2" s="3">
        <f>IFERROR(SQRT(SUMSQ(INDEX('Placebo - Data'!$B$2:$BA$28,0,MATCH(AT$1,'Placebo - Data'!$B$1:$BA$1,0)))/COUNT(INDEX('Placebo - Data'!$B$2:$BA$28,0,MATCH(AT$1,'Placebo - Data'!$B$1:$BA$1,0)))),0)</f>
        <v>0</v>
      </c>
      <c r="AU2" s="3">
        <f>IFERROR(SQRT(SUMSQ(INDEX('Placebo - Data'!$B$2:$BA$28,0,MATCH(AU$1,'Placebo - Data'!$B$1:$BA$1,0)))/COUNT(INDEX('Placebo - Data'!$B$2:$BA$28,0,MATCH(AU$1,'Placebo - Data'!$B$1:$BA$1,0)))),0)</f>
        <v>1.1860801244801896E-5</v>
      </c>
      <c r="AV2" s="3">
        <f>IFERROR(SQRT(SUMSQ(INDEX('Placebo - Data'!$B$2:$BA$28,0,MATCH(AV$1,'Placebo - Data'!$B$1:$BA$1,0)))/COUNT(INDEX('Placebo - Data'!$B$2:$BA$28,0,MATCH(AV$1,'Placebo - Data'!$B$1:$BA$1,0)))),0)</f>
        <v>0</v>
      </c>
      <c r="AW2" s="3">
        <f>IFERROR(SQRT(SUMSQ(INDEX('Placebo - Data'!$B$2:$BA$28,0,MATCH(AW$1,'Placebo - Data'!$B$1:$BA$1,0)))/COUNT(INDEX('Placebo - Data'!$B$2:$BA$28,0,MATCH(AW$1,'Placebo - Data'!$B$1:$BA$1,0)))),0)</f>
        <v>0</v>
      </c>
      <c r="AX2" s="3">
        <f>IFERROR(SQRT(SUMSQ(INDEX('Placebo - Data'!$B$2:$BA$28,0,MATCH(AX$1,'Placebo - Data'!$B$1:$BA$1,0)))/COUNT(INDEX('Placebo - Data'!$B$2:$BA$28,0,MATCH(AX$1,'Placebo - Data'!$B$1:$BA$1,0)))),0)</f>
        <v>0</v>
      </c>
      <c r="AY2" s="3">
        <f>IFERROR(SQRT(SUMSQ(INDEX('Placebo - Data'!$B$2:$BA$28,0,MATCH(AY$1,'Placebo - Data'!$B$1:$BA$1,0)))/COUNT(INDEX('Placebo - Data'!$B$2:$BA$28,0,MATCH(AY$1,'Placebo - Data'!$B$1:$BA$1,0)))),0)</f>
        <v>7.5278203862150627E-6</v>
      </c>
      <c r="AZ2" s="3">
        <f>IFERROR(SQRT(SUMSQ(INDEX('Placebo - Data'!$B$2:$BA$28,0,MATCH(AZ$1,'Placebo - Data'!$B$1:$BA$1,0)))/COUNT(INDEX('Placebo - Data'!$B$2:$BA$28,0,MATCH(AZ$1,'Placebo - Data'!$B$1:$BA$1,0)))),0)</f>
        <v>2.0814795262426954E-5</v>
      </c>
      <c r="BA2" s="3">
        <f>IFERROR(SQRT(SUMSQ(INDEX('Placebo - Data'!$B$2:$BA$28,0,MATCH(BA$1,'Placebo - Data'!$B$1:$BA$1,0)))/COUNT(INDEX('Placebo - Data'!$B$2:$BA$28,0,MATCH(BA$1,'Placebo - Data'!$B$1:$BA$1,0)))),0)</f>
        <v>6.558066361060475E-6</v>
      </c>
      <c r="BB2" s="3">
        <f>IFERROR(SQRT(SUMSQ(INDEX('Placebo - Data'!$B$2:$BA$28,0,MATCH(BB$1,'Placebo - Data'!$B$1:$BA$1,0)))/COUNT(INDEX('Placebo - Data'!$B$2:$BA$28,0,MATCH(BB$1,'Placebo - Data'!$B$1:$BA$1,0)))),0)</f>
        <v>0</v>
      </c>
      <c r="BC2" s="3">
        <f>IFERROR(SQRT(SUMSQ(INDEX('Placebo - Data'!$B$2:$BA$28,0,MATCH(BC$1,'Placebo - Data'!$B$1:$BA$1,0)))/COUNT(INDEX('Placebo - Data'!$B$2:$BA$28,0,MATCH(BC$1,'Placebo - Data'!$B$1:$BA$1,0)))),0)</f>
        <v>1.0427170236749802E-5</v>
      </c>
      <c r="BD2" s="3">
        <f>IFERROR(SQRT(SUMSQ(INDEX('Placebo - Data'!$B$2:$BA$28,0,MATCH(BD$1,'Placebo - Data'!$B$1:$BA$1,0)))/COUNT(INDEX('Placebo - Data'!$B$2:$BA$28,0,MATCH(BD$1,'Placebo - Data'!$B$1:$BA$1,0)))),0)</f>
        <v>5.854689719953575E-6</v>
      </c>
      <c r="BE2" s="3">
        <f>IFERROR(SQRT(SUMSQ(INDEX('Placebo - Data'!$B$2:$BA$28,0,MATCH(BE$1,'Placebo - Data'!$B$1:$BA$1,0)))/COUNT(INDEX('Placebo - Data'!$B$2:$BA$28,0,MATCH(BE$1,'Placebo - Data'!$B$1:$BA$1,0)))),0)</f>
        <v>0</v>
      </c>
      <c r="BF2" s="3">
        <f>IFERROR(SQRT(SUMSQ(INDEX('Placebo - Data'!$B$2:$BA$28,0,MATCH(BF$1,'Placebo - Data'!$B$1:$BA$1,0)))/COUNT(INDEX('Placebo - Data'!$B$2:$BA$28,0,MATCH(BF$1,'Placebo - Data'!$B$1:$BA$1,0)))),0)</f>
        <v>2.6280452452116299E-5</v>
      </c>
      <c r="BG2" s="3">
        <f>IFERROR(SQRT(SUMSQ(INDEX('Placebo - Data'!$B$2:$BA$28,0,MATCH(BG$1,'Placebo - Data'!$B$1:$BA$1,0)))/COUNT(INDEX('Placebo - Data'!$B$2:$BA$28,0,MATCH(BG$1,'Placebo - Data'!$B$1:$BA$1,0)))),0)</f>
        <v>2.2490088740727694E-5</v>
      </c>
      <c r="BH2" s="3">
        <f>IFERROR(SQRT(SUMSQ(INDEX('Placebo - Data'!$B$2:$BA$28,0,MATCH(BH$1,'Placebo - Data'!$B$1:$BA$1,0)))/COUNT(INDEX('Placebo - Data'!$B$2:$BA$28,0,MATCH(BH$1,'Placebo - Data'!$B$1:$BA$1,0)))),0)</f>
        <v>8.0230982579172268E-6</v>
      </c>
      <c r="BI2" s="3">
        <f>IFERROR(SQRT(SUMSQ(INDEX('Placebo - Data'!$B$2:$BA$28,0,MATCH(BI$1,'Placebo - Data'!$B$1:$BA$1,0)))/COUNT(INDEX('Placebo - Data'!$B$2:$BA$28,0,MATCH(BI$1,'Placebo - Data'!$B$1:$BA$1,0)))),0)</f>
        <v>1.1678702203728643E-5</v>
      </c>
      <c r="BJ2" s="3">
        <f>IFERROR(SQRT(SUMSQ(INDEX('Placebo - Data'!$B$2:$BA$28,0,MATCH(BJ$1,'Placebo - Data'!$B$1:$BA$1,0)))/COUNT(INDEX('Placebo - Data'!$B$2:$BA$28,0,MATCH(BJ$1,'Placebo - Data'!$B$1:$BA$1,0)))),0)</f>
        <v>0</v>
      </c>
      <c r="BK2" s="3">
        <f>IFERROR(SQRT(SUMSQ(INDEX('Placebo - Data'!$B$2:$BA$28,0,MATCH(BK$1,'Placebo - Data'!$B$1:$BA$1,0)))/COUNT(INDEX('Placebo - Data'!$B$2:$BA$28,0,MATCH(BK$1,'Placebo - Data'!$B$1:$BA$1,0)))),0)</f>
        <v>1.1294444920151195E-5</v>
      </c>
      <c r="BL2" s="3">
        <f>IFERROR(SQRT(SUMSQ(INDEX('Placebo - Data'!$B$2:$BA$28,0,MATCH(BL$1,'Placebo - Data'!$B$1:$BA$1,0)))/COUNT(INDEX('Placebo - Data'!$B$2:$BA$28,0,MATCH(BL$1,'Placebo - Data'!$B$1:$BA$1,0)))),0)</f>
        <v>5.1966984993558617E-6</v>
      </c>
      <c r="BM2" s="3">
        <f>IFERROR(SQRT(SUMSQ(INDEX('Placebo - Data'!$B$2:$BA$28,0,MATCH(BM$1,'Placebo - Data'!$B$1:$BA$1,0)))/COUNT(INDEX('Placebo - Data'!$B$2:$BA$28,0,MATCH(BM$1,'Placebo - Data'!$B$1:$BA$1,0)))),0)</f>
        <v>7.9014150440765618E-6</v>
      </c>
      <c r="BN2" s="3">
        <f>IFERROR(SQRT(SUMSQ(INDEX('Placebo - Data'!$B$2:$BA$28,0,MATCH(BN$1,'Placebo - Data'!$B$1:$BA$1,0)))/COUNT(INDEX('Placebo - Data'!$B$2:$BA$28,0,MATCH(BN$1,'Placebo - Data'!$B$1:$BA$1,0)))),0)</f>
        <v>1.0256684024430022E-5</v>
      </c>
      <c r="BO2" s="3">
        <f>IFERROR(SQRT(SUMSQ(INDEX('Placebo - Data'!$B$2:$BA$28,0,MATCH(BO$1,'Placebo - Data'!$B$1:$BA$1,0)))/COUNT(INDEX('Placebo - Data'!$B$2:$BA$28,0,MATCH(BO$1,'Placebo - Data'!$B$1:$BA$1,0)))),0)</f>
        <v>8.4331478207241234E-6</v>
      </c>
      <c r="BP2" s="3">
        <f>IFERROR(SQRT(SUMSQ(INDEX('Placebo - Data'!$B$2:$BA$28,0,MATCH(BP$1,'Placebo - Data'!$B$1:$BA$1,0)))/COUNT(INDEX('Placebo - Data'!$B$2:$BA$28,0,MATCH(BP$1,'Placebo - Data'!$B$1:$BA$1,0)))),0)</f>
        <v>3.1647971620062913E-5</v>
      </c>
      <c r="BQ2" s="3"/>
      <c r="BR2" s="3"/>
    </row>
    <row r="3">
      <c r="A3" t="s">
        <v>91</v>
      </c>
      <c r="B3" s="2">
        <f t="shared" si="0"/>
        <v>7.4003545133884074</v>
      </c>
      <c r="Q3" s="20" t="s">
        <v>266</v>
      </c>
      <c r="R3" s="3">
        <f>IFERROR(SQRT(SUMSQ(INDEX('Placebo - Data'!$B$28:$BA$35,0,MATCH(R$1,'Placebo - Data'!$B$1:$BA$1,0)))/COUNT(INDEX('Placebo - Data'!$B$28:$BA$35,0,MATCH(R$1,'Placebo - Data'!$B$1:$BA$1,0)))),0)</f>
        <v>2.1133348325383334E-6</v>
      </c>
      <c r="S3" s="3">
        <f>IFERROR(SQRT(SUMSQ(INDEX('Placebo - Data'!$B$28:$BA$35,0,MATCH(S$1,'Placebo - Data'!$B$1:$BA$1,0)))/COUNT(INDEX('Placebo - Data'!$B$28:$BA$35,0,MATCH(S$1,'Placebo - Data'!$B$1:$BA$1,0)))),0)</f>
        <v>1.1210339804245252E-5</v>
      </c>
      <c r="T3" s="3">
        <f>IFERROR(SQRT(SUMSQ(INDEX('Placebo - Data'!$B$28:$BA$35,0,MATCH(T$1,'Placebo - Data'!$B$1:$BA$1,0)))/COUNT(INDEX('Placebo - Data'!$B$28:$BA$35,0,MATCH(T$1,'Placebo - Data'!$B$1:$BA$1,0)))),0)</f>
        <v>0</v>
      </c>
      <c r="U3" s="3">
        <f>IFERROR(SQRT(SUMSQ(INDEX('Placebo - Data'!$B$28:$BA$35,0,MATCH(U$1,'Placebo - Data'!$B$1:$BA$1,0)))/COUNT(INDEX('Placebo - Data'!$B$28:$BA$35,0,MATCH(U$1,'Placebo - Data'!$B$1:$BA$1,0)))),0)</f>
        <v>1.2293825399482613E-5</v>
      </c>
      <c r="V3" s="3">
        <f>IFERROR(SQRT(SUMSQ(INDEX('Placebo - Data'!$B$28:$BA$35,0,MATCH(V$1,'Placebo - Data'!$B$1:$BA$1,0)))/COUNT(INDEX('Placebo - Data'!$B$28:$BA$35,0,MATCH(V$1,'Placebo - Data'!$B$1:$BA$1,0)))),0)</f>
        <v>1.0126889772490405E-5</v>
      </c>
      <c r="W3" s="3">
        <f>IFERROR(SQRT(SUMSQ(INDEX('Placebo - Data'!$B$28:$BA$35,0,MATCH(W$1,'Placebo - Data'!$B$1:$BA$1,0)))/COUNT(INDEX('Placebo - Data'!$B$28:$BA$35,0,MATCH(W$1,'Placebo - Data'!$B$1:$BA$1,0)))),0)</f>
        <v>0</v>
      </c>
      <c r="X3" s="3">
        <f>IFERROR(SQRT(SUMSQ(INDEX('Placebo - Data'!$B$28:$BA$35,0,MATCH(X$1,'Placebo - Data'!$B$1:$BA$1,0)))/COUNT(INDEX('Placebo - Data'!$B$28:$BA$35,0,MATCH(X$1,'Placebo - Data'!$B$1:$BA$1,0)))),0)</f>
        <v>6.226281786158262E-6</v>
      </c>
      <c r="Y3" s="3">
        <f>IFERROR(SQRT(SUMSQ(INDEX('Placebo - Data'!$B$28:$BA$35,0,MATCH(Y$1,'Placebo - Data'!$B$1:$BA$1,0)))/COUNT(INDEX('Placebo - Data'!$B$28:$BA$35,0,MATCH(Y$1,'Placebo - Data'!$B$1:$BA$1,0)))),0)</f>
        <v>0</v>
      </c>
      <c r="Z3" s="3">
        <f>IFERROR(SQRT(SUMSQ(INDEX('Placebo - Data'!$B$28:$BA$35,0,MATCH(Z$1,'Placebo - Data'!$B$1:$BA$1,0)))/COUNT(INDEX('Placebo - Data'!$B$28:$BA$35,0,MATCH(Z$1,'Placebo - Data'!$B$1:$BA$1,0)))),0)</f>
        <v>0</v>
      </c>
      <c r="AA3" s="3">
        <f>IFERROR(SQRT(SUMSQ(INDEX('Placebo - Data'!$B$28:$BA$35,0,MATCH(AA$1,'Placebo - Data'!$B$1:$BA$1,0)))/COUNT(INDEX('Placebo - Data'!$B$28:$BA$35,0,MATCH(AA$1,'Placebo - Data'!$B$1:$BA$1,0)))),0)</f>
        <v>0</v>
      </c>
      <c r="AB3" s="3">
        <f>IFERROR(SQRT(SUMSQ(INDEX('Placebo - Data'!$B$28:$BA$35,0,MATCH(AB$1,'Placebo - Data'!$B$1:$BA$1,0)))/COUNT(INDEX('Placebo - Data'!$B$28:$BA$35,0,MATCH(AB$1,'Placebo - Data'!$B$1:$BA$1,0)))),0)</f>
        <v>0</v>
      </c>
      <c r="AC3" s="3">
        <f>IFERROR(SQRT(SUMSQ(INDEX('Placebo - Data'!$B$28:$BA$35,0,MATCH(AC$1,'Placebo - Data'!$B$1:$BA$1,0)))/COUNT(INDEX('Placebo - Data'!$B$28:$BA$35,0,MATCH(AC$1,'Placebo - Data'!$B$1:$BA$1,0)))),0)</f>
        <v>1.0698289604301025E-5</v>
      </c>
      <c r="AD3" s="3">
        <f>IFERROR(SQRT(SUMSQ(INDEX('Placebo - Data'!$B$28:$BA$35,0,MATCH(AD$1,'Placebo - Data'!$B$1:$BA$1,0)))/COUNT(INDEX('Placebo - Data'!$B$28:$BA$35,0,MATCH(AD$1,'Placebo - Data'!$B$1:$BA$1,0)))),0)</f>
        <v>0</v>
      </c>
      <c r="AE3" s="3">
        <f>IFERROR(SQRT(SUMSQ(INDEX('Placebo - Data'!$B$28:$BA$35,0,MATCH(AE$1,'Placebo - Data'!$B$1:$BA$1,0)))/COUNT(INDEX('Placebo - Data'!$B$28:$BA$35,0,MATCH(AE$1,'Placebo - Data'!$B$1:$BA$1,0)))),0)</f>
        <v>1.2950426145047165E-5</v>
      </c>
      <c r="AF3" s="3">
        <f>IFERROR(SQRT(SUMSQ(INDEX('Placebo - Data'!$B$28:$BA$35,0,MATCH(AF$1,'Placebo - Data'!$B$1:$BA$1,0)))/COUNT(INDEX('Placebo - Data'!$B$28:$BA$35,0,MATCH(AF$1,'Placebo - Data'!$B$1:$BA$1,0)))),0)</f>
        <v>6.9367081994990894E-6</v>
      </c>
      <c r="AG3" s="3">
        <f>IFERROR(SQRT(SUMSQ(INDEX('Placebo - Data'!$B$28:$BA$35,0,MATCH(AG$1,'Placebo - Data'!$B$1:$BA$1,0)))/COUNT(INDEX('Placebo - Data'!$B$28:$BA$35,0,MATCH(AG$1,'Placebo - Data'!$B$1:$BA$1,0)))),0)</f>
        <v>0</v>
      </c>
      <c r="AH3" s="3">
        <f>IFERROR(SQRT(SUMSQ(INDEX('Placebo - Data'!$B$28:$BA$35,0,MATCH(AH$1,'Placebo - Data'!$B$1:$BA$1,0)))/COUNT(INDEX('Placebo - Data'!$B$28:$BA$35,0,MATCH(AH$1,'Placebo - Data'!$B$1:$BA$1,0)))),0)</f>
        <v>6.5117782666268042E-6</v>
      </c>
      <c r="AI3" s="3">
        <f>IFERROR(SQRT(SUMSQ(INDEX('Placebo - Data'!$B$28:$BA$35,0,MATCH(AI$1,'Placebo - Data'!$B$1:$BA$1,0)))/COUNT(INDEX('Placebo - Data'!$B$28:$BA$35,0,MATCH(AI$1,'Placebo - Data'!$B$1:$BA$1,0)))),0)</f>
        <v>4.6987672029776743E-6</v>
      </c>
      <c r="AJ3" s="3">
        <f>IFERROR(SQRT(SUMSQ(INDEX('Placebo - Data'!$B$28:$BA$35,0,MATCH(AJ$1,'Placebo - Data'!$B$1:$BA$1,0)))/COUNT(INDEX('Placebo - Data'!$B$28:$BA$35,0,MATCH(AJ$1,'Placebo - Data'!$B$1:$BA$1,0)))),0)</f>
        <v>1.0115699363758453E-5</v>
      </c>
      <c r="AK3" s="3">
        <f>IFERROR(SQRT(SUMSQ(INDEX('Placebo - Data'!$B$28:$BA$35,0,MATCH(AK$1,'Placebo - Data'!$B$1:$BA$1,0)))/COUNT(INDEX('Placebo - Data'!$B$28:$BA$35,0,MATCH(AK$1,'Placebo - Data'!$B$1:$BA$1,0)))),0)</f>
        <v>7.6876586252263071E-6</v>
      </c>
      <c r="AL3" s="3">
        <f>IFERROR(SQRT(SUMSQ(INDEX('Placebo - Data'!$B$28:$BA$35,0,MATCH(AL$1,'Placebo - Data'!$B$1:$BA$1,0)))/COUNT(INDEX('Placebo - Data'!$B$28:$BA$35,0,MATCH(AL$1,'Placebo - Data'!$B$1:$BA$1,0)))),0)</f>
        <v>6.911125763602936E-6</v>
      </c>
      <c r="AM3" s="3">
        <f>IFERROR(SQRT(SUMSQ(INDEX('Placebo - Data'!$B$28:$BA$35,0,MATCH(AM$1,'Placebo - Data'!$B$1:$BA$1,0)))/COUNT(INDEX('Placebo - Data'!$B$28:$BA$35,0,MATCH(AM$1,'Placebo - Data'!$B$1:$BA$1,0)))),0)</f>
        <v>9.4780556744952262E-6</v>
      </c>
      <c r="AN3" s="3">
        <f>IFERROR(SQRT(SUMSQ(INDEX('Placebo - Data'!$B$28:$BA$35,0,MATCH(AN$1,'Placebo - Data'!$B$1:$BA$1,0)))/COUNT(INDEX('Placebo - Data'!$B$28:$BA$35,0,MATCH(AN$1,'Placebo - Data'!$B$1:$BA$1,0)))),0)</f>
        <v>3.3223350498485262E-6</v>
      </c>
      <c r="AO3" s="3">
        <f>IFERROR(SQRT(SUMSQ(INDEX('Placebo - Data'!$B$28:$BA$35,0,MATCH(AO$1,'Placebo - Data'!$B$1:$BA$1,0)))/COUNT(INDEX('Placebo - Data'!$B$28:$BA$35,0,MATCH(AO$1,'Placebo - Data'!$B$1:$BA$1,0)))),0)</f>
        <v>8.6382465327179489E-6</v>
      </c>
      <c r="AP3" s="3">
        <f>IFERROR(SQRT(SUMSQ(INDEX('Placebo - Data'!$B$28:$BA$35,0,MATCH(AP$1,'Placebo - Data'!$B$1:$BA$1,0)))/COUNT(INDEX('Placebo - Data'!$B$28:$BA$35,0,MATCH(AP$1,'Placebo - Data'!$B$1:$BA$1,0)))),0)</f>
        <v>1.077496891886519E-5</v>
      </c>
      <c r="AQ3" s="3">
        <f>IFERROR(SQRT(SUMSQ(INDEX('Placebo - Data'!$B$28:$BA$35,0,MATCH(AQ$1,'Placebo - Data'!$B$1:$BA$1,0)))/COUNT(INDEX('Placebo - Data'!$B$28:$BA$35,0,MATCH(AQ$1,'Placebo - Data'!$B$1:$BA$1,0)))),0)</f>
        <v>4.3877534193514961E-6</v>
      </c>
      <c r="AR3" s="3">
        <f>IFERROR(SQRT(SUMSQ(INDEX('Placebo - Data'!$B$28:$BA$35,0,MATCH(AR$1,'Placebo - Data'!$B$1:$BA$1,0)))/COUNT(INDEX('Placebo - Data'!$B$28:$BA$35,0,MATCH(AR$1,'Placebo - Data'!$B$1:$BA$1,0)))),0)</f>
        <v>1.9652220355222195E-5</v>
      </c>
      <c r="AS3" s="3">
        <f>IFERROR(SQRT(SUMSQ(INDEX('Placebo - Data'!$B$28:$BA$35,0,MATCH(AS$1,'Placebo - Data'!$B$1:$BA$1,0)))/COUNT(INDEX('Placebo - Data'!$B$28:$BA$35,0,MATCH(AS$1,'Placebo - Data'!$B$1:$BA$1,0)))),0)</f>
        <v>9.6270637287728822E-6</v>
      </c>
      <c r="AT3" s="3">
        <f>IFERROR(SQRT(SUMSQ(INDEX('Placebo - Data'!$B$28:$BA$35,0,MATCH(AT$1,'Placebo - Data'!$B$1:$BA$1,0)))/COUNT(INDEX('Placebo - Data'!$B$28:$BA$35,0,MATCH(AT$1,'Placebo - Data'!$B$1:$BA$1,0)))),0)</f>
        <v>0</v>
      </c>
      <c r="AU3" s="3">
        <f>IFERROR(SQRT(SUMSQ(INDEX('Placebo - Data'!$B$28:$BA$35,0,MATCH(AU$1,'Placebo - Data'!$B$1:$BA$1,0)))/COUNT(INDEX('Placebo - Data'!$B$28:$BA$35,0,MATCH(AU$1,'Placebo - Data'!$B$1:$BA$1,0)))),0)</f>
        <v>1.0806294191927781E-5</v>
      </c>
      <c r="AV3" s="3">
        <f>IFERROR(SQRT(SUMSQ(INDEX('Placebo - Data'!$B$28:$BA$35,0,MATCH(AV$1,'Placebo - Data'!$B$1:$BA$1,0)))/COUNT(INDEX('Placebo - Data'!$B$28:$BA$35,0,MATCH(AV$1,'Placebo - Data'!$B$1:$BA$1,0)))),0)</f>
        <v>0</v>
      </c>
      <c r="AW3" s="3">
        <f>IFERROR(SQRT(SUMSQ(INDEX('Placebo - Data'!$B$28:$BA$35,0,MATCH(AW$1,'Placebo - Data'!$B$1:$BA$1,0)))/COUNT(INDEX('Placebo - Data'!$B$28:$BA$35,0,MATCH(AW$1,'Placebo - Data'!$B$1:$BA$1,0)))),0)</f>
        <v>0</v>
      </c>
      <c r="AX3" s="3">
        <f>IFERROR(SQRT(SUMSQ(INDEX('Placebo - Data'!$B$28:$BA$35,0,MATCH(AX$1,'Placebo - Data'!$B$1:$BA$1,0)))/COUNT(INDEX('Placebo - Data'!$B$28:$BA$35,0,MATCH(AX$1,'Placebo - Data'!$B$1:$BA$1,0)))),0)</f>
        <v>0</v>
      </c>
      <c r="AY3" s="3">
        <f>IFERROR(SQRT(SUMSQ(INDEX('Placebo - Data'!$B$28:$BA$35,0,MATCH(AY$1,'Placebo - Data'!$B$1:$BA$1,0)))/COUNT(INDEX('Placebo - Data'!$B$28:$BA$35,0,MATCH(AY$1,'Placebo - Data'!$B$1:$BA$1,0)))),0)</f>
        <v>4.5725997101830549E-6</v>
      </c>
      <c r="AZ3" s="3">
        <f>IFERROR(SQRT(SUMSQ(INDEX('Placebo - Data'!$B$28:$BA$35,0,MATCH(AZ$1,'Placebo - Data'!$B$1:$BA$1,0)))/COUNT(INDEX('Placebo - Data'!$B$28:$BA$35,0,MATCH(AZ$1,'Placebo - Data'!$B$1:$BA$1,0)))),0)</f>
        <v>3.3585166816484919E-5</v>
      </c>
      <c r="BA3" s="3">
        <f>IFERROR(SQRT(SUMSQ(INDEX('Placebo - Data'!$B$28:$BA$35,0,MATCH(BA$1,'Placebo - Data'!$B$1:$BA$1,0)))/COUNT(INDEX('Placebo - Data'!$B$28:$BA$35,0,MATCH(BA$1,'Placebo - Data'!$B$1:$BA$1,0)))),0)</f>
        <v>4.692012760891203E-6</v>
      </c>
      <c r="BB3" s="3">
        <f>IFERROR(SQRT(SUMSQ(INDEX('Placebo - Data'!$B$28:$BA$35,0,MATCH(BB$1,'Placebo - Data'!$B$1:$BA$1,0)))/COUNT(INDEX('Placebo - Data'!$B$28:$BA$35,0,MATCH(BB$1,'Placebo - Data'!$B$1:$BA$1,0)))),0)</f>
        <v>0</v>
      </c>
      <c r="BC3" s="3">
        <f>IFERROR(SQRT(SUMSQ(INDEX('Placebo - Data'!$B$28:$BA$35,0,MATCH(BC$1,'Placebo - Data'!$B$1:$BA$1,0)))/COUNT(INDEX('Placebo - Data'!$B$28:$BA$35,0,MATCH(BC$1,'Placebo - Data'!$B$1:$BA$1,0)))),0)</f>
        <v>7.2936351244936786E-6</v>
      </c>
      <c r="BD3" s="3">
        <f>IFERROR(SQRT(SUMSQ(INDEX('Placebo - Data'!$B$28:$BA$35,0,MATCH(BD$1,'Placebo - Data'!$B$1:$BA$1,0)))/COUNT(INDEX('Placebo - Data'!$B$28:$BA$35,0,MATCH(BD$1,'Placebo - Data'!$B$1:$BA$1,0)))),0)</f>
        <v>3.5833888026513761E-6</v>
      </c>
      <c r="BE3" s="3">
        <f>IFERROR(SQRT(SUMSQ(INDEX('Placebo - Data'!$B$28:$BA$35,0,MATCH(BE$1,'Placebo - Data'!$B$1:$BA$1,0)))/COUNT(INDEX('Placebo - Data'!$B$28:$BA$35,0,MATCH(BE$1,'Placebo - Data'!$B$1:$BA$1,0)))),0)</f>
        <v>0</v>
      </c>
      <c r="BF3" s="3">
        <f>IFERROR(SQRT(SUMSQ(INDEX('Placebo - Data'!$B$28:$BA$35,0,MATCH(BF$1,'Placebo - Data'!$B$1:$BA$1,0)))/COUNT(INDEX('Placebo - Data'!$B$28:$BA$35,0,MATCH(BF$1,'Placebo - Data'!$B$1:$BA$1,0)))),0)</f>
        <v>1.2378202286908809E-5</v>
      </c>
      <c r="BG3" s="3">
        <f>IFERROR(SQRT(SUMSQ(INDEX('Placebo - Data'!$B$28:$BA$35,0,MATCH(BG$1,'Placebo - Data'!$B$1:$BA$1,0)))/COUNT(INDEX('Placebo - Data'!$B$28:$BA$35,0,MATCH(BG$1,'Placebo - Data'!$B$1:$BA$1,0)))),0)</f>
        <v>1.0049065878082166E-5</v>
      </c>
      <c r="BH3" s="3">
        <f>IFERROR(SQRT(SUMSQ(INDEX('Placebo - Data'!$B$28:$BA$35,0,MATCH(BH$1,'Placebo - Data'!$B$1:$BA$1,0)))/COUNT(INDEX('Placebo - Data'!$B$28:$BA$35,0,MATCH(BH$1,'Placebo - Data'!$B$1:$BA$1,0)))),0)</f>
        <v>4.1436757682956086E-6</v>
      </c>
      <c r="BI3" s="3">
        <f>IFERROR(SQRT(SUMSQ(INDEX('Placebo - Data'!$B$28:$BA$35,0,MATCH(BI$1,'Placebo - Data'!$B$1:$BA$1,0)))/COUNT(INDEX('Placebo - Data'!$B$28:$BA$35,0,MATCH(BI$1,'Placebo - Data'!$B$1:$BA$1,0)))),0)</f>
        <v>7.7803290576208071E-6</v>
      </c>
      <c r="BJ3" s="3">
        <f>IFERROR(SQRT(SUMSQ(INDEX('Placebo - Data'!$B$28:$BA$35,0,MATCH(BJ$1,'Placebo - Data'!$B$1:$BA$1,0)))/COUNT(INDEX('Placebo - Data'!$B$28:$BA$35,0,MATCH(BJ$1,'Placebo - Data'!$B$1:$BA$1,0)))),0)</f>
        <v>0</v>
      </c>
      <c r="BK3" s="3">
        <f>IFERROR(SQRT(SUMSQ(INDEX('Placebo - Data'!$B$28:$BA$35,0,MATCH(BK$1,'Placebo - Data'!$B$1:$BA$1,0)))/COUNT(INDEX('Placebo - Data'!$B$28:$BA$35,0,MATCH(BK$1,'Placebo - Data'!$B$1:$BA$1,0)))),0)</f>
        <v>1.0701249597815707E-5</v>
      </c>
      <c r="BL3" s="3">
        <f>IFERROR(SQRT(SUMSQ(INDEX('Placebo - Data'!$B$28:$BA$35,0,MATCH(BL$1,'Placebo - Data'!$B$1:$BA$1,0)))/COUNT(INDEX('Placebo - Data'!$B$28:$BA$35,0,MATCH(BL$1,'Placebo - Data'!$B$1:$BA$1,0)))),0)</f>
        <v>4.1447987878929621E-6</v>
      </c>
      <c r="BM3" s="3">
        <f>IFERROR(SQRT(SUMSQ(INDEX('Placebo - Data'!$B$28:$BA$35,0,MATCH(BM$1,'Placebo - Data'!$B$1:$BA$1,0)))/COUNT(INDEX('Placebo - Data'!$B$28:$BA$35,0,MATCH(BM$1,'Placebo - Data'!$B$1:$BA$1,0)))),0)</f>
        <v>5.2108898637939508E-6</v>
      </c>
      <c r="BN3" s="3">
        <f>IFERROR(SQRT(SUMSQ(INDEX('Placebo - Data'!$B$28:$BA$35,0,MATCH(BN$1,'Placebo - Data'!$B$1:$BA$1,0)))/COUNT(INDEX('Placebo - Data'!$B$28:$BA$35,0,MATCH(BN$1,'Placebo - Data'!$B$1:$BA$1,0)))),0)</f>
        <v>4.3869397719079497E-6</v>
      </c>
      <c r="BO3" s="3">
        <f>IFERROR(SQRT(SUMSQ(INDEX('Placebo - Data'!$B$28:$BA$35,0,MATCH(BO$1,'Placebo - Data'!$B$1:$BA$1,0)))/COUNT(INDEX('Placebo - Data'!$B$28:$BA$35,0,MATCH(BO$1,'Placebo - Data'!$B$1:$BA$1,0)))),0)</f>
        <v>3.3985047621501115E-6</v>
      </c>
      <c r="BP3" s="3">
        <f>IFERROR(SQRT(SUMSQ(INDEX('Placebo - Data'!$B$28:$BA$35,0,MATCH(BP$1,'Placebo - Data'!$B$1:$BA$1,0)))/COUNT(INDEX('Placebo - Data'!$B$28:$BA$35,0,MATCH(BP$1,'Placebo - Data'!$B$1:$BA$1,0)))),0)</f>
        <v>2.4679243435580168E-5</v>
      </c>
      <c r="BQ3" s="3"/>
      <c r="BR3" s="3"/>
    </row>
    <row r="4">
      <c r="A4" t="s">
        <v>132</v>
      </c>
      <c r="B4" s="2">
        <f t="shared" si="0"/>
        <v>6.8428947210476698</v>
      </c>
      <c r="Q4" s="20" t="s">
        <v>267</v>
      </c>
      <c r="R4" s="3">
        <f>IF(R2=0,0,R3/R2)</f>
        <v>0.45694327405852164</v>
      </c>
      <c r="S4" s="3">
        <f t="shared" ref="S4:BP4" si="1">IF(S2=0,0,S3/S2)</f>
        <v>0.74490060876661646</v>
      </c>
      <c r="T4" s="3">
        <f t="shared" si="1"/>
        <v>0</v>
      </c>
      <c r="U4" s="3">
        <f t="shared" si="1"/>
        <v>1.0386197479803545</v>
      </c>
      <c r="V4" s="3">
        <f t="shared" si="1"/>
        <v>0.55050600976533948</v>
      </c>
      <c r="W4" s="3">
        <f t="shared" si="1"/>
        <v>0</v>
      </c>
      <c r="X4" s="3">
        <f t="shared" si="1"/>
        <v>0.49514856796745593</v>
      </c>
      <c r="Y4" s="3">
        <f t="shared" si="1"/>
        <v>0</v>
      </c>
      <c r="Z4" s="3">
        <f t="shared" si="1"/>
        <v>0</v>
      </c>
      <c r="AA4" s="3">
        <f t="shared" si="1"/>
        <v>0</v>
      </c>
      <c r="AB4" s="3">
        <f t="shared" si="1"/>
        <v>0</v>
      </c>
      <c r="AC4" s="3">
        <f t="shared" si="1"/>
        <v>1.1570524554220607</v>
      </c>
      <c r="AD4" s="3">
        <f t="shared" si="1"/>
        <v>0</v>
      </c>
      <c r="AE4" s="3">
        <f t="shared" si="1"/>
        <v>1.0302899724800072</v>
      </c>
      <c r="AF4" s="3">
        <f t="shared" si="1"/>
        <v>0.76256848188212767</v>
      </c>
      <c r="AG4" s="3">
        <f t="shared" si="1"/>
        <v>0</v>
      </c>
      <c r="AH4" s="3">
        <f t="shared" si="1"/>
        <v>0.71666599875548731</v>
      </c>
      <c r="AI4" s="3">
        <f t="shared" si="1"/>
        <v>0.62591229416937277</v>
      </c>
      <c r="AJ4" s="3">
        <f t="shared" si="1"/>
        <v>0.77784824805977981</v>
      </c>
      <c r="AK4" s="3">
        <f t="shared" si="1"/>
        <v>0.6442591111730599</v>
      </c>
      <c r="AL4" s="3">
        <f t="shared" si="1"/>
        <v>0.81626748940909144</v>
      </c>
      <c r="AM4" s="3">
        <f t="shared" si="1"/>
        <v>0.98671342431378872</v>
      </c>
      <c r="AN4" s="3">
        <f t="shared" si="1"/>
        <v>0.70864541915584156</v>
      </c>
      <c r="AO4" s="3">
        <f t="shared" si="1"/>
        <v>0.89432070373942329</v>
      </c>
      <c r="AP4" s="3">
        <f t="shared" si="1"/>
        <v>0.31481649463768363</v>
      </c>
      <c r="AQ4" s="3">
        <f t="shared" si="1"/>
        <v>0.39613104132076221</v>
      </c>
      <c r="AR4" s="3">
        <f t="shared" si="1"/>
        <v>0.47888087356255937</v>
      </c>
      <c r="AS4" s="3">
        <f t="shared" si="1"/>
        <v>1.0386310428528396</v>
      </c>
      <c r="AT4" s="3">
        <f t="shared" si="1"/>
        <v>0</v>
      </c>
      <c r="AU4" s="3">
        <f t="shared" si="1"/>
        <v>0.91109310146004996</v>
      </c>
      <c r="AV4" s="3">
        <f t="shared" si="1"/>
        <v>0</v>
      </c>
      <c r="AW4" s="3">
        <f t="shared" si="1"/>
        <v>0</v>
      </c>
      <c r="AX4" s="3">
        <f t="shared" si="1"/>
        <v>0</v>
      </c>
      <c r="AY4" s="3">
        <f t="shared" si="1"/>
        <v>0.60742678166928565</v>
      </c>
      <c r="AZ4" s="3">
        <f t="shared" si="1"/>
        <v>1.6135237648534513</v>
      </c>
      <c r="BA4" s="3">
        <f t="shared" si="1"/>
        <v>0.7154567371795364</v>
      </c>
      <c r="BB4" s="3">
        <f t="shared" si="1"/>
        <v>0</v>
      </c>
      <c r="BC4" s="3">
        <f t="shared" si="1"/>
        <v>0.69948365269685464</v>
      </c>
      <c r="BD4" s="3">
        <f t="shared" si="1"/>
        <v>0.61205443397601444</v>
      </c>
      <c r="BE4" s="3">
        <f t="shared" si="1"/>
        <v>0</v>
      </c>
      <c r="BF4" s="3">
        <f t="shared" si="1"/>
        <v>0.47100415449323907</v>
      </c>
      <c r="BG4" s="3">
        <f t="shared" si="1"/>
        <v>0.44682197540128588</v>
      </c>
      <c r="BH4" s="3">
        <f t="shared" si="1"/>
        <v>0.51646828134089118</v>
      </c>
      <c r="BI4" s="3">
        <f t="shared" si="1"/>
        <v>0.66619808621687371</v>
      </c>
      <c r="BJ4" s="3">
        <f t="shared" si="1"/>
        <v>0</v>
      </c>
      <c r="BK4" s="3">
        <f t="shared" si="1"/>
        <v>0.94747901941802148</v>
      </c>
      <c r="BL4" s="3">
        <f t="shared" si="1"/>
        <v>0.79758307864247191</v>
      </c>
      <c r="BM4" s="3">
        <f t="shared" si="1"/>
        <v>0.65948818467653947</v>
      </c>
      <c r="BN4" s="3">
        <f t="shared" si="1"/>
        <v>0.42771521102325644</v>
      </c>
      <c r="BO4" s="3">
        <f t="shared" si="1"/>
        <v>0.4029936192744567</v>
      </c>
      <c r="BP4" s="3">
        <f t="shared" si="1"/>
        <v>0.77980490288151705</v>
      </c>
      <c r="BQ4" s="3"/>
      <c r="BR4" s="3"/>
    </row>
    <row r="5">
      <c r="A5" t="s">
        <v>53</v>
      </c>
      <c r="B5" s="2">
        <f t="shared" si="0"/>
        <v>5.6823347641441488</v>
      </c>
      <c r="O5" s="8" t="s">
        <v>137</v>
      </c>
      <c r="Q5" s="6">
        <v>20</v>
      </c>
      <c r="R5" s="5">
        <f>IF(R2&lt;$R$2*$Q$5,1,0)</f>
        <v>1</v>
      </c>
      <c r="S5" s="5">
        <f>IF(S2&lt;$R$2*$Q$5,1,0)</f>
        <v>1</v>
      </c>
      <c r="T5" s="5">
        <f>IF(T2&lt;$R$2*$Q$5,1,0)</f>
        <v>1</v>
      </c>
      <c r="U5" s="5">
        <f>IF(U2&lt;$R$2*$Q$5,1,0)</f>
        <v>1</v>
      </c>
      <c r="V5" s="5">
        <f t="shared" ref="V5:BP5" si="2">IF(V2&lt;$R$2*$Q$5,1,0)</f>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si="2"/>
        <v>1</v>
      </c>
      <c r="AY5" s="5">
        <f t="shared" si="2"/>
        <v>1</v>
      </c>
      <c r="AZ5" s="5">
        <f t="shared" si="2"/>
        <v>1</v>
      </c>
      <c r="BA5" s="5">
        <f t="shared" si="2"/>
        <v>1</v>
      </c>
      <c r="BB5" s="5">
        <f t="shared" si="2"/>
        <v>1</v>
      </c>
      <c r="BC5" s="5">
        <f t="shared" si="2"/>
        <v>1</v>
      </c>
      <c r="BD5" s="5">
        <f t="shared" si="2"/>
        <v>1</v>
      </c>
      <c r="BE5" s="5">
        <f t="shared" si="2"/>
        <v>1</v>
      </c>
      <c r="BF5" s="5">
        <f t="shared" si="2"/>
        <v>1</v>
      </c>
      <c r="BG5" s="5">
        <f t="shared" si="2"/>
        <v>1</v>
      </c>
      <c r="BH5" s="5">
        <f t="shared" si="2"/>
        <v>1</v>
      </c>
      <c r="BI5" s="5">
        <f t="shared" si="2"/>
        <v>1</v>
      </c>
      <c r="BJ5" s="5">
        <f t="shared" si="2"/>
        <v>1</v>
      </c>
      <c r="BK5" s="5">
        <f t="shared" si="2"/>
        <v>1</v>
      </c>
      <c r="BL5" s="5">
        <f t="shared" si="2"/>
        <v>1</v>
      </c>
      <c r="BM5" s="5">
        <f t="shared" si="2"/>
        <v>1</v>
      </c>
      <c r="BN5" s="5">
        <f t="shared" si="2"/>
        <v>1</v>
      </c>
      <c r="BO5" s="5">
        <f t="shared" si="2"/>
        <v>1</v>
      </c>
      <c r="BP5" s="5">
        <f t="shared" si="2"/>
        <v>1</v>
      </c>
      <c r="BQ5" s="5"/>
      <c r="BR5" s="5"/>
    </row>
    <row r="6">
      <c r="A6" t="s">
        <v>54</v>
      </c>
      <c r="B6" s="2">
        <f t="shared" si="0"/>
        <v>4.8627858798463253</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c r="A7" t="s">
        <v>51</v>
      </c>
      <c r="B7" s="2">
        <f t="shared" si="0"/>
        <v>4.5005554962851138</v>
      </c>
      <c r="Q7">
        <f>'Placebo - Data'!A2</f>
        <v>1982</v>
      </c>
      <c r="R7" s="2">
        <f>IF(R$2=0,0,INDEX('Placebo - Data'!$B:$BA,MATCH($Q7,'Placebo - Data'!$A:$A,0),MATCH(R$1,'Placebo - Data'!$B$1:$BA$1,0)))*1000000*R$5</f>
        <v>2.877695123970625</v>
      </c>
      <c r="S7" s="2">
        <f>IF(S$2=0,0,INDEX('Placebo - Data'!$B:$BA,MATCH($Q7,'Placebo - Data'!$A:$A,0),MATCH(S$1,'Placebo - Data'!$B$1:$BA$1,0)))*1000000*S$5</f>
        <v>18.786264263326302</v>
      </c>
      <c r="T7" s="2">
        <f>IF(T$2=0,0,INDEX('Placebo - Data'!$B:$BA,MATCH($Q7,'Placebo - Data'!$A:$A,0),MATCH(T$1,'Placebo - Data'!$B$1:$BA$1,0)))*1000000*T$5</f>
        <v>0</v>
      </c>
      <c r="U7" s="2">
        <f>IF(U$2=0,0,INDEX('Placebo - Data'!$B:$BA,MATCH($Q7,'Placebo - Data'!$A:$A,0),MATCH(U$1,'Placebo - Data'!$B$1:$BA$1,0)))*1000000*U$5</f>
        <v>22.440395696321502</v>
      </c>
      <c r="V7" s="2">
        <f>IF(V$2=0,0,INDEX('Placebo - Data'!$B:$BA,MATCH($Q7,'Placebo - Data'!$A:$A,0),MATCH(V$1,'Placebo - Data'!$B$1:$BA$1,0)))*1000000*V$5</f>
        <v>-0.37279932030287455</v>
      </c>
      <c r="W7" s="2">
        <f>IF(W$2=0,0,INDEX('Placebo - Data'!$B:$BA,MATCH($Q7,'Placebo - Data'!$A:$A,0),MATCH(W$1,'Placebo - Data'!$B$1:$BA$1,0)))*1000000*W$5</f>
        <v>0</v>
      </c>
      <c r="X7" s="2">
        <f>IF(X$2=0,0,INDEX('Placebo - Data'!$B:$BA,MATCH($Q7,'Placebo - Data'!$A:$A,0),MATCH(X$1,'Placebo - Data'!$B$1:$BA$1,0)))*1000000*X$5</f>
        <v>2.1665366602974245</v>
      </c>
      <c r="Y7" s="2">
        <f>IF(Y$2=0,0,INDEX('Placebo - Data'!$B:$BA,MATCH($Q7,'Placebo - Data'!$A:$A,0),MATCH(Y$1,'Placebo - Data'!$B$1:$BA$1,0)))*1000000*Y$5</f>
        <v>0</v>
      </c>
      <c r="Z7" s="2">
        <f>IF(Z$2=0,0,INDEX('Placebo - Data'!$B:$BA,MATCH($Q7,'Placebo - Data'!$A:$A,0),MATCH(Z$1,'Placebo - Data'!$B$1:$BA$1,0)))*1000000*Z$5</f>
        <v>0</v>
      </c>
      <c r="AA7" s="2">
        <f>IF(AA$2=0,0,INDEX('Placebo - Data'!$B:$BA,MATCH($Q7,'Placebo - Data'!$A:$A,0),MATCH(AA$1,'Placebo - Data'!$B$1:$BA$1,0)))*1000000*AA$5</f>
        <v>0</v>
      </c>
      <c r="AB7" s="2">
        <f>IF(AB$2=0,0,INDEX('Placebo - Data'!$B:$BA,MATCH($Q7,'Placebo - Data'!$A:$A,0),MATCH(AB$1,'Placebo - Data'!$B$1:$BA$1,0)))*1000000*AB$5</f>
        <v>0</v>
      </c>
      <c r="AC7" s="2">
        <f>IF(AC$2=0,0,INDEX('Placebo - Data'!$B:$BA,MATCH($Q7,'Placebo - Data'!$A:$A,0),MATCH(AC$1,'Placebo - Data'!$B$1:$BA$1,0)))*1000000*AC$5</f>
        <v>0.84061770166954375</v>
      </c>
      <c r="AD7" s="2">
        <f>IF(AD$2=0,0,INDEX('Placebo - Data'!$B:$BA,MATCH($Q7,'Placebo - Data'!$A:$A,0),MATCH(AD$1,'Placebo - Data'!$B$1:$BA$1,0)))*1000000*AD$5</f>
        <v>0</v>
      </c>
      <c r="AE7" s="2">
        <f>IF(AE$2=0,0,INDEX('Placebo - Data'!$B:$BA,MATCH($Q7,'Placebo - Data'!$A:$A,0),MATCH(AE$1,'Placebo - Data'!$B$1:$BA$1,0)))*1000000*AE$5</f>
        <v>28.439466404961422</v>
      </c>
      <c r="AF7" s="2">
        <f>IF(AF$2=0,0,INDEX('Placebo - Data'!$B:$BA,MATCH($Q7,'Placebo - Data'!$A:$A,0),MATCH(AF$1,'Placebo - Data'!$B$1:$BA$1,0)))*1000000*AF$5</f>
        <v>2.2675540094496682</v>
      </c>
      <c r="AG7" s="2">
        <f>IF(AG$2=0,0,INDEX('Placebo - Data'!$B:$BA,MATCH($Q7,'Placebo - Data'!$A:$A,0),MATCH(AG$1,'Placebo - Data'!$B$1:$BA$1,0)))*1000000*AG$5</f>
        <v>0</v>
      </c>
      <c r="AH7" s="2">
        <f>IF(AH$2=0,0,INDEX('Placebo - Data'!$B:$BA,MATCH($Q7,'Placebo - Data'!$A:$A,0),MATCH(AH$1,'Placebo - Data'!$B$1:$BA$1,0)))*1000000*AH$5</f>
        <v>-1.0360809028497897</v>
      </c>
      <c r="AI7" s="2">
        <f>IF(AI$2=0,0,INDEX('Placebo - Data'!$B:$BA,MATCH($Q7,'Placebo - Data'!$A:$A,0),MATCH(AI$1,'Placebo - Data'!$B$1:$BA$1,0)))*1000000*AI$5</f>
        <v>-15.716119378339499</v>
      </c>
      <c r="AJ7" s="2">
        <f>IF(AJ$2=0,0,INDEX('Placebo - Data'!$B:$BA,MATCH($Q7,'Placebo - Data'!$A:$A,0),MATCH(AJ$1,'Placebo - Data'!$B$1:$BA$1,0)))*1000000*AJ$5</f>
        <v>7.0605719884042628</v>
      </c>
      <c r="AK7" s="2">
        <f>IF(AK$2=0,0,INDEX('Placebo - Data'!$B:$BA,MATCH($Q7,'Placebo - Data'!$A:$A,0),MATCH(AK$1,'Placebo - Data'!$B$1:$BA$1,0)))*1000000*AK$5</f>
        <v>36.496432585408911</v>
      </c>
      <c r="AL7" s="2">
        <f>IF(AL$2=0,0,INDEX('Placebo - Data'!$B:$BA,MATCH($Q7,'Placebo - Data'!$A:$A,0),MATCH(AL$1,'Placebo - Data'!$B$1:$BA$1,0)))*1000000*AL$5</f>
        <v>13.640869838127401</v>
      </c>
      <c r="AM7" s="2">
        <f>IF(AM$2=0,0,INDEX('Placebo - Data'!$B:$BA,MATCH($Q7,'Placebo - Data'!$A:$A,0),MATCH(AM$1,'Placebo - Data'!$B$1:$BA$1,0)))*1000000*AM$5</f>
        <v>5.9396679716883227</v>
      </c>
      <c r="AN7" s="2">
        <f>IF(AN$2=0,0,INDEX('Placebo - Data'!$B:$BA,MATCH($Q7,'Placebo - Data'!$A:$A,0),MATCH(AN$1,'Placebo - Data'!$B$1:$BA$1,0)))*1000000*AN$5</f>
        <v>8.4295625129016116</v>
      </c>
      <c r="AO7" s="2">
        <f>IF(AO$2=0,0,INDEX('Placebo - Data'!$B:$BA,MATCH($Q7,'Placebo - Data'!$A:$A,0),MATCH(AO$1,'Placebo - Data'!$B$1:$BA$1,0)))*1000000*AO$5</f>
        <v>-2.2850122149975505</v>
      </c>
      <c r="AP7" s="2">
        <f>IF(AP$2=0,0,INDEX('Placebo - Data'!$B:$BA,MATCH($Q7,'Placebo - Data'!$A:$A,0),MATCH(AP$1,'Placebo - Data'!$B$1:$BA$1,0)))*1000000*AP$5</f>
        <v>-13.78984688926721</v>
      </c>
      <c r="AQ7" s="2">
        <f>IF(AQ$2=0,0,INDEX('Placebo - Data'!$B:$BA,MATCH($Q7,'Placebo - Data'!$A:$A,0),MATCH(AQ$1,'Placebo - Data'!$B$1:$BA$1,0)))*1000000*AQ$5</f>
        <v>23.864075046731159</v>
      </c>
      <c r="AR7" s="2">
        <f>IF(AR$2=0,0,INDEX('Placebo - Data'!$B:$BA,MATCH($Q7,'Placebo - Data'!$A:$A,0),MATCH(AR$1,'Placebo - Data'!$B$1:$BA$1,0)))*1000000*AR$5</f>
        <v>-90.780697064474225</v>
      </c>
      <c r="AS7" s="2">
        <f>IF(AS$2=0,0,INDEX('Placebo - Data'!$B:$BA,MATCH($Q7,'Placebo - Data'!$A:$A,0),MATCH(AS$1,'Placebo - Data'!$B$1:$BA$1,0)))*1000000*AS$5</f>
        <v>23.181704818853177</v>
      </c>
      <c r="AT7" s="2">
        <f>IF(AT$2=0,0,INDEX('Placebo - Data'!$B:$BA,MATCH($Q7,'Placebo - Data'!$A:$A,0),MATCH(AT$1,'Placebo - Data'!$B$1:$BA$1,0)))*1000000*AT$5</f>
        <v>0</v>
      </c>
      <c r="AU7" s="2">
        <f>IF(AU$2=0,0,INDEX('Placebo - Data'!$B:$BA,MATCH($Q7,'Placebo - Data'!$A:$A,0),MATCH(AU$1,'Placebo - Data'!$B$1:$BA$1,0)))*1000000*AU$5</f>
        <v>-22.776461264584213</v>
      </c>
      <c r="AV7" s="2">
        <f>IF(AV$2=0,0,INDEX('Placebo - Data'!$B:$BA,MATCH($Q7,'Placebo - Data'!$A:$A,0),MATCH(AV$1,'Placebo - Data'!$B$1:$BA$1,0)))*1000000*AV$5</f>
        <v>0</v>
      </c>
      <c r="AW7" s="2">
        <f>IF(AW$2=0,0,INDEX('Placebo - Data'!$B:$BA,MATCH($Q7,'Placebo - Data'!$A:$A,0),MATCH(AW$1,'Placebo - Data'!$B$1:$BA$1,0)))*1000000*AW$5</f>
        <v>0</v>
      </c>
      <c r="AX7" s="2">
        <f>IF(AX$2=0,0,INDEX('Placebo - Data'!$B:$BA,MATCH($Q7,'Placebo - Data'!$A:$A,0),MATCH(AX$1,'Placebo - Data'!$B$1:$BA$1,0)))*1000000*AX$5</f>
        <v>0</v>
      </c>
      <c r="AY7" s="2">
        <f>IF(AY$2=0,0,INDEX('Placebo - Data'!$B:$BA,MATCH($Q7,'Placebo - Data'!$A:$A,0),MATCH(AY$1,'Placebo - Data'!$B$1:$BA$1,0)))*1000000*AY$5</f>
        <v>-10.815138921316247</v>
      </c>
      <c r="AZ7" s="2">
        <f>IF(AZ$2=0,0,INDEX('Placebo - Data'!$B:$BA,MATCH($Q7,'Placebo - Data'!$A:$A,0),MATCH(AZ$1,'Placebo - Data'!$B$1:$BA$1,0)))*1000000*AZ$5</f>
        <v>-34.943921491503716</v>
      </c>
      <c r="BA7" s="2">
        <f>IF(BA$2=0,0,INDEX('Placebo - Data'!$B:$BA,MATCH($Q7,'Placebo - Data'!$A:$A,0),MATCH(BA$1,'Placebo - Data'!$B$1:$BA$1,0)))*1000000*BA$5</f>
        <v>12.691632946371101</v>
      </c>
      <c r="BB7" s="2">
        <f>IF(BB$2=0,0,INDEX('Placebo - Data'!$B:$BA,MATCH($Q7,'Placebo - Data'!$A:$A,0),MATCH(BB$1,'Placebo - Data'!$B$1:$BA$1,0)))*1000000*BB$5</f>
        <v>0</v>
      </c>
      <c r="BC7" s="2">
        <f>IF(BC$2=0,0,INDEX('Placebo - Data'!$B:$BA,MATCH($Q7,'Placebo - Data'!$A:$A,0),MATCH(BC$1,'Placebo - Data'!$B$1:$BA$1,0)))*1000000*BC$5</f>
        <v>-12.313027582422365</v>
      </c>
      <c r="BD7" s="2">
        <f>IF(BD$2=0,0,INDEX('Placebo - Data'!$B:$BA,MATCH($Q7,'Placebo - Data'!$A:$A,0),MATCH(BD$1,'Placebo - Data'!$B$1:$BA$1,0)))*1000000*BD$5</f>
        <v>6.3680440689495299</v>
      </c>
      <c r="BE7" s="2">
        <f>IF(BE$2=0,0,INDEX('Placebo - Data'!$B:$BA,MATCH($Q7,'Placebo - Data'!$A:$A,0),MATCH(BE$1,'Placebo - Data'!$B$1:$BA$1,0)))*1000000*BE$5</f>
        <v>0</v>
      </c>
      <c r="BF7" s="2">
        <f>IF(BF$2=0,0,INDEX('Placebo - Data'!$B:$BA,MATCH($Q7,'Placebo - Data'!$A:$A,0),MATCH(BF$1,'Placebo - Data'!$B$1:$BA$1,0)))*1000000*BF$5</f>
        <v>41.227955080103129</v>
      </c>
      <c r="BG7" s="2">
        <f>IF(BG$2=0,0,INDEX('Placebo - Data'!$B:$BA,MATCH($Q7,'Placebo - Data'!$A:$A,0),MATCH(BG$1,'Placebo - Data'!$B$1:$BA$1,0)))*1000000*BG$5</f>
        <v>7.9886831372277811</v>
      </c>
      <c r="BH7" s="2">
        <f>IF(BH$2=0,0,INDEX('Placebo - Data'!$B:$BA,MATCH($Q7,'Placebo - Data'!$A:$A,0),MATCH(BH$1,'Placebo - Data'!$B$1:$BA$1,0)))*1000000*BH$5</f>
        <v>-6.935925739526283</v>
      </c>
      <c r="BI7" s="2">
        <f>IF(BI$2=0,0,INDEX('Placebo - Data'!$B:$BA,MATCH($Q7,'Placebo - Data'!$A:$A,0),MATCH(BI$1,'Placebo - Data'!$B$1:$BA$1,0)))*1000000*BI$5</f>
        <v>-40.31352000311017</v>
      </c>
      <c r="BJ7" s="2">
        <f>IF(BJ$2=0,0,INDEX('Placebo - Data'!$B:$BA,MATCH($Q7,'Placebo - Data'!$A:$A,0),MATCH(BJ$1,'Placebo - Data'!$B$1:$BA$1,0)))*1000000*BJ$5</f>
        <v>0</v>
      </c>
      <c r="BK7" s="2">
        <f>IF(BK$2=0,0,INDEX('Placebo - Data'!$B:$BA,MATCH($Q7,'Placebo - Data'!$A:$A,0),MATCH(BK$1,'Placebo - Data'!$B$1:$BA$1,0)))*1000000*BK$5</f>
        <v>-3.4690406209847424</v>
      </c>
      <c r="BL7" s="2">
        <f>IF(BL$2=0,0,INDEX('Placebo - Data'!$B:$BA,MATCH($Q7,'Placebo - Data'!$A:$A,0),MATCH(BL$1,'Placebo - Data'!$B$1:$BA$1,0)))*1000000*BL$5</f>
        <v>12.059398613928352</v>
      </c>
      <c r="BM7" s="2">
        <f>IF(BM$2=0,0,INDEX('Placebo - Data'!$B:$BA,MATCH($Q7,'Placebo - Data'!$A:$A,0),MATCH(BM$1,'Placebo - Data'!$B$1:$BA$1,0)))*1000000*BM$5</f>
        <v>-21.265213945298456</v>
      </c>
      <c r="BN7" s="2">
        <f>IF(BN$2=0,0,INDEX('Placebo - Data'!$B:$BA,MATCH($Q7,'Placebo - Data'!$A:$A,0),MATCH(BN$1,'Placebo - Data'!$B$1:$BA$1,0)))*1000000*BN$5</f>
        <v>21.581061446340755</v>
      </c>
      <c r="BO7" s="2">
        <f>IF(BO$2=0,0,INDEX('Placebo - Data'!$B:$BA,MATCH($Q7,'Placebo - Data'!$A:$A,0),MATCH(BO$1,'Placebo - Data'!$B$1:$BA$1,0)))*1000000*BO$5</f>
        <v>-6.6555771809362341</v>
      </c>
      <c r="BP7" s="2">
        <f>IF(BP$2=0,0,INDEX('Placebo - Data'!$B:$BA,MATCH($Q7,'Placebo - Data'!$A:$A,0),MATCH(BP$1,'Placebo - Data'!$B$1:$BA$1,0)))*1000000*BP$5</f>
        <v>-40.331604395760223</v>
      </c>
      <c r="BQ7" s="2"/>
      <c r="BR7" s="2"/>
    </row>
    <row r="8">
      <c r="A8" t="s">
        <v>32</v>
      </c>
      <c r="B8" s="2">
        <f t="shared" si="0"/>
        <v>3.9774799245670116</v>
      </c>
      <c r="Q8">
        <f>'Placebo - Data'!A3</f>
        <v>1983</v>
      </c>
      <c r="R8" s="2">
        <f>IF(R$2=0,0,INDEX('Placebo - Data'!$B:$BA,MATCH($Q8,'Placebo - Data'!$A:$A,0),MATCH(R$1,'Placebo - Data'!$B$1:$BA$1,0)))*1000000*R$5</f>
        <v>0.81979197830150952</v>
      </c>
      <c r="S8" s="2">
        <f>IF(S$2=0,0,INDEX('Placebo - Data'!$B:$BA,MATCH($Q8,'Placebo - Data'!$A:$A,0),MATCH(S$1,'Placebo - Data'!$B$1:$BA$1,0)))*1000000*S$5</f>
        <v>-5.8056143643625546</v>
      </c>
      <c r="T8" s="2">
        <f>IF(T$2=0,0,INDEX('Placebo - Data'!$B:$BA,MATCH($Q8,'Placebo - Data'!$A:$A,0),MATCH(T$1,'Placebo - Data'!$B$1:$BA$1,0)))*1000000*T$5</f>
        <v>0</v>
      </c>
      <c r="U8" s="2">
        <f>IF(U$2=0,0,INDEX('Placebo - Data'!$B:$BA,MATCH($Q8,'Placebo - Data'!$A:$A,0),MATCH(U$1,'Placebo - Data'!$B$1:$BA$1,0)))*1000000*U$5</f>
        <v>24.918355848058127</v>
      </c>
      <c r="V8" s="2">
        <f>IF(V$2=0,0,INDEX('Placebo - Data'!$B:$BA,MATCH($Q8,'Placebo - Data'!$A:$A,0),MATCH(V$1,'Placebo - Data'!$B$1:$BA$1,0)))*1000000*V$5</f>
        <v>-0.5717402586924436</v>
      </c>
      <c r="W8" s="2">
        <f>IF(W$2=0,0,INDEX('Placebo - Data'!$B:$BA,MATCH($Q8,'Placebo - Data'!$A:$A,0),MATCH(W$1,'Placebo - Data'!$B$1:$BA$1,0)))*1000000*W$5</f>
        <v>0</v>
      </c>
      <c r="X8" s="2">
        <f>IF(X$2=0,0,INDEX('Placebo - Data'!$B:$BA,MATCH($Q8,'Placebo - Data'!$A:$A,0),MATCH(X$1,'Placebo - Data'!$B$1:$BA$1,0)))*1000000*X$5</f>
        <v>-13.796390703646466</v>
      </c>
      <c r="Y8" s="2">
        <f>IF(Y$2=0,0,INDEX('Placebo - Data'!$B:$BA,MATCH($Q8,'Placebo - Data'!$A:$A,0),MATCH(Y$1,'Placebo - Data'!$B$1:$BA$1,0)))*1000000*Y$5</f>
        <v>0</v>
      </c>
      <c r="Z8" s="2">
        <f>IF(Z$2=0,0,INDEX('Placebo - Data'!$B:$BA,MATCH($Q8,'Placebo - Data'!$A:$A,0),MATCH(Z$1,'Placebo - Data'!$B$1:$BA$1,0)))*1000000*Z$5</f>
        <v>0</v>
      </c>
      <c r="AA8" s="2">
        <f>IF(AA$2=0,0,INDEX('Placebo - Data'!$B:$BA,MATCH($Q8,'Placebo - Data'!$A:$A,0),MATCH(AA$1,'Placebo - Data'!$B$1:$BA$1,0)))*1000000*AA$5</f>
        <v>0</v>
      </c>
      <c r="AB8" s="2">
        <f>IF(AB$2=0,0,INDEX('Placebo - Data'!$B:$BA,MATCH($Q8,'Placebo - Data'!$A:$A,0),MATCH(AB$1,'Placebo - Data'!$B$1:$BA$1,0)))*1000000*AB$5</f>
        <v>0</v>
      </c>
      <c r="AC8" s="2">
        <f>IF(AC$2=0,0,INDEX('Placebo - Data'!$B:$BA,MATCH($Q8,'Placebo - Data'!$A:$A,0),MATCH(AC$1,'Placebo - Data'!$B$1:$BA$1,0)))*1000000*AC$5</f>
        <v>0.63274234207710833</v>
      </c>
      <c r="AD8" s="2">
        <f>IF(AD$2=0,0,INDEX('Placebo - Data'!$B:$BA,MATCH($Q8,'Placebo - Data'!$A:$A,0),MATCH(AD$1,'Placebo - Data'!$B$1:$BA$1,0)))*1000000*AD$5</f>
        <v>0</v>
      </c>
      <c r="AE8" s="2">
        <f>IF(AE$2=0,0,INDEX('Placebo - Data'!$B:$BA,MATCH($Q8,'Placebo - Data'!$A:$A,0),MATCH(AE$1,'Placebo - Data'!$B$1:$BA$1,0)))*1000000*AE$5</f>
        <v>-8.6592159220799658E-2</v>
      </c>
      <c r="AF8" s="2">
        <f>IF(AF$2=0,0,INDEX('Placebo - Data'!$B:$BA,MATCH($Q8,'Placebo - Data'!$A:$A,0),MATCH(AF$1,'Placebo - Data'!$B$1:$BA$1,0)))*1000000*AF$5</f>
        <v>-0.2880913996250456</v>
      </c>
      <c r="AG8" s="2">
        <f>IF(AG$2=0,0,INDEX('Placebo - Data'!$B:$BA,MATCH($Q8,'Placebo - Data'!$A:$A,0),MATCH(AG$1,'Placebo - Data'!$B$1:$BA$1,0)))*1000000*AG$5</f>
        <v>0</v>
      </c>
      <c r="AH8" s="2">
        <f>IF(AH$2=0,0,INDEX('Placebo - Data'!$B:$BA,MATCH($Q8,'Placebo - Data'!$A:$A,0),MATCH(AH$1,'Placebo - Data'!$B$1:$BA$1,0)))*1000000*AH$5</f>
        <v>3.1095719350560103</v>
      </c>
      <c r="AI8" s="2">
        <f>IF(AI$2=0,0,INDEX('Placebo - Data'!$B:$BA,MATCH($Q8,'Placebo - Data'!$A:$A,0),MATCH(AI$1,'Placebo - Data'!$B$1:$BA$1,0)))*1000000*AI$5</f>
        <v>-1.4348880768011441</v>
      </c>
      <c r="AJ8" s="2">
        <f>IF(AJ$2=0,0,INDEX('Placebo - Data'!$B:$BA,MATCH($Q8,'Placebo - Data'!$A:$A,0),MATCH(AJ$1,'Placebo - Data'!$B$1:$BA$1,0)))*1000000*AJ$5</f>
        <v>1.9369510937394807</v>
      </c>
      <c r="AK8" s="2">
        <f>IF(AK$2=0,0,INDEX('Placebo - Data'!$B:$BA,MATCH($Q8,'Placebo - Data'!$A:$A,0),MATCH(AK$1,'Placebo - Data'!$B$1:$BA$1,0)))*1000000*AK$5</f>
        <v>-13.591768038168084</v>
      </c>
      <c r="AL8" s="2">
        <f>IF(AL$2=0,0,INDEX('Placebo - Data'!$B:$BA,MATCH($Q8,'Placebo - Data'!$A:$A,0),MATCH(AL$1,'Placebo - Data'!$B$1:$BA$1,0)))*1000000*AL$5</f>
        <v>3.0934663755033398</v>
      </c>
      <c r="AM8" s="2">
        <f>IF(AM$2=0,0,INDEX('Placebo - Data'!$B:$BA,MATCH($Q8,'Placebo - Data'!$A:$A,0),MATCH(AM$1,'Placebo - Data'!$B$1:$BA$1,0)))*1000000*AM$5</f>
        <v>6.7386772570898756</v>
      </c>
      <c r="AN8" s="2">
        <f>IF(AN$2=0,0,INDEX('Placebo - Data'!$B:$BA,MATCH($Q8,'Placebo - Data'!$A:$A,0),MATCH(AN$1,'Placebo - Data'!$B$1:$BA$1,0)))*1000000*AN$5</f>
        <v>7.0093774411361665</v>
      </c>
      <c r="AO8" s="2">
        <f>IF(AO$2=0,0,INDEX('Placebo - Data'!$B:$BA,MATCH($Q8,'Placebo - Data'!$A:$A,0),MATCH(AO$1,'Placebo - Data'!$B$1:$BA$1,0)))*1000000*AO$5</f>
        <v>-2.509916612325469</v>
      </c>
      <c r="AP8" s="2">
        <f>IF(AP$2=0,0,INDEX('Placebo - Data'!$B:$BA,MATCH($Q8,'Placebo - Data'!$A:$A,0),MATCH(AP$1,'Placebo - Data'!$B$1:$BA$1,0)))*1000000*AP$5</f>
        <v>10.884752555284649</v>
      </c>
      <c r="AQ8" s="2">
        <f>IF(AQ$2=0,0,INDEX('Placebo - Data'!$B:$BA,MATCH($Q8,'Placebo - Data'!$A:$A,0),MATCH(AQ$1,'Placebo - Data'!$B$1:$BA$1,0)))*1000000*AQ$5</f>
        <v>3.4774820960592479</v>
      </c>
      <c r="AR8" s="2">
        <f>IF(AR$2=0,0,INDEX('Placebo - Data'!$B:$BA,MATCH($Q8,'Placebo - Data'!$A:$A,0),MATCH(AR$1,'Placebo - Data'!$B$1:$BA$1,0)))*1000000*AR$5</f>
        <v>-107.75495320558548</v>
      </c>
      <c r="AS8" s="2">
        <f>IF(AS$2=0,0,INDEX('Placebo - Data'!$B:$BA,MATCH($Q8,'Placebo - Data'!$A:$A,0),MATCH(AS$1,'Placebo - Data'!$B$1:$BA$1,0)))*1000000*AS$5</f>
        <v>16.229030734393746</v>
      </c>
      <c r="AT8" s="2">
        <f>IF(AT$2=0,0,INDEX('Placebo - Data'!$B:$BA,MATCH($Q8,'Placebo - Data'!$A:$A,0),MATCH(AT$1,'Placebo - Data'!$B$1:$BA$1,0)))*1000000*AT$5</f>
        <v>0</v>
      </c>
      <c r="AU8" s="2">
        <f>IF(AU$2=0,0,INDEX('Placebo - Data'!$B:$BA,MATCH($Q8,'Placebo - Data'!$A:$A,0),MATCH(AU$1,'Placebo - Data'!$B$1:$BA$1,0)))*1000000*AU$5</f>
        <v>-0.90228269300496322</v>
      </c>
      <c r="AV8" s="2">
        <f>IF(AV$2=0,0,INDEX('Placebo - Data'!$B:$BA,MATCH($Q8,'Placebo - Data'!$A:$A,0),MATCH(AV$1,'Placebo - Data'!$B$1:$BA$1,0)))*1000000*AV$5</f>
        <v>0</v>
      </c>
      <c r="AW8" s="2">
        <f>IF(AW$2=0,0,INDEX('Placebo - Data'!$B:$BA,MATCH($Q8,'Placebo - Data'!$A:$A,0),MATCH(AW$1,'Placebo - Data'!$B$1:$BA$1,0)))*1000000*AW$5</f>
        <v>0</v>
      </c>
      <c r="AX8" s="2">
        <f>IF(AX$2=0,0,INDEX('Placebo - Data'!$B:$BA,MATCH($Q8,'Placebo - Data'!$A:$A,0),MATCH(AX$1,'Placebo - Data'!$B$1:$BA$1,0)))*1000000*AX$5</f>
        <v>0</v>
      </c>
      <c r="AY8" s="2">
        <f>IF(AY$2=0,0,INDEX('Placebo - Data'!$B:$BA,MATCH($Q8,'Placebo - Data'!$A:$A,0),MATCH(AY$1,'Placebo - Data'!$B$1:$BA$1,0)))*1000000*AY$5</f>
        <v>1.8169059785577701</v>
      </c>
      <c r="AZ8" s="2">
        <f>IF(AZ$2=0,0,INDEX('Placebo - Data'!$B:$BA,MATCH($Q8,'Placebo - Data'!$A:$A,0),MATCH(AZ$1,'Placebo - Data'!$B$1:$BA$1,0)))*1000000*AZ$5</f>
        <v>-16.464788131997921</v>
      </c>
      <c r="BA8" s="2">
        <f>IF(BA$2=0,0,INDEX('Placebo - Data'!$B:$BA,MATCH($Q8,'Placebo - Data'!$A:$A,0),MATCH(BA$1,'Placebo - Data'!$B$1:$BA$1,0)))*1000000*BA$5</f>
        <v>0.72681336860114243</v>
      </c>
      <c r="BB8" s="2">
        <f>IF(BB$2=0,0,INDEX('Placebo - Data'!$B:$BA,MATCH($Q8,'Placebo - Data'!$A:$A,0),MATCH(BB$1,'Placebo - Data'!$B$1:$BA$1,0)))*1000000*BB$5</f>
        <v>0</v>
      </c>
      <c r="BC8" s="2">
        <f>IF(BC$2=0,0,INDEX('Placebo - Data'!$B:$BA,MATCH($Q8,'Placebo - Data'!$A:$A,0),MATCH(BC$1,'Placebo - Data'!$B$1:$BA$1,0)))*1000000*BC$5</f>
        <v>6.7036821747024078</v>
      </c>
      <c r="BD8" s="2">
        <f>IF(BD$2=0,0,INDEX('Placebo - Data'!$B:$BA,MATCH($Q8,'Placebo - Data'!$A:$A,0),MATCH(BD$1,'Placebo - Data'!$B$1:$BA$1,0)))*1000000*BD$5</f>
        <v>5.9984799918311182</v>
      </c>
      <c r="BE8" s="2">
        <f>IF(BE$2=0,0,INDEX('Placebo - Data'!$B:$BA,MATCH($Q8,'Placebo - Data'!$A:$A,0),MATCH(BE$1,'Placebo - Data'!$B$1:$BA$1,0)))*1000000*BE$5</f>
        <v>0</v>
      </c>
      <c r="BF8" s="2">
        <f>IF(BF$2=0,0,INDEX('Placebo - Data'!$B:$BA,MATCH($Q8,'Placebo - Data'!$A:$A,0),MATCH(BF$1,'Placebo - Data'!$B$1:$BA$1,0)))*1000000*BF$5</f>
        <v>7.6562637332244776</v>
      </c>
      <c r="BG8" s="2">
        <f>IF(BG$2=0,0,INDEX('Placebo - Data'!$B:$BA,MATCH($Q8,'Placebo - Data'!$A:$A,0),MATCH(BG$1,'Placebo - Data'!$B$1:$BA$1,0)))*1000000*BG$5</f>
        <v>0.52123016303085024</v>
      </c>
      <c r="BH8" s="2">
        <f>IF(BH$2=0,0,INDEX('Placebo - Data'!$B:$BA,MATCH($Q8,'Placebo - Data'!$A:$A,0),MATCH(BH$1,'Placebo - Data'!$B$1:$BA$1,0)))*1000000*BH$5</f>
        <v>-0.40721636196394684</v>
      </c>
      <c r="BI8" s="2">
        <f>IF(BI$2=0,0,INDEX('Placebo - Data'!$B:$BA,MATCH($Q8,'Placebo - Data'!$A:$A,0),MATCH(BI$1,'Placebo - Data'!$B$1:$BA$1,0)))*1000000*BI$5</f>
        <v>-0.3560817560810392</v>
      </c>
      <c r="BJ8" s="2">
        <f>IF(BJ$2=0,0,INDEX('Placebo - Data'!$B:$BA,MATCH($Q8,'Placebo - Data'!$A:$A,0),MATCH(BJ$1,'Placebo - Data'!$B$1:$BA$1,0)))*1000000*BJ$5</f>
        <v>0</v>
      </c>
      <c r="BK8" s="2">
        <f>IF(BK$2=0,0,INDEX('Placebo - Data'!$B:$BA,MATCH($Q8,'Placebo - Data'!$A:$A,0),MATCH(BK$1,'Placebo - Data'!$B$1:$BA$1,0)))*1000000*BK$5</f>
        <v>-6.2365097619476728</v>
      </c>
      <c r="BL8" s="2">
        <f>IF(BL$2=0,0,INDEX('Placebo - Data'!$B:$BA,MATCH($Q8,'Placebo - Data'!$A:$A,0),MATCH(BL$1,'Placebo - Data'!$B$1:$BA$1,0)))*1000000*BL$5</f>
        <v>2.5180343072861433</v>
      </c>
      <c r="BM8" s="2">
        <f>IF(BM$2=0,0,INDEX('Placebo - Data'!$B:$BA,MATCH($Q8,'Placebo - Data'!$A:$A,0),MATCH(BM$1,'Placebo - Data'!$B$1:$BA$1,0)))*1000000*BM$5</f>
        <v>2.0780400973308133</v>
      </c>
      <c r="BN8" s="2">
        <f>IF(BN$2=0,0,INDEX('Placebo - Data'!$B:$BA,MATCH($Q8,'Placebo - Data'!$A:$A,0),MATCH(BN$1,'Placebo - Data'!$B$1:$BA$1,0)))*1000000*BN$5</f>
        <v>6.5201875258935615</v>
      </c>
      <c r="BO8" s="2">
        <f>IF(BO$2=0,0,INDEX('Placebo - Data'!$B:$BA,MATCH($Q8,'Placebo - Data'!$A:$A,0),MATCH(BO$1,'Placebo - Data'!$B$1:$BA$1,0)))*1000000*BO$5</f>
        <v>0.46336322157003451</v>
      </c>
      <c r="BP8" s="2">
        <f>IF(BP$2=0,0,INDEX('Placebo - Data'!$B:$BA,MATCH($Q8,'Placebo - Data'!$A:$A,0),MATCH(BP$1,'Placebo - Data'!$B$1:$BA$1,0)))*1000000*BP$5</f>
        <v>1.2365371730993502</v>
      </c>
      <c r="BQ8" s="2"/>
      <c r="BR8" s="2"/>
    </row>
    <row r="9">
      <c r="A9" t="s">
        <v>59</v>
      </c>
      <c r="B9" s="2">
        <f t="shared" si="0"/>
        <v>3.2539766012834335</v>
      </c>
      <c r="Q9">
        <f>'Placebo - Data'!A4</f>
        <v>1984</v>
      </c>
      <c r="R9" s="2">
        <f>IF(R$2=0,0,INDEX('Placebo - Data'!$B:$BA,MATCH($Q9,'Placebo - Data'!$A:$A,0),MATCH(R$1,'Placebo - Data'!$B$1:$BA$1,0)))*1000000*R$5</f>
        <v>-1.6502789321748423</v>
      </c>
      <c r="S9" s="2">
        <f>IF(S$2=0,0,INDEX('Placebo - Data'!$B:$BA,MATCH($Q9,'Placebo - Data'!$A:$A,0),MATCH(S$1,'Placebo - Data'!$B$1:$BA$1,0)))*1000000*S$5</f>
        <v>-6.2601902754977345</v>
      </c>
      <c r="T9" s="2">
        <f>IF(T$2=0,0,INDEX('Placebo - Data'!$B:$BA,MATCH($Q9,'Placebo - Data'!$A:$A,0),MATCH(T$1,'Placebo - Data'!$B$1:$BA$1,0)))*1000000*T$5</f>
        <v>0</v>
      </c>
      <c r="U9" s="2">
        <f>IF(U$2=0,0,INDEX('Placebo - Data'!$B:$BA,MATCH($Q9,'Placebo - Data'!$A:$A,0),MATCH(U$1,'Placebo - Data'!$B$1:$BA$1,0)))*1000000*U$5</f>
        <v>10.742219274106901</v>
      </c>
      <c r="V9" s="2">
        <f>IF(V$2=0,0,INDEX('Placebo - Data'!$B:$BA,MATCH($Q9,'Placebo - Data'!$A:$A,0),MATCH(V$1,'Placebo - Data'!$B$1:$BA$1,0)))*1000000*V$5</f>
        <v>6.8814761107205413</v>
      </c>
      <c r="W9" s="2">
        <f>IF(W$2=0,0,INDEX('Placebo - Data'!$B:$BA,MATCH($Q9,'Placebo - Data'!$A:$A,0),MATCH(W$1,'Placebo - Data'!$B$1:$BA$1,0)))*1000000*W$5</f>
        <v>0</v>
      </c>
      <c r="X9" s="2">
        <f>IF(X$2=0,0,INDEX('Placebo - Data'!$B:$BA,MATCH($Q9,'Placebo - Data'!$A:$A,0),MATCH(X$1,'Placebo - Data'!$B$1:$BA$1,0)))*1000000*X$5</f>
        <v>10.066127288155258</v>
      </c>
      <c r="Y9" s="2">
        <f>IF(Y$2=0,0,INDEX('Placebo - Data'!$B:$BA,MATCH($Q9,'Placebo - Data'!$A:$A,0),MATCH(Y$1,'Placebo - Data'!$B$1:$BA$1,0)))*1000000*Y$5</f>
        <v>0</v>
      </c>
      <c r="Z9" s="2">
        <f>IF(Z$2=0,0,INDEX('Placebo - Data'!$B:$BA,MATCH($Q9,'Placebo - Data'!$A:$A,0),MATCH(Z$1,'Placebo - Data'!$B$1:$BA$1,0)))*1000000*Z$5</f>
        <v>0</v>
      </c>
      <c r="AA9" s="2">
        <f>IF(AA$2=0,0,INDEX('Placebo - Data'!$B:$BA,MATCH($Q9,'Placebo - Data'!$A:$A,0),MATCH(AA$1,'Placebo - Data'!$B$1:$BA$1,0)))*1000000*AA$5</f>
        <v>0</v>
      </c>
      <c r="AB9" s="2">
        <f>IF(AB$2=0,0,INDEX('Placebo - Data'!$B:$BA,MATCH($Q9,'Placebo - Data'!$A:$A,0),MATCH(AB$1,'Placebo - Data'!$B$1:$BA$1,0)))*1000000*AB$5</f>
        <v>0</v>
      </c>
      <c r="AC9" s="2">
        <f>IF(AC$2=0,0,INDEX('Placebo - Data'!$B:$BA,MATCH($Q9,'Placebo - Data'!$A:$A,0),MATCH(AC$1,'Placebo - Data'!$B$1:$BA$1,0)))*1000000*AC$5</f>
        <v>2.6841435101232491</v>
      </c>
      <c r="AD9" s="2">
        <f>IF(AD$2=0,0,INDEX('Placebo - Data'!$B:$BA,MATCH($Q9,'Placebo - Data'!$A:$A,0),MATCH(AD$1,'Placebo - Data'!$B$1:$BA$1,0)))*1000000*AD$5</f>
        <v>0</v>
      </c>
      <c r="AE9" s="2">
        <f>IF(AE$2=0,0,INDEX('Placebo - Data'!$B:$BA,MATCH($Q9,'Placebo - Data'!$A:$A,0),MATCH(AE$1,'Placebo - Data'!$B$1:$BA$1,0)))*1000000*AE$5</f>
        <v>24.738195861573331</v>
      </c>
      <c r="AF9" s="2">
        <f>IF(AF$2=0,0,INDEX('Placebo - Data'!$B:$BA,MATCH($Q9,'Placebo - Data'!$A:$A,0),MATCH(AF$1,'Placebo - Data'!$B$1:$BA$1,0)))*1000000*AF$5</f>
        <v>5.8601231103239115</v>
      </c>
      <c r="AG9" s="2">
        <f>IF(AG$2=0,0,INDEX('Placebo - Data'!$B:$BA,MATCH($Q9,'Placebo - Data'!$A:$A,0),MATCH(AG$1,'Placebo - Data'!$B$1:$BA$1,0)))*1000000*AG$5</f>
        <v>0</v>
      </c>
      <c r="AH9" s="2">
        <f>IF(AH$2=0,0,INDEX('Placebo - Data'!$B:$BA,MATCH($Q9,'Placebo - Data'!$A:$A,0),MATCH(AH$1,'Placebo - Data'!$B$1:$BA$1,0)))*1000000*AH$5</f>
        <v>-1.4993831882748054</v>
      </c>
      <c r="AI9" s="2">
        <f>IF(AI$2=0,0,INDEX('Placebo - Data'!$B:$BA,MATCH($Q9,'Placebo - Data'!$A:$A,0),MATCH(AI$1,'Placebo - Data'!$B$1:$BA$1,0)))*1000000*AI$5</f>
        <v>16.06947262189351</v>
      </c>
      <c r="AJ9" s="2">
        <f>IF(AJ$2=0,0,INDEX('Placebo - Data'!$B:$BA,MATCH($Q9,'Placebo - Data'!$A:$A,0),MATCH(AJ$1,'Placebo - Data'!$B$1:$BA$1,0)))*1000000*AJ$5</f>
        <v>-13.095345821056981</v>
      </c>
      <c r="AK9" s="2">
        <f>IF(AK$2=0,0,INDEX('Placebo - Data'!$B:$BA,MATCH($Q9,'Placebo - Data'!$A:$A,0),MATCH(AK$1,'Placebo - Data'!$B$1:$BA$1,0)))*1000000*AK$5</f>
        <v>-24.143479095073417</v>
      </c>
      <c r="AL9" s="2">
        <f>IF(AL$2=0,0,INDEX('Placebo - Data'!$B:$BA,MATCH($Q9,'Placebo - Data'!$A:$A,0),MATCH(AL$1,'Placebo - Data'!$B$1:$BA$1,0)))*1000000*AL$5</f>
        <v>25.233824999304488</v>
      </c>
      <c r="AM9" s="2">
        <f>IF(AM$2=0,0,INDEX('Placebo - Data'!$B:$BA,MATCH($Q9,'Placebo - Data'!$A:$A,0),MATCH(AM$1,'Placebo - Data'!$B$1:$BA$1,0)))*1000000*AM$5</f>
        <v>4.0783061194815673</v>
      </c>
      <c r="AN9" s="2">
        <f>IF(AN$2=0,0,INDEX('Placebo - Data'!$B:$BA,MATCH($Q9,'Placebo - Data'!$A:$A,0),MATCH(AN$1,'Placebo - Data'!$B$1:$BA$1,0)))*1000000*AN$5</f>
        <v>-3.9178785300464369</v>
      </c>
      <c r="AO9" s="2">
        <f>IF(AO$2=0,0,INDEX('Placebo - Data'!$B:$BA,MATCH($Q9,'Placebo - Data'!$A:$A,0),MATCH(AO$1,'Placebo - Data'!$B$1:$BA$1,0)))*1000000*AO$5</f>
        <v>-13.69787787552923</v>
      </c>
      <c r="AP9" s="2">
        <f>IF(AP$2=0,0,INDEX('Placebo - Data'!$B:$BA,MATCH($Q9,'Placebo - Data'!$A:$A,0),MATCH(AP$1,'Placebo - Data'!$B$1:$BA$1,0)))*1000000*AP$5</f>
        <v>40.746021113591269</v>
      </c>
      <c r="AQ9" s="2">
        <f>IF(AQ$2=0,0,INDEX('Placebo - Data'!$B:$BA,MATCH($Q9,'Placebo - Data'!$A:$A,0),MATCH(AQ$1,'Placebo - Data'!$B$1:$BA$1,0)))*1000000*AQ$5</f>
        <v>6.0658030633931048</v>
      </c>
      <c r="AR9" s="2">
        <f>IF(AR$2=0,0,INDEX('Placebo - Data'!$B:$BA,MATCH($Q9,'Placebo - Data'!$A:$A,0),MATCH(AR$1,'Placebo - Data'!$B$1:$BA$1,0)))*1000000*AR$5</f>
        <v>-50.858696340583265</v>
      </c>
      <c r="AS9" s="2">
        <f>IF(AS$2=0,0,INDEX('Placebo - Data'!$B:$BA,MATCH($Q9,'Placebo - Data'!$A:$A,0),MATCH(AS$1,'Placebo - Data'!$B$1:$BA$1,0)))*1000000*AS$5</f>
        <v>19.30834878294263</v>
      </c>
      <c r="AT9" s="2">
        <f>IF(AT$2=0,0,INDEX('Placebo - Data'!$B:$BA,MATCH($Q9,'Placebo - Data'!$A:$A,0),MATCH(AT$1,'Placebo - Data'!$B$1:$BA$1,0)))*1000000*AT$5</f>
        <v>0</v>
      </c>
      <c r="AU9" s="2">
        <f>IF(AU$2=0,0,INDEX('Placebo - Data'!$B:$BA,MATCH($Q9,'Placebo - Data'!$A:$A,0),MATCH(AU$1,'Placebo - Data'!$B$1:$BA$1,0)))*1000000*AU$5</f>
        <v>-26.729154342319816</v>
      </c>
      <c r="AV9" s="2">
        <f>IF(AV$2=0,0,INDEX('Placebo - Data'!$B:$BA,MATCH($Q9,'Placebo - Data'!$A:$A,0),MATCH(AV$1,'Placebo - Data'!$B$1:$BA$1,0)))*1000000*AV$5</f>
        <v>0</v>
      </c>
      <c r="AW9" s="2">
        <f>IF(AW$2=0,0,INDEX('Placebo - Data'!$B:$BA,MATCH($Q9,'Placebo - Data'!$A:$A,0),MATCH(AW$1,'Placebo - Data'!$B$1:$BA$1,0)))*1000000*AW$5</f>
        <v>0</v>
      </c>
      <c r="AX9" s="2">
        <f>IF(AX$2=0,0,INDEX('Placebo - Data'!$B:$BA,MATCH($Q9,'Placebo - Data'!$A:$A,0),MATCH(AX$1,'Placebo - Data'!$B$1:$BA$1,0)))*1000000*AX$5</f>
        <v>0</v>
      </c>
      <c r="AY9" s="2">
        <f>IF(AY$2=0,0,INDEX('Placebo - Data'!$B:$BA,MATCH($Q9,'Placebo - Data'!$A:$A,0),MATCH(AY$1,'Placebo - Data'!$B$1:$BA$1,0)))*1000000*AY$5</f>
        <v>-6.4824844230315648</v>
      </c>
      <c r="AZ9" s="2">
        <f>IF(AZ$2=0,0,INDEX('Placebo - Data'!$B:$BA,MATCH($Q9,'Placebo - Data'!$A:$A,0),MATCH(AZ$1,'Placebo - Data'!$B$1:$BA$1,0)))*1000000*AZ$5</f>
        <v>19.168259314028546</v>
      </c>
      <c r="BA9" s="2">
        <f>IF(BA$2=0,0,INDEX('Placebo - Data'!$B:$BA,MATCH($Q9,'Placebo - Data'!$A:$A,0),MATCH(BA$1,'Placebo - Data'!$B$1:$BA$1,0)))*1000000*BA$5</f>
        <v>-2.4682581170054618</v>
      </c>
      <c r="BB9" s="2">
        <f>IF(BB$2=0,0,INDEX('Placebo - Data'!$B:$BA,MATCH($Q9,'Placebo - Data'!$A:$A,0),MATCH(BB$1,'Placebo - Data'!$B$1:$BA$1,0)))*1000000*BB$5</f>
        <v>0</v>
      </c>
      <c r="BC9" s="2">
        <f>IF(BC$2=0,0,INDEX('Placebo - Data'!$B:$BA,MATCH($Q9,'Placebo - Data'!$A:$A,0),MATCH(BC$1,'Placebo - Data'!$B$1:$BA$1,0)))*1000000*BC$5</f>
        <v>19.699966287589632</v>
      </c>
      <c r="BD9" s="2">
        <f>IF(BD$2=0,0,INDEX('Placebo - Data'!$B:$BA,MATCH($Q9,'Placebo - Data'!$A:$A,0),MATCH(BD$1,'Placebo - Data'!$B$1:$BA$1,0)))*1000000*BD$5</f>
        <v>12.997187695873436</v>
      </c>
      <c r="BE9" s="2">
        <f>IF(BE$2=0,0,INDEX('Placebo - Data'!$B:$BA,MATCH($Q9,'Placebo - Data'!$A:$A,0),MATCH(BE$1,'Placebo - Data'!$B$1:$BA$1,0)))*1000000*BE$5</f>
        <v>0</v>
      </c>
      <c r="BF9" s="2">
        <f>IF(BF$2=0,0,INDEX('Placebo - Data'!$B:$BA,MATCH($Q9,'Placebo - Data'!$A:$A,0),MATCH(BF$1,'Placebo - Data'!$B$1:$BA$1,0)))*1000000*BF$5</f>
        <v>21.296154955052771</v>
      </c>
      <c r="BG9" s="2">
        <f>IF(BG$2=0,0,INDEX('Placebo - Data'!$B:$BA,MATCH($Q9,'Placebo - Data'!$A:$A,0),MATCH(BG$1,'Placebo - Data'!$B$1:$BA$1,0)))*1000000*BG$5</f>
        <v>4.5178098844189662</v>
      </c>
      <c r="BH9" s="2">
        <f>IF(BH$2=0,0,INDEX('Placebo - Data'!$B:$BA,MATCH($Q9,'Placebo - Data'!$A:$A,0),MATCH(BH$1,'Placebo - Data'!$B$1:$BA$1,0)))*1000000*BH$5</f>
        <v>-14.076974366616923</v>
      </c>
      <c r="BI9" s="2">
        <f>IF(BI$2=0,0,INDEX('Placebo - Data'!$B:$BA,MATCH($Q9,'Placebo - Data'!$A:$A,0),MATCH(BI$1,'Placebo - Data'!$B$1:$BA$1,0)))*1000000*BI$5</f>
        <v>-17.449481674702838</v>
      </c>
      <c r="BJ9" s="2">
        <f>IF(BJ$2=0,0,INDEX('Placebo - Data'!$B:$BA,MATCH($Q9,'Placebo - Data'!$A:$A,0),MATCH(BJ$1,'Placebo - Data'!$B$1:$BA$1,0)))*1000000*BJ$5</f>
        <v>0</v>
      </c>
      <c r="BK9" s="2">
        <f>IF(BK$2=0,0,INDEX('Placebo - Data'!$B:$BA,MATCH($Q9,'Placebo - Data'!$A:$A,0),MATCH(BK$1,'Placebo - Data'!$B$1:$BA$1,0)))*1000000*BK$5</f>
        <v>-13.638778909808025</v>
      </c>
      <c r="BL9" s="2">
        <f>IF(BL$2=0,0,INDEX('Placebo - Data'!$B:$BA,MATCH($Q9,'Placebo - Data'!$A:$A,0),MATCH(BL$1,'Placebo - Data'!$B$1:$BA$1,0)))*1000000*BL$5</f>
        <v>-14.368443771672901</v>
      </c>
      <c r="BM9" s="2">
        <f>IF(BM$2=0,0,INDEX('Placebo - Data'!$B:$BA,MATCH($Q9,'Placebo - Data'!$A:$A,0),MATCH(BM$1,'Placebo - Data'!$B$1:$BA$1,0)))*1000000*BM$5</f>
        <v>1.0355494168834412</v>
      </c>
      <c r="BN9" s="2">
        <f>IF(BN$2=0,0,INDEX('Placebo - Data'!$B:$BA,MATCH($Q9,'Placebo - Data'!$A:$A,0),MATCH(BN$1,'Placebo - Data'!$B$1:$BA$1,0)))*1000000*BN$5</f>
        <v>1.3358360320125939</v>
      </c>
      <c r="BO9" s="2">
        <f>IF(BO$2=0,0,INDEX('Placebo - Data'!$B:$BA,MATCH($Q9,'Placebo - Data'!$A:$A,0),MATCH(BO$1,'Placebo - Data'!$B$1:$BA$1,0)))*1000000*BO$5</f>
        <v>-8.5757137640030123</v>
      </c>
      <c r="BP9" s="2">
        <f>IF(BP$2=0,0,INDEX('Placebo - Data'!$B:$BA,MATCH($Q9,'Placebo - Data'!$A:$A,0),MATCH(BP$1,'Placebo - Data'!$B$1:$BA$1,0)))*1000000*BP$5</f>
        <v>-33.138792787212878</v>
      </c>
      <c r="BQ9" s="2"/>
      <c r="BR9" s="2"/>
    </row>
    <row r="10">
      <c r="A10" t="s">
        <v>43</v>
      </c>
      <c r="B10" s="2">
        <f t="shared" si="0"/>
        <v>2.8118685463100421</v>
      </c>
      <c r="Q10">
        <f>'Placebo - Data'!A5</f>
        <v>1985</v>
      </c>
      <c r="R10" s="2">
        <f>IF(R$2=0,0,INDEX('Placebo - Data'!$B:$BA,MATCH($Q10,'Placebo - Data'!$A:$A,0),MATCH(R$1,'Placebo - Data'!$B$1:$BA$1,0)))*1000000*R$5</f>
        <v>3.2129366900335299</v>
      </c>
      <c r="S10" s="2">
        <f>IF(S$2=0,0,INDEX('Placebo - Data'!$B:$BA,MATCH($Q10,'Placebo - Data'!$A:$A,0),MATCH(S$1,'Placebo - Data'!$B$1:$BA$1,0)))*1000000*S$5</f>
        <v>7.7314198279054835</v>
      </c>
      <c r="T10" s="2">
        <f>IF(T$2=0,0,INDEX('Placebo - Data'!$B:$BA,MATCH($Q10,'Placebo - Data'!$A:$A,0),MATCH(T$1,'Placebo - Data'!$B$1:$BA$1,0)))*1000000*T$5</f>
        <v>0</v>
      </c>
      <c r="U10" s="2">
        <f>IF(U$2=0,0,INDEX('Placebo - Data'!$B:$BA,MATCH($Q10,'Placebo - Data'!$A:$A,0),MATCH(U$1,'Placebo - Data'!$B$1:$BA$1,0)))*1000000*U$5</f>
        <v>-11.765900126192719</v>
      </c>
      <c r="V10" s="2">
        <f>IF(V$2=0,0,INDEX('Placebo - Data'!$B:$BA,MATCH($Q10,'Placebo - Data'!$A:$A,0),MATCH(V$1,'Placebo - Data'!$B$1:$BA$1,0)))*1000000*V$5</f>
        <v>-2.1895652935199905</v>
      </c>
      <c r="W10" s="2">
        <f>IF(W$2=0,0,INDEX('Placebo - Data'!$B:$BA,MATCH($Q10,'Placebo - Data'!$A:$A,0),MATCH(W$1,'Placebo - Data'!$B$1:$BA$1,0)))*1000000*W$5</f>
        <v>0</v>
      </c>
      <c r="X10" s="2">
        <f>IF(X$2=0,0,INDEX('Placebo - Data'!$B:$BA,MATCH($Q10,'Placebo - Data'!$A:$A,0),MATCH(X$1,'Placebo - Data'!$B$1:$BA$1,0)))*1000000*X$5</f>
        <v>4.5502092689275742</v>
      </c>
      <c r="Y10" s="2">
        <f>IF(Y$2=0,0,INDEX('Placebo - Data'!$B:$BA,MATCH($Q10,'Placebo - Data'!$A:$A,0),MATCH(Y$1,'Placebo - Data'!$B$1:$BA$1,0)))*1000000*Y$5</f>
        <v>0</v>
      </c>
      <c r="Z10" s="2">
        <f>IF(Z$2=0,0,INDEX('Placebo - Data'!$B:$BA,MATCH($Q10,'Placebo - Data'!$A:$A,0),MATCH(Z$1,'Placebo - Data'!$B$1:$BA$1,0)))*1000000*Z$5</f>
        <v>0</v>
      </c>
      <c r="AA10" s="2">
        <f>IF(AA$2=0,0,INDEX('Placebo - Data'!$B:$BA,MATCH($Q10,'Placebo - Data'!$A:$A,0),MATCH(AA$1,'Placebo - Data'!$B$1:$BA$1,0)))*1000000*AA$5</f>
        <v>0</v>
      </c>
      <c r="AB10" s="2">
        <f>IF(AB$2=0,0,INDEX('Placebo - Data'!$B:$BA,MATCH($Q10,'Placebo - Data'!$A:$A,0),MATCH(AB$1,'Placebo - Data'!$B$1:$BA$1,0)))*1000000*AB$5</f>
        <v>0</v>
      </c>
      <c r="AC10" s="2">
        <f>IF(AC$2=0,0,INDEX('Placebo - Data'!$B:$BA,MATCH($Q10,'Placebo - Data'!$A:$A,0),MATCH(AC$1,'Placebo - Data'!$B$1:$BA$1,0)))*1000000*AC$5</f>
        <v>-0.23717835517800268</v>
      </c>
      <c r="AD10" s="2">
        <f>IF(AD$2=0,0,INDEX('Placebo - Data'!$B:$BA,MATCH($Q10,'Placebo - Data'!$A:$A,0),MATCH(AD$1,'Placebo - Data'!$B$1:$BA$1,0)))*1000000*AD$5</f>
        <v>0</v>
      </c>
      <c r="AE10" s="2">
        <f>IF(AE$2=0,0,INDEX('Placebo - Data'!$B:$BA,MATCH($Q10,'Placebo - Data'!$A:$A,0),MATCH(AE$1,'Placebo - Data'!$B$1:$BA$1,0)))*1000000*AE$5</f>
        <v>0.47645244194427505</v>
      </c>
      <c r="AF10" s="2">
        <f>IF(AF$2=0,0,INDEX('Placebo - Data'!$B:$BA,MATCH($Q10,'Placebo - Data'!$A:$A,0),MATCH(AF$1,'Placebo - Data'!$B$1:$BA$1,0)))*1000000*AF$5</f>
        <v>10.016098713094834</v>
      </c>
      <c r="AG10" s="2">
        <f>IF(AG$2=0,0,INDEX('Placebo - Data'!$B:$BA,MATCH($Q10,'Placebo - Data'!$A:$A,0),MATCH(AG$1,'Placebo - Data'!$B$1:$BA$1,0)))*1000000*AG$5</f>
        <v>0</v>
      </c>
      <c r="AH10" s="2">
        <f>IF(AH$2=0,0,INDEX('Placebo - Data'!$B:$BA,MATCH($Q10,'Placebo - Data'!$A:$A,0),MATCH(AH$1,'Placebo - Data'!$B$1:$BA$1,0)))*1000000*AH$5</f>
        <v>0.28215993097546743</v>
      </c>
      <c r="AI10" s="2">
        <f>IF(AI$2=0,0,INDEX('Placebo - Data'!$B:$BA,MATCH($Q10,'Placebo - Data'!$A:$A,0),MATCH(AI$1,'Placebo - Data'!$B$1:$BA$1,0)))*1000000*AI$5</f>
        <v>0.57324024282934261</v>
      </c>
      <c r="AJ10" s="2">
        <f>IF(AJ$2=0,0,INDEX('Placebo - Data'!$B:$BA,MATCH($Q10,'Placebo - Data'!$A:$A,0),MATCH(AJ$1,'Placebo - Data'!$B$1:$BA$1,0)))*1000000*AJ$5</f>
        <v>3.60763647222484</v>
      </c>
      <c r="AK10" s="2">
        <f>IF(AK$2=0,0,INDEX('Placebo - Data'!$B:$BA,MATCH($Q10,'Placebo - Data'!$A:$A,0),MATCH(AK$1,'Placebo - Data'!$B$1:$BA$1,0)))*1000000*AK$5</f>
        <v>2.1669927718903637</v>
      </c>
      <c r="AL10" s="2">
        <f>IF(AL$2=0,0,INDEX('Placebo - Data'!$B:$BA,MATCH($Q10,'Placebo - Data'!$A:$A,0),MATCH(AL$1,'Placebo - Data'!$B$1:$BA$1,0)))*1000000*AL$5</f>
        <v>-2.5544181880832184</v>
      </c>
      <c r="AM10" s="2">
        <f>IF(AM$2=0,0,INDEX('Placebo - Data'!$B:$BA,MATCH($Q10,'Placebo - Data'!$A:$A,0),MATCH(AM$1,'Placebo - Data'!$B$1:$BA$1,0)))*1000000*AM$5</f>
        <v>10.446845408296213</v>
      </c>
      <c r="AN10" s="2">
        <f>IF(AN$2=0,0,INDEX('Placebo - Data'!$B:$BA,MATCH($Q10,'Placebo - Data'!$A:$A,0),MATCH(AN$1,'Placebo - Data'!$B$1:$BA$1,0)))*1000000*AN$5</f>
        <v>0.12653777048399206</v>
      </c>
      <c r="AO10" s="2">
        <f>IF(AO$2=0,0,INDEX('Placebo - Data'!$B:$BA,MATCH($Q10,'Placebo - Data'!$A:$A,0),MATCH(AO$1,'Placebo - Data'!$B$1:$BA$1,0)))*1000000*AO$5</f>
        <v>2.592712689875043</v>
      </c>
      <c r="AP10" s="2">
        <f>IF(AP$2=0,0,INDEX('Placebo - Data'!$B:$BA,MATCH($Q10,'Placebo - Data'!$A:$A,0),MATCH(AP$1,'Placebo - Data'!$B$1:$BA$1,0)))*1000000*AP$5</f>
        <v>25.996952899731696</v>
      </c>
      <c r="AQ10" s="2">
        <f>IF(AQ$2=0,0,INDEX('Placebo - Data'!$B:$BA,MATCH($Q10,'Placebo - Data'!$A:$A,0),MATCH(AQ$1,'Placebo - Data'!$B$1:$BA$1,0)))*1000000*AQ$5</f>
        <v>2.344114591323887</v>
      </c>
      <c r="AR10" s="2">
        <f>IF(AR$2=0,0,INDEX('Placebo - Data'!$B:$BA,MATCH($Q10,'Placebo - Data'!$A:$A,0),MATCH(AR$1,'Placebo - Data'!$B$1:$BA$1,0)))*1000000*AR$5</f>
        <v>-28.441661925171502</v>
      </c>
      <c r="AS10" s="2">
        <f>IF(AS$2=0,0,INDEX('Placebo - Data'!$B:$BA,MATCH($Q10,'Placebo - Data'!$A:$A,0),MATCH(AS$1,'Placebo - Data'!$B$1:$BA$1,0)))*1000000*AS$5</f>
        <v>10.375427336839493</v>
      </c>
      <c r="AT10" s="2">
        <f>IF(AT$2=0,0,INDEX('Placebo - Data'!$B:$BA,MATCH($Q10,'Placebo - Data'!$A:$A,0),MATCH(AT$1,'Placebo - Data'!$B$1:$BA$1,0)))*1000000*AT$5</f>
        <v>0</v>
      </c>
      <c r="AU10" s="2">
        <f>IF(AU$2=0,0,INDEX('Placebo - Data'!$B:$BA,MATCH($Q10,'Placebo - Data'!$A:$A,0),MATCH(AU$1,'Placebo - Data'!$B$1:$BA$1,0)))*1000000*AU$5</f>
        <v>0.66370404283588869</v>
      </c>
      <c r="AV10" s="2">
        <f>IF(AV$2=0,0,INDEX('Placebo - Data'!$B:$BA,MATCH($Q10,'Placebo - Data'!$A:$A,0),MATCH(AV$1,'Placebo - Data'!$B$1:$BA$1,0)))*1000000*AV$5</f>
        <v>0</v>
      </c>
      <c r="AW10" s="2">
        <f>IF(AW$2=0,0,INDEX('Placebo - Data'!$B:$BA,MATCH($Q10,'Placebo - Data'!$A:$A,0),MATCH(AW$1,'Placebo - Data'!$B$1:$BA$1,0)))*1000000*AW$5</f>
        <v>0</v>
      </c>
      <c r="AX10" s="2">
        <f>IF(AX$2=0,0,INDEX('Placebo - Data'!$B:$BA,MATCH($Q10,'Placebo - Data'!$A:$A,0),MATCH(AX$1,'Placebo - Data'!$B$1:$BA$1,0)))*1000000*AX$5</f>
        <v>0</v>
      </c>
      <c r="AY10" s="2">
        <f>IF(AY$2=0,0,INDEX('Placebo - Data'!$B:$BA,MATCH($Q10,'Placebo - Data'!$A:$A,0),MATCH(AY$1,'Placebo - Data'!$B$1:$BA$1,0)))*1000000*AY$5</f>
        <v>-0.69753110665260465</v>
      </c>
      <c r="AZ10" s="2">
        <f>IF(AZ$2=0,0,INDEX('Placebo - Data'!$B:$BA,MATCH($Q10,'Placebo - Data'!$A:$A,0),MATCH(AZ$1,'Placebo - Data'!$B$1:$BA$1,0)))*1000000*AZ$5</f>
        <v>14.175154319673311</v>
      </c>
      <c r="BA10" s="2">
        <f>IF(BA$2=0,0,INDEX('Placebo - Data'!$B:$BA,MATCH($Q10,'Placebo - Data'!$A:$A,0),MATCH(BA$1,'Placebo - Data'!$B$1:$BA$1,0)))*1000000*BA$5</f>
        <v>2.0565515512771526E-2</v>
      </c>
      <c r="BB10" s="2">
        <f>IF(BB$2=0,0,INDEX('Placebo - Data'!$B:$BA,MATCH($Q10,'Placebo - Data'!$A:$A,0),MATCH(BB$1,'Placebo - Data'!$B$1:$BA$1,0)))*1000000*BB$5</f>
        <v>0</v>
      </c>
      <c r="BC10" s="2">
        <f>IF(BC$2=0,0,INDEX('Placebo - Data'!$B:$BA,MATCH($Q10,'Placebo - Data'!$A:$A,0),MATCH(BC$1,'Placebo - Data'!$B$1:$BA$1,0)))*1000000*BC$5</f>
        <v>-4.503491709328955</v>
      </c>
      <c r="BD10" s="2">
        <f>IF(BD$2=0,0,INDEX('Placebo - Data'!$B:$BA,MATCH($Q10,'Placebo - Data'!$A:$A,0),MATCH(BD$1,'Placebo - Data'!$B$1:$BA$1,0)))*1000000*BD$5</f>
        <v>0.77002789566904539</v>
      </c>
      <c r="BE10" s="2">
        <f>IF(BE$2=0,0,INDEX('Placebo - Data'!$B:$BA,MATCH($Q10,'Placebo - Data'!$A:$A,0),MATCH(BE$1,'Placebo - Data'!$B$1:$BA$1,0)))*1000000*BE$5</f>
        <v>0</v>
      </c>
      <c r="BF10" s="2">
        <f>IF(BF$2=0,0,INDEX('Placebo - Data'!$B:$BA,MATCH($Q10,'Placebo - Data'!$A:$A,0),MATCH(BF$1,'Placebo - Data'!$B$1:$BA$1,0)))*1000000*BF$5</f>
        <v>-15.357269148807973</v>
      </c>
      <c r="BG10" s="2">
        <f>IF(BG$2=0,0,INDEX('Placebo - Data'!$B:$BA,MATCH($Q10,'Placebo - Data'!$A:$A,0),MATCH(BG$1,'Placebo - Data'!$B$1:$BA$1,0)))*1000000*BG$5</f>
        <v>-1.4735398963239277</v>
      </c>
      <c r="BH10" s="2">
        <f>IF(BH$2=0,0,INDEX('Placebo - Data'!$B:$BA,MATCH($Q10,'Placebo - Data'!$A:$A,0),MATCH(BH$1,'Placebo - Data'!$B$1:$BA$1,0)))*1000000*BH$5</f>
        <v>-0.22414066336295946</v>
      </c>
      <c r="BI10" s="2">
        <f>IF(BI$2=0,0,INDEX('Placebo - Data'!$B:$BA,MATCH($Q10,'Placebo - Data'!$A:$A,0),MATCH(BI$1,'Placebo - Data'!$B$1:$BA$1,0)))*1000000*BI$5</f>
        <v>-5.1394372349022888</v>
      </c>
      <c r="BJ10" s="2">
        <f>IF(BJ$2=0,0,INDEX('Placebo - Data'!$B:$BA,MATCH($Q10,'Placebo - Data'!$A:$A,0),MATCH(BJ$1,'Placebo - Data'!$B$1:$BA$1,0)))*1000000*BJ$5</f>
        <v>0</v>
      </c>
      <c r="BK10" s="2">
        <f>IF(BK$2=0,0,INDEX('Placebo - Data'!$B:$BA,MATCH($Q10,'Placebo - Data'!$A:$A,0),MATCH(BK$1,'Placebo - Data'!$B$1:$BA$1,0)))*1000000*BK$5</f>
        <v>-4.6104496504995041</v>
      </c>
      <c r="BL10" s="2">
        <f>IF(BL$2=0,0,INDEX('Placebo - Data'!$B:$BA,MATCH($Q10,'Placebo - Data'!$A:$A,0),MATCH(BL$1,'Placebo - Data'!$B$1:$BA$1,0)))*1000000*BL$5</f>
        <v>-0.83542880702225375</v>
      </c>
      <c r="BM10" s="2">
        <f>IF(BM$2=0,0,INDEX('Placebo - Data'!$B:$BA,MATCH($Q10,'Placebo - Data'!$A:$A,0),MATCH(BM$1,'Placebo - Data'!$B$1:$BA$1,0)))*1000000*BM$5</f>
        <v>-0.10839103481430357</v>
      </c>
      <c r="BN10" s="2">
        <f>IF(BN$2=0,0,INDEX('Placebo - Data'!$B:$BA,MATCH($Q10,'Placebo - Data'!$A:$A,0),MATCH(BN$1,'Placebo - Data'!$B$1:$BA$1,0)))*1000000*BN$5</f>
        <v>-3.1358842988993274</v>
      </c>
      <c r="BO10" s="2">
        <f>IF(BO$2=0,0,INDEX('Placebo - Data'!$B:$BA,MATCH($Q10,'Placebo - Data'!$A:$A,0),MATCH(BO$1,'Placebo - Data'!$B$1:$BA$1,0)))*1000000*BO$5</f>
        <v>-0.67198550368630094</v>
      </c>
      <c r="BP10" s="2">
        <f>IF(BP$2=0,0,INDEX('Placebo - Data'!$B:$BA,MATCH($Q10,'Placebo - Data'!$A:$A,0),MATCH(BP$1,'Placebo - Data'!$B$1:$BA$1,0)))*1000000*BP$5</f>
        <v>7.1703493631503079</v>
      </c>
      <c r="BQ10" s="2"/>
      <c r="BR10" s="2"/>
    </row>
    <row r="11">
      <c r="A11" t="s">
        <v>33</v>
      </c>
      <c r="B11" s="2">
        <f t="shared" si="0"/>
        <v>2.71886236036798</v>
      </c>
      <c r="Q11">
        <f>'Placebo - Data'!A6</f>
        <v>1986</v>
      </c>
      <c r="R11" s="2">
        <f>IF(R$2=0,0,INDEX('Placebo - Data'!$B:$BA,MATCH($Q11,'Placebo - Data'!$A:$A,0),MATCH(R$1,'Placebo - Data'!$B$1:$BA$1,0)))*1000000*R$5</f>
        <v>1.997128038055962</v>
      </c>
      <c r="S11" s="2">
        <f>IF(S$2=0,0,INDEX('Placebo - Data'!$B:$BA,MATCH($Q11,'Placebo - Data'!$A:$A,0),MATCH(S$1,'Placebo - Data'!$B$1:$BA$1,0)))*1000000*S$5</f>
        <v>-29.479366276063956</v>
      </c>
      <c r="T11" s="2">
        <f>IF(T$2=0,0,INDEX('Placebo - Data'!$B:$BA,MATCH($Q11,'Placebo - Data'!$A:$A,0),MATCH(T$1,'Placebo - Data'!$B$1:$BA$1,0)))*1000000*T$5</f>
        <v>0</v>
      </c>
      <c r="U11" s="2">
        <f>IF(U$2=0,0,INDEX('Placebo - Data'!$B:$BA,MATCH($Q11,'Placebo - Data'!$A:$A,0),MATCH(U$1,'Placebo - Data'!$B$1:$BA$1,0)))*1000000*U$5</f>
        <v>-28.532133001135662</v>
      </c>
      <c r="V11" s="2">
        <f>IF(V$2=0,0,INDEX('Placebo - Data'!$B:$BA,MATCH($Q11,'Placebo - Data'!$A:$A,0),MATCH(V$1,'Placebo - Data'!$B$1:$BA$1,0)))*1000000*V$5</f>
        <v>-0.5674556859958102</v>
      </c>
      <c r="W11" s="2">
        <f>IF(W$2=0,0,INDEX('Placebo - Data'!$B:$BA,MATCH($Q11,'Placebo - Data'!$A:$A,0),MATCH(W$1,'Placebo - Data'!$B$1:$BA$1,0)))*1000000*W$5</f>
        <v>0</v>
      </c>
      <c r="X11" s="2">
        <f>IF(X$2=0,0,INDEX('Placebo - Data'!$B:$BA,MATCH($Q11,'Placebo - Data'!$A:$A,0),MATCH(X$1,'Placebo - Data'!$B$1:$BA$1,0)))*1000000*X$5</f>
        <v>9.6369130915263668</v>
      </c>
      <c r="Y11" s="2">
        <f>IF(Y$2=0,0,INDEX('Placebo - Data'!$B:$BA,MATCH($Q11,'Placebo - Data'!$A:$A,0),MATCH(Y$1,'Placebo - Data'!$B$1:$BA$1,0)))*1000000*Y$5</f>
        <v>0</v>
      </c>
      <c r="Z11" s="2">
        <f>IF(Z$2=0,0,INDEX('Placebo - Data'!$B:$BA,MATCH($Q11,'Placebo - Data'!$A:$A,0),MATCH(Z$1,'Placebo - Data'!$B$1:$BA$1,0)))*1000000*Z$5</f>
        <v>0</v>
      </c>
      <c r="AA11" s="2">
        <f>IF(AA$2=0,0,INDEX('Placebo - Data'!$B:$BA,MATCH($Q11,'Placebo - Data'!$A:$A,0),MATCH(AA$1,'Placebo - Data'!$B$1:$BA$1,0)))*1000000*AA$5</f>
        <v>0</v>
      </c>
      <c r="AB11" s="2">
        <f>IF(AB$2=0,0,INDEX('Placebo - Data'!$B:$BA,MATCH($Q11,'Placebo - Data'!$A:$A,0),MATCH(AB$1,'Placebo - Data'!$B$1:$BA$1,0)))*1000000*AB$5</f>
        <v>0</v>
      </c>
      <c r="AC11" s="2">
        <f>IF(AC$2=0,0,INDEX('Placebo - Data'!$B:$BA,MATCH($Q11,'Placebo - Data'!$A:$A,0),MATCH(AC$1,'Placebo - Data'!$B$1:$BA$1,0)))*1000000*AC$5</f>
        <v>-11.089001418440603</v>
      </c>
      <c r="AD11" s="2">
        <f>IF(AD$2=0,0,INDEX('Placebo - Data'!$B:$BA,MATCH($Q11,'Placebo - Data'!$A:$A,0),MATCH(AD$1,'Placebo - Data'!$B$1:$BA$1,0)))*1000000*AD$5</f>
        <v>0</v>
      </c>
      <c r="AE11" s="2">
        <f>IF(AE$2=0,0,INDEX('Placebo - Data'!$B:$BA,MATCH($Q11,'Placebo - Data'!$A:$A,0),MATCH(AE$1,'Placebo - Data'!$B$1:$BA$1,0)))*1000000*AE$5</f>
        <v>0.20660857558141288</v>
      </c>
      <c r="AF11" s="2">
        <f>IF(AF$2=0,0,INDEX('Placebo - Data'!$B:$BA,MATCH($Q11,'Placebo - Data'!$A:$A,0),MATCH(AF$1,'Placebo - Data'!$B$1:$BA$1,0)))*1000000*AF$5</f>
        <v>7.1767844929127023</v>
      </c>
      <c r="AG11" s="2">
        <f>IF(AG$2=0,0,INDEX('Placebo - Data'!$B:$BA,MATCH($Q11,'Placebo - Data'!$A:$A,0),MATCH(AG$1,'Placebo - Data'!$B$1:$BA$1,0)))*1000000*AG$5</f>
        <v>0</v>
      </c>
      <c r="AH11" s="2">
        <f>IF(AH$2=0,0,INDEX('Placebo - Data'!$B:$BA,MATCH($Q11,'Placebo - Data'!$A:$A,0),MATCH(AH$1,'Placebo - Data'!$B$1:$BA$1,0)))*1000000*AH$5</f>
        <v>3.5441942145553185</v>
      </c>
      <c r="AI11" s="2">
        <f>IF(AI$2=0,0,INDEX('Placebo - Data'!$B:$BA,MATCH($Q11,'Placebo - Data'!$A:$A,0),MATCH(AI$1,'Placebo - Data'!$B$1:$BA$1,0)))*1000000*AI$5</f>
        <v>11.504074791446328</v>
      </c>
      <c r="AJ11" s="2">
        <f>IF(AJ$2=0,0,INDEX('Placebo - Data'!$B:$BA,MATCH($Q11,'Placebo - Data'!$A:$A,0),MATCH(AJ$1,'Placebo - Data'!$B$1:$BA$1,0)))*1000000*AJ$5</f>
        <v>18.452843505656347</v>
      </c>
      <c r="AK11" s="2">
        <f>IF(AK$2=0,0,INDEX('Placebo - Data'!$B:$BA,MATCH($Q11,'Placebo - Data'!$A:$A,0),MATCH(AK$1,'Placebo - Data'!$B$1:$BA$1,0)))*1000000*AK$5</f>
        <v>1.1418045460231951</v>
      </c>
      <c r="AL11" s="2">
        <f>IF(AL$2=0,0,INDEX('Placebo - Data'!$B:$BA,MATCH($Q11,'Placebo - Data'!$A:$A,0),MATCH(AL$1,'Placebo - Data'!$B$1:$BA$1,0)))*1000000*AL$5</f>
        <v>-13.100658179610036</v>
      </c>
      <c r="AM11" s="2">
        <f>IF(AM$2=0,0,INDEX('Placebo - Data'!$B:$BA,MATCH($Q11,'Placebo - Data'!$A:$A,0),MATCH(AM$1,'Placebo - Data'!$B$1:$BA$1,0)))*1000000*AM$5</f>
        <v>23.44480344618205</v>
      </c>
      <c r="AN11" s="2">
        <f>IF(AN$2=0,0,INDEX('Placebo - Data'!$B:$BA,MATCH($Q11,'Placebo - Data'!$A:$A,0),MATCH(AN$1,'Placebo - Data'!$B$1:$BA$1,0)))*1000000*AN$5</f>
        <v>0.90195698021489079</v>
      </c>
      <c r="AO11" s="2">
        <f>IF(AO$2=0,0,INDEX('Placebo - Data'!$B:$BA,MATCH($Q11,'Placebo - Data'!$A:$A,0),MATCH(AO$1,'Placebo - Data'!$B$1:$BA$1,0)))*1000000*AO$5</f>
        <v>6.8143540374876466</v>
      </c>
      <c r="AP11" s="2">
        <f>IF(AP$2=0,0,INDEX('Placebo - Data'!$B:$BA,MATCH($Q11,'Placebo - Data'!$A:$A,0),MATCH(AP$1,'Placebo - Data'!$B$1:$BA$1,0)))*1000000*AP$5</f>
        <v>22.334605091600679</v>
      </c>
      <c r="AQ11" s="2">
        <f>IF(AQ$2=0,0,INDEX('Placebo - Data'!$B:$BA,MATCH($Q11,'Placebo - Data'!$A:$A,0),MATCH(AQ$1,'Placebo - Data'!$B$1:$BA$1,0)))*1000000*AQ$5</f>
        <v>-6.037756975274533</v>
      </c>
      <c r="AR11" s="2">
        <f>IF(AR$2=0,0,INDEX('Placebo - Data'!$B:$BA,MATCH($Q11,'Placebo - Data'!$A:$A,0),MATCH(AR$1,'Placebo - Data'!$B$1:$BA$1,0)))*1000000*AR$5</f>
        <v>40.799659473123029</v>
      </c>
      <c r="AS11" s="2">
        <f>IF(AS$2=0,0,INDEX('Placebo - Data'!$B:$BA,MATCH($Q11,'Placebo - Data'!$A:$A,0),MATCH(AS$1,'Placebo - Data'!$B$1:$BA$1,0)))*1000000*AS$5</f>
        <v>-7.4076424425584264</v>
      </c>
      <c r="AT11" s="2">
        <f>IF(AT$2=0,0,INDEX('Placebo - Data'!$B:$BA,MATCH($Q11,'Placebo - Data'!$A:$A,0),MATCH(AT$1,'Placebo - Data'!$B$1:$BA$1,0)))*1000000*AT$5</f>
        <v>0</v>
      </c>
      <c r="AU11" s="2">
        <f>IF(AU$2=0,0,INDEX('Placebo - Data'!$B:$BA,MATCH($Q11,'Placebo - Data'!$A:$A,0),MATCH(AU$1,'Placebo - Data'!$B$1:$BA$1,0)))*1000000*AU$5</f>
        <v>8.2985852714045905</v>
      </c>
      <c r="AV11" s="2">
        <f>IF(AV$2=0,0,INDEX('Placebo - Data'!$B:$BA,MATCH($Q11,'Placebo - Data'!$A:$A,0),MATCH(AV$1,'Placebo - Data'!$B$1:$BA$1,0)))*1000000*AV$5</f>
        <v>0</v>
      </c>
      <c r="AW11" s="2">
        <f>IF(AW$2=0,0,INDEX('Placebo - Data'!$B:$BA,MATCH($Q11,'Placebo - Data'!$A:$A,0),MATCH(AW$1,'Placebo - Data'!$B$1:$BA$1,0)))*1000000*AW$5</f>
        <v>0</v>
      </c>
      <c r="AX11" s="2">
        <f>IF(AX$2=0,0,INDEX('Placebo - Data'!$B:$BA,MATCH($Q11,'Placebo - Data'!$A:$A,0),MATCH(AX$1,'Placebo - Data'!$B$1:$BA$1,0)))*1000000*AX$5</f>
        <v>0</v>
      </c>
      <c r="AY11" s="2">
        <f>IF(AY$2=0,0,INDEX('Placebo - Data'!$B:$BA,MATCH($Q11,'Placebo - Data'!$A:$A,0),MATCH(AY$1,'Placebo - Data'!$B$1:$BA$1,0)))*1000000*AY$5</f>
        <v>-1.2503986681622337</v>
      </c>
      <c r="AZ11" s="2">
        <f>IF(AZ$2=0,0,INDEX('Placebo - Data'!$B:$BA,MATCH($Q11,'Placebo - Data'!$A:$A,0),MATCH(AZ$1,'Placebo - Data'!$B$1:$BA$1,0)))*1000000*AZ$5</f>
        <v>28.453463528421707</v>
      </c>
      <c r="BA11" s="2">
        <f>IF(BA$2=0,0,INDEX('Placebo - Data'!$B:$BA,MATCH($Q11,'Placebo - Data'!$A:$A,0),MATCH(BA$1,'Placebo - Data'!$B$1:$BA$1,0)))*1000000*BA$5</f>
        <v>-2.1374023617681814</v>
      </c>
      <c r="BB11" s="2">
        <f>IF(BB$2=0,0,INDEX('Placebo - Data'!$B:$BA,MATCH($Q11,'Placebo - Data'!$A:$A,0),MATCH(BB$1,'Placebo - Data'!$B$1:$BA$1,0)))*1000000*BB$5</f>
        <v>0</v>
      </c>
      <c r="BC11" s="2">
        <f>IF(BC$2=0,0,INDEX('Placebo - Data'!$B:$BA,MATCH($Q11,'Placebo - Data'!$A:$A,0),MATCH(BC$1,'Placebo - Data'!$B$1:$BA$1,0)))*1000000*BC$5</f>
        <v>2.6333702862757491</v>
      </c>
      <c r="BD11" s="2">
        <f>IF(BD$2=0,0,INDEX('Placebo - Data'!$B:$BA,MATCH($Q11,'Placebo - Data'!$A:$A,0),MATCH(BD$1,'Placebo - Data'!$B$1:$BA$1,0)))*1000000*BD$5</f>
        <v>6.3636981906256551E-2</v>
      </c>
      <c r="BE11" s="2">
        <f>IF(BE$2=0,0,INDEX('Placebo - Data'!$B:$BA,MATCH($Q11,'Placebo - Data'!$A:$A,0),MATCH(BE$1,'Placebo - Data'!$B$1:$BA$1,0)))*1000000*BE$5</f>
        <v>0</v>
      </c>
      <c r="BF11" s="2">
        <f>IF(BF$2=0,0,INDEX('Placebo - Data'!$B:$BA,MATCH($Q11,'Placebo - Data'!$A:$A,0),MATCH(BF$1,'Placebo - Data'!$B$1:$BA$1,0)))*1000000*BF$5</f>
        <v>-23.282556867343374</v>
      </c>
      <c r="BG11" s="2">
        <f>IF(BG$2=0,0,INDEX('Placebo - Data'!$B:$BA,MATCH($Q11,'Placebo - Data'!$A:$A,0),MATCH(BG$1,'Placebo - Data'!$B$1:$BA$1,0)))*1000000*BG$5</f>
        <v>31.98410922777839</v>
      </c>
      <c r="BH11" s="2">
        <f>IF(BH$2=0,0,INDEX('Placebo - Data'!$B:$BA,MATCH($Q11,'Placebo - Data'!$A:$A,0),MATCH(BH$1,'Placebo - Data'!$B$1:$BA$1,0)))*1000000*BH$5</f>
        <v>-10.781196579046082</v>
      </c>
      <c r="BI11" s="2">
        <f>IF(BI$2=0,0,INDEX('Placebo - Data'!$B:$BA,MATCH($Q11,'Placebo - Data'!$A:$A,0),MATCH(BI$1,'Placebo - Data'!$B$1:$BA$1,0)))*1000000*BI$5</f>
        <v>7.230444680317305</v>
      </c>
      <c r="BJ11" s="2">
        <f>IF(BJ$2=0,0,INDEX('Placebo - Data'!$B:$BA,MATCH($Q11,'Placebo - Data'!$A:$A,0),MATCH(BJ$1,'Placebo - Data'!$B$1:$BA$1,0)))*1000000*BJ$5</f>
        <v>0</v>
      </c>
      <c r="BK11" s="2">
        <f>IF(BK$2=0,0,INDEX('Placebo - Data'!$B:$BA,MATCH($Q11,'Placebo - Data'!$A:$A,0),MATCH(BK$1,'Placebo - Data'!$B$1:$BA$1,0)))*1000000*BK$5</f>
        <v>4.9172563194588292</v>
      </c>
      <c r="BL11" s="2">
        <f>IF(BL$2=0,0,INDEX('Placebo - Data'!$B:$BA,MATCH($Q11,'Placebo - Data'!$A:$A,0),MATCH(BL$1,'Placebo - Data'!$B$1:$BA$1,0)))*1000000*BL$5</f>
        <v>2.2712636109645246</v>
      </c>
      <c r="BM11" s="2">
        <f>IF(BM$2=0,0,INDEX('Placebo - Data'!$B:$BA,MATCH($Q11,'Placebo - Data'!$A:$A,0),MATCH(BM$1,'Placebo - Data'!$B$1:$BA$1,0)))*1000000*BM$5</f>
        <v>-2.5085748802666785</v>
      </c>
      <c r="BN11" s="2">
        <f>IF(BN$2=0,0,INDEX('Placebo - Data'!$B:$BA,MATCH($Q11,'Placebo - Data'!$A:$A,0),MATCH(BN$1,'Placebo - Data'!$B$1:$BA$1,0)))*1000000*BN$5</f>
        <v>2.6387790512671927</v>
      </c>
      <c r="BO11" s="2">
        <f>IF(BO$2=0,0,INDEX('Placebo - Data'!$B:$BA,MATCH($Q11,'Placebo - Data'!$A:$A,0),MATCH(BO$1,'Placebo - Data'!$B$1:$BA$1,0)))*1000000*BO$5</f>
        <v>9.6150017725449288E-2</v>
      </c>
      <c r="BP11" s="2">
        <f>IF(BP$2=0,0,INDEX('Placebo - Data'!$B:$BA,MATCH($Q11,'Placebo - Data'!$A:$A,0),MATCH(BP$1,'Placebo - Data'!$B$1:$BA$1,0)))*1000000*BP$5</f>
        <v>-5.2595328270399477</v>
      </c>
      <c r="BQ11" s="2"/>
      <c r="BR11" s="2"/>
    </row>
    <row r="12">
      <c r="A12" t="s">
        <v>38</v>
      </c>
      <c r="B12" s="2">
        <f t="shared" si="0"/>
        <v>2.7178066966421097</v>
      </c>
      <c r="Q12">
        <f>'Placebo - Data'!A7</f>
        <v>1987</v>
      </c>
      <c r="R12" s="2">
        <f>IF(R$2=0,0,INDEX('Placebo - Data'!$B:$BA,MATCH($Q12,'Placebo - Data'!$A:$A,0),MATCH(R$1,'Placebo - Data'!$B$1:$BA$1,0)))*1000000*R$5</f>
        <v>0.99435044376150472</v>
      </c>
      <c r="S12" s="2">
        <f>IF(S$2=0,0,INDEX('Placebo - Data'!$B:$BA,MATCH($Q12,'Placebo - Data'!$A:$A,0),MATCH(S$1,'Placebo - Data'!$B$1:$BA$1,0)))*1000000*S$5</f>
        <v>-26.28634319989942</v>
      </c>
      <c r="T12" s="2">
        <f>IF(T$2=0,0,INDEX('Placebo - Data'!$B:$BA,MATCH($Q12,'Placebo - Data'!$A:$A,0),MATCH(T$1,'Placebo - Data'!$B$1:$BA$1,0)))*1000000*T$5</f>
        <v>0</v>
      </c>
      <c r="U12" s="2">
        <f>IF(U$2=0,0,INDEX('Placebo - Data'!$B:$BA,MATCH($Q12,'Placebo - Data'!$A:$A,0),MATCH(U$1,'Placebo - Data'!$B$1:$BA$1,0)))*1000000*U$5</f>
        <v>-21.243895389488898</v>
      </c>
      <c r="V12" s="2">
        <f>IF(V$2=0,0,INDEX('Placebo - Data'!$B:$BA,MATCH($Q12,'Placebo - Data'!$A:$A,0),MATCH(V$1,'Placebo - Data'!$B$1:$BA$1,0)))*1000000*V$5</f>
        <v>-17.349617337458767</v>
      </c>
      <c r="W12" s="2">
        <f>IF(W$2=0,0,INDEX('Placebo - Data'!$B:$BA,MATCH($Q12,'Placebo - Data'!$A:$A,0),MATCH(W$1,'Placebo - Data'!$B$1:$BA$1,0)))*1000000*W$5</f>
        <v>0</v>
      </c>
      <c r="X12" s="2">
        <f>IF(X$2=0,0,INDEX('Placebo - Data'!$B:$BA,MATCH($Q12,'Placebo - Data'!$A:$A,0),MATCH(X$1,'Placebo - Data'!$B$1:$BA$1,0)))*1000000*X$5</f>
        <v>28.016675059916452</v>
      </c>
      <c r="Y12" s="2">
        <f>IF(Y$2=0,0,INDEX('Placebo - Data'!$B:$BA,MATCH($Q12,'Placebo - Data'!$A:$A,0),MATCH(Y$1,'Placebo - Data'!$B$1:$BA$1,0)))*1000000*Y$5</f>
        <v>0</v>
      </c>
      <c r="Z12" s="2">
        <f>IF(Z$2=0,0,INDEX('Placebo - Data'!$B:$BA,MATCH($Q12,'Placebo - Data'!$A:$A,0),MATCH(Z$1,'Placebo - Data'!$B$1:$BA$1,0)))*1000000*Z$5</f>
        <v>0</v>
      </c>
      <c r="AA12" s="2">
        <f>IF(AA$2=0,0,INDEX('Placebo - Data'!$B:$BA,MATCH($Q12,'Placebo - Data'!$A:$A,0),MATCH(AA$1,'Placebo - Data'!$B$1:$BA$1,0)))*1000000*AA$5</f>
        <v>0</v>
      </c>
      <c r="AB12" s="2">
        <f>IF(AB$2=0,0,INDEX('Placebo - Data'!$B:$BA,MATCH($Q12,'Placebo - Data'!$A:$A,0),MATCH(AB$1,'Placebo - Data'!$B$1:$BA$1,0)))*1000000*AB$5</f>
        <v>0</v>
      </c>
      <c r="AC12" s="2">
        <f>IF(AC$2=0,0,INDEX('Placebo - Data'!$B:$BA,MATCH($Q12,'Placebo - Data'!$A:$A,0),MATCH(AC$1,'Placebo - Data'!$B$1:$BA$1,0)))*1000000*AC$5</f>
        <v>-20.356965251266956</v>
      </c>
      <c r="AD12" s="2">
        <f>IF(AD$2=0,0,INDEX('Placebo - Data'!$B:$BA,MATCH($Q12,'Placebo - Data'!$A:$A,0),MATCH(AD$1,'Placebo - Data'!$B$1:$BA$1,0)))*1000000*AD$5</f>
        <v>0</v>
      </c>
      <c r="AE12" s="2">
        <f>IF(AE$2=0,0,INDEX('Placebo - Data'!$B:$BA,MATCH($Q12,'Placebo - Data'!$A:$A,0),MATCH(AE$1,'Placebo - Data'!$B$1:$BA$1,0)))*1000000*AE$5</f>
        <v>-19.875100406352431</v>
      </c>
      <c r="AF12" s="2">
        <f>IF(AF$2=0,0,INDEX('Placebo - Data'!$B:$BA,MATCH($Q12,'Placebo - Data'!$A:$A,0),MATCH(AF$1,'Placebo - Data'!$B$1:$BA$1,0)))*1000000*AF$5</f>
        <v>13.975664842291735</v>
      </c>
      <c r="AG12" s="2">
        <f>IF(AG$2=0,0,INDEX('Placebo - Data'!$B:$BA,MATCH($Q12,'Placebo - Data'!$A:$A,0),MATCH(AG$1,'Placebo - Data'!$B$1:$BA$1,0)))*1000000*AG$5</f>
        <v>0</v>
      </c>
      <c r="AH12" s="2">
        <f>IF(AH$2=0,0,INDEX('Placebo - Data'!$B:$BA,MATCH($Q12,'Placebo - Data'!$A:$A,0),MATCH(AH$1,'Placebo - Data'!$B$1:$BA$1,0)))*1000000*AH$5</f>
        <v>-1.6983984778562444</v>
      </c>
      <c r="AI12" s="2">
        <f>IF(AI$2=0,0,INDEX('Placebo - Data'!$B:$BA,MATCH($Q12,'Placebo - Data'!$A:$A,0),MATCH(AI$1,'Placebo - Data'!$B$1:$BA$1,0)))*1000000*AI$5</f>
        <v>7.3411451921856496</v>
      </c>
      <c r="AJ12" s="2">
        <f>IF(AJ$2=0,0,INDEX('Placebo - Data'!$B:$BA,MATCH($Q12,'Placebo - Data'!$A:$A,0),MATCH(AJ$1,'Placebo - Data'!$B$1:$BA$1,0)))*1000000*AJ$5</f>
        <v>11.692905900417827</v>
      </c>
      <c r="AK12" s="2">
        <f>IF(AK$2=0,0,INDEX('Placebo - Data'!$B:$BA,MATCH($Q12,'Placebo - Data'!$A:$A,0),MATCH(AK$1,'Placebo - Data'!$B$1:$BA$1,0)))*1000000*AK$5</f>
        <v>-5.2486352615233045</v>
      </c>
      <c r="AL12" s="2">
        <f>IF(AL$2=0,0,INDEX('Placebo - Data'!$B:$BA,MATCH($Q12,'Placebo - Data'!$A:$A,0),MATCH(AL$1,'Placebo - Data'!$B$1:$BA$1,0)))*1000000*AL$5</f>
        <v>-8.9465065684635192</v>
      </c>
      <c r="AM12" s="2">
        <f>IF(AM$2=0,0,INDEX('Placebo - Data'!$B:$BA,MATCH($Q12,'Placebo - Data'!$A:$A,0),MATCH(AM$1,'Placebo - Data'!$B$1:$BA$1,0)))*1000000*AM$5</f>
        <v>10.083632332680281</v>
      </c>
      <c r="AN12" s="2">
        <f>IF(AN$2=0,0,INDEX('Placebo - Data'!$B:$BA,MATCH($Q12,'Placebo - Data'!$A:$A,0),MATCH(AN$1,'Placebo - Data'!$B$1:$BA$1,0)))*1000000*AN$5</f>
        <v>-0.16570886884892388</v>
      </c>
      <c r="AO12" s="2">
        <f>IF(AO$2=0,0,INDEX('Placebo - Data'!$B:$BA,MATCH($Q12,'Placebo - Data'!$A:$A,0),MATCH(AO$1,'Placebo - Data'!$B$1:$BA$1,0)))*1000000*AO$5</f>
        <v>10.111722076544538</v>
      </c>
      <c r="AP12" s="2">
        <f>IF(AP$2=0,0,INDEX('Placebo - Data'!$B:$BA,MATCH($Q12,'Placebo - Data'!$A:$A,0),MATCH(AP$1,'Placebo - Data'!$B$1:$BA$1,0)))*1000000*AP$5</f>
        <v>18.798646124196239</v>
      </c>
      <c r="AQ12" s="2">
        <f>IF(AQ$2=0,0,INDEX('Placebo - Data'!$B:$BA,MATCH($Q12,'Placebo - Data'!$A:$A,0),MATCH(AQ$1,'Placebo - Data'!$B$1:$BA$1,0)))*1000000*AQ$5</f>
        <v>-4.2688939174695406</v>
      </c>
      <c r="AR12" s="2">
        <f>IF(AR$2=0,0,INDEX('Placebo - Data'!$B:$BA,MATCH($Q12,'Placebo - Data'!$A:$A,0),MATCH(AR$1,'Placebo - Data'!$B$1:$BA$1,0)))*1000000*AR$5</f>
        <v>9.6728326752781868</v>
      </c>
      <c r="AS12" s="2">
        <f>IF(AS$2=0,0,INDEX('Placebo - Data'!$B:$BA,MATCH($Q12,'Placebo - Data'!$A:$A,0),MATCH(AS$1,'Placebo - Data'!$B$1:$BA$1,0)))*1000000*AS$5</f>
        <v>-1.0897746278715204</v>
      </c>
      <c r="AT12" s="2">
        <f>IF(AT$2=0,0,INDEX('Placebo - Data'!$B:$BA,MATCH($Q12,'Placebo - Data'!$A:$A,0),MATCH(AT$1,'Placebo - Data'!$B$1:$BA$1,0)))*1000000*AT$5</f>
        <v>0</v>
      </c>
      <c r="AU12" s="2">
        <f>IF(AU$2=0,0,INDEX('Placebo - Data'!$B:$BA,MATCH($Q12,'Placebo - Data'!$A:$A,0),MATCH(AU$1,'Placebo - Data'!$B$1:$BA$1,0)))*1000000*AU$5</f>
        <v>16.142617823788896</v>
      </c>
      <c r="AV12" s="2">
        <f>IF(AV$2=0,0,INDEX('Placebo - Data'!$B:$BA,MATCH($Q12,'Placebo - Data'!$A:$A,0),MATCH(AV$1,'Placebo - Data'!$B$1:$BA$1,0)))*1000000*AV$5</f>
        <v>0</v>
      </c>
      <c r="AW12" s="2">
        <f>IF(AW$2=0,0,INDEX('Placebo - Data'!$B:$BA,MATCH($Q12,'Placebo - Data'!$A:$A,0),MATCH(AW$1,'Placebo - Data'!$B$1:$BA$1,0)))*1000000*AW$5</f>
        <v>0</v>
      </c>
      <c r="AX12" s="2">
        <f>IF(AX$2=0,0,INDEX('Placebo - Data'!$B:$BA,MATCH($Q12,'Placebo - Data'!$A:$A,0),MATCH(AX$1,'Placebo - Data'!$B$1:$BA$1,0)))*1000000*AX$5</f>
        <v>0</v>
      </c>
      <c r="AY12" s="2">
        <f>IF(AY$2=0,0,INDEX('Placebo - Data'!$B:$BA,MATCH($Q12,'Placebo - Data'!$A:$A,0),MATCH(AY$1,'Placebo - Data'!$B$1:$BA$1,0)))*1000000*AY$5</f>
        <v>-9.6752892204676755</v>
      </c>
      <c r="AZ12" s="2">
        <f>IF(AZ$2=0,0,INDEX('Placebo - Data'!$B:$BA,MATCH($Q12,'Placebo - Data'!$A:$A,0),MATCH(AZ$1,'Placebo - Data'!$B$1:$BA$1,0)))*1000000*AZ$5</f>
        <v>1.0024676839748281</v>
      </c>
      <c r="BA12" s="2">
        <f>IF(BA$2=0,0,INDEX('Placebo - Data'!$B:$BA,MATCH($Q12,'Placebo - Data'!$A:$A,0),MATCH(BA$1,'Placebo - Data'!$B$1:$BA$1,0)))*1000000*BA$5</f>
        <v>-3.1967113045539008</v>
      </c>
      <c r="BB12" s="2">
        <f>IF(BB$2=0,0,INDEX('Placebo - Data'!$B:$BA,MATCH($Q12,'Placebo - Data'!$A:$A,0),MATCH(BB$1,'Placebo - Data'!$B$1:$BA$1,0)))*1000000*BB$5</f>
        <v>0</v>
      </c>
      <c r="BC12" s="2">
        <f>IF(BC$2=0,0,INDEX('Placebo - Data'!$B:$BA,MATCH($Q12,'Placebo - Data'!$A:$A,0),MATCH(BC$1,'Placebo - Data'!$B$1:$BA$1,0)))*1000000*BC$5</f>
        <v>6.4269966060237493</v>
      </c>
      <c r="BD12" s="2">
        <f>IF(BD$2=0,0,INDEX('Placebo - Data'!$B:$BA,MATCH($Q12,'Placebo - Data'!$A:$A,0),MATCH(BD$1,'Placebo - Data'!$B$1:$BA$1,0)))*1000000*BD$5</f>
        <v>-7.371183528448455</v>
      </c>
      <c r="BE12" s="2">
        <f>IF(BE$2=0,0,INDEX('Placebo - Data'!$B:$BA,MATCH($Q12,'Placebo - Data'!$A:$A,0),MATCH(BE$1,'Placebo - Data'!$B$1:$BA$1,0)))*1000000*BE$5</f>
        <v>0</v>
      </c>
      <c r="BF12" s="2">
        <f>IF(BF$2=0,0,INDEX('Placebo - Data'!$B:$BA,MATCH($Q12,'Placebo - Data'!$A:$A,0),MATCH(BF$1,'Placebo - Data'!$B$1:$BA$1,0)))*1000000*BF$5</f>
        <v>-38.327871152432635</v>
      </c>
      <c r="BG12" s="2">
        <f>IF(BG$2=0,0,INDEX('Placebo - Data'!$B:$BA,MATCH($Q12,'Placebo - Data'!$A:$A,0),MATCH(BG$1,'Placebo - Data'!$B$1:$BA$1,0)))*1000000*BG$5</f>
        <v>37.00813977047801</v>
      </c>
      <c r="BH12" s="2">
        <f>IF(BH$2=0,0,INDEX('Placebo - Data'!$B:$BA,MATCH($Q12,'Placebo - Data'!$A:$A,0),MATCH(BH$1,'Placebo - Data'!$B$1:$BA$1,0)))*1000000*BH$5</f>
        <v>-1.324508730249363</v>
      </c>
      <c r="BI12" s="2">
        <f>IF(BI$2=0,0,INDEX('Placebo - Data'!$B:$BA,MATCH($Q12,'Placebo - Data'!$A:$A,0),MATCH(BI$1,'Placebo - Data'!$B$1:$BA$1,0)))*1000000*BI$5</f>
        <v>20.450694137252867</v>
      </c>
      <c r="BJ12" s="2">
        <f>IF(BJ$2=0,0,INDEX('Placebo - Data'!$B:$BA,MATCH($Q12,'Placebo - Data'!$A:$A,0),MATCH(BJ$1,'Placebo - Data'!$B$1:$BA$1,0)))*1000000*BJ$5</f>
        <v>0</v>
      </c>
      <c r="BK12" s="2">
        <f>IF(BK$2=0,0,INDEX('Placebo - Data'!$B:$BA,MATCH($Q12,'Placebo - Data'!$A:$A,0),MATCH(BK$1,'Placebo - Data'!$B$1:$BA$1,0)))*1000000*BK$5</f>
        <v>-21.054072931292467</v>
      </c>
      <c r="BL12" s="2">
        <f>IF(BL$2=0,0,INDEX('Placebo - Data'!$B:$BA,MATCH($Q12,'Placebo - Data'!$A:$A,0),MATCH(BL$1,'Placebo - Data'!$B$1:$BA$1,0)))*1000000*BL$5</f>
        <v>-5.0534272304503247</v>
      </c>
      <c r="BM12" s="2">
        <f>IF(BM$2=0,0,INDEX('Placebo - Data'!$B:$BA,MATCH($Q12,'Placebo - Data'!$A:$A,0),MATCH(BM$1,'Placebo - Data'!$B$1:$BA$1,0)))*1000000*BM$5</f>
        <v>-10.528806342335884</v>
      </c>
      <c r="BN12" s="2">
        <f>IF(BN$2=0,0,INDEX('Placebo - Data'!$B:$BA,MATCH($Q12,'Placebo - Data'!$A:$A,0),MATCH(BN$1,'Placebo - Data'!$B$1:$BA$1,0)))*1000000*BN$5</f>
        <v>5.8762366279552225</v>
      </c>
      <c r="BO12" s="2">
        <f>IF(BO$2=0,0,INDEX('Placebo - Data'!$B:$BA,MATCH($Q12,'Placebo - Data'!$A:$A,0),MATCH(BO$1,'Placebo - Data'!$B$1:$BA$1,0)))*1000000*BO$5</f>
        <v>-4.6326786105055362</v>
      </c>
      <c r="BP12" s="2">
        <f>IF(BP$2=0,0,INDEX('Placebo - Data'!$B:$BA,MATCH($Q12,'Placebo - Data'!$A:$A,0),MATCH(BP$1,'Placebo - Data'!$B$1:$BA$1,0)))*1000000*BP$5</f>
        <v>31.820261938264593</v>
      </c>
      <c r="BQ12" s="2"/>
      <c r="BR12" s="2"/>
    </row>
    <row r="13">
      <c r="A13" t="s">
        <v>84</v>
      </c>
      <c r="B13" s="2">
        <f t="shared" si="0"/>
        <v>2.5800462950446423</v>
      </c>
      <c r="Q13">
        <f>'Placebo - Data'!A8</f>
        <v>1988</v>
      </c>
      <c r="R13" s="2">
        <f>IF(R$2=0,0,INDEX('Placebo - Data'!$B:$BA,MATCH($Q13,'Placebo - Data'!$A:$A,0),MATCH(R$1,'Placebo - Data'!$B$1:$BA$1,0)))*1000000*R$5</f>
        <v>-9.5640853032818995</v>
      </c>
      <c r="S13" s="2">
        <f>IF(S$2=0,0,INDEX('Placebo - Data'!$B:$BA,MATCH($Q13,'Placebo - Data'!$A:$A,0),MATCH(S$1,'Placebo - Data'!$B$1:$BA$1,0)))*1000000*S$5</f>
        <v>-38.00512058660388</v>
      </c>
      <c r="T13" s="2">
        <f>IF(T$2=0,0,INDEX('Placebo - Data'!$B:$BA,MATCH($Q13,'Placebo - Data'!$A:$A,0),MATCH(T$1,'Placebo - Data'!$B$1:$BA$1,0)))*1000000*T$5</f>
        <v>0</v>
      </c>
      <c r="U13" s="2">
        <f>IF(U$2=0,0,INDEX('Placebo - Data'!$B:$BA,MATCH($Q13,'Placebo - Data'!$A:$A,0),MATCH(U$1,'Placebo - Data'!$B$1:$BA$1,0)))*1000000*U$5</f>
        <v>-8.5704878074466251</v>
      </c>
      <c r="V13" s="2">
        <f>IF(V$2=0,0,INDEX('Placebo - Data'!$B:$BA,MATCH($Q13,'Placebo - Data'!$A:$A,0),MATCH(V$1,'Placebo - Data'!$B$1:$BA$1,0)))*1000000*V$5</f>
        <v>-25.073550204979256</v>
      </c>
      <c r="W13" s="2">
        <f>IF(W$2=0,0,INDEX('Placebo - Data'!$B:$BA,MATCH($Q13,'Placebo - Data'!$A:$A,0),MATCH(W$1,'Placebo - Data'!$B$1:$BA$1,0)))*1000000*W$5</f>
        <v>0</v>
      </c>
      <c r="X13" s="2">
        <f>IF(X$2=0,0,INDEX('Placebo - Data'!$B:$BA,MATCH($Q13,'Placebo - Data'!$A:$A,0),MATCH(X$1,'Placebo - Data'!$B$1:$BA$1,0)))*1000000*X$5</f>
        <v>43.610842112684622</v>
      </c>
      <c r="Y13" s="2">
        <f>IF(Y$2=0,0,INDEX('Placebo - Data'!$B:$BA,MATCH($Q13,'Placebo - Data'!$A:$A,0),MATCH(Y$1,'Placebo - Data'!$B$1:$BA$1,0)))*1000000*Y$5</f>
        <v>0</v>
      </c>
      <c r="Z13" s="2">
        <f>IF(Z$2=0,0,INDEX('Placebo - Data'!$B:$BA,MATCH($Q13,'Placebo - Data'!$A:$A,0),MATCH(Z$1,'Placebo - Data'!$B$1:$BA$1,0)))*1000000*Z$5</f>
        <v>0</v>
      </c>
      <c r="AA13" s="2">
        <f>IF(AA$2=0,0,INDEX('Placebo - Data'!$B:$BA,MATCH($Q13,'Placebo - Data'!$A:$A,0),MATCH(AA$1,'Placebo - Data'!$B$1:$BA$1,0)))*1000000*AA$5</f>
        <v>0</v>
      </c>
      <c r="AB13" s="2">
        <f>IF(AB$2=0,0,INDEX('Placebo - Data'!$B:$BA,MATCH($Q13,'Placebo - Data'!$A:$A,0),MATCH(AB$1,'Placebo - Data'!$B$1:$BA$1,0)))*1000000*AB$5</f>
        <v>0</v>
      </c>
      <c r="AC13" s="2">
        <f>IF(AC$2=0,0,INDEX('Placebo - Data'!$B:$BA,MATCH($Q13,'Placebo - Data'!$A:$A,0),MATCH(AC$1,'Placebo - Data'!$B$1:$BA$1,0)))*1000000*AC$5</f>
        <v>-9.3420658231480047</v>
      </c>
      <c r="AD13" s="2">
        <f>IF(AD$2=0,0,INDEX('Placebo - Data'!$B:$BA,MATCH($Q13,'Placebo - Data'!$A:$A,0),MATCH(AD$1,'Placebo - Data'!$B$1:$BA$1,0)))*1000000*AD$5</f>
        <v>0</v>
      </c>
      <c r="AE13" s="2">
        <f>IF(AE$2=0,0,INDEX('Placebo - Data'!$B:$BA,MATCH($Q13,'Placebo - Data'!$A:$A,0),MATCH(AE$1,'Placebo - Data'!$B$1:$BA$1,0)))*1000000*AE$5</f>
        <v>12.263369171705563</v>
      </c>
      <c r="AF13" s="2">
        <f>IF(AF$2=0,0,INDEX('Placebo - Data'!$B:$BA,MATCH($Q13,'Placebo - Data'!$A:$A,0),MATCH(AF$1,'Placebo - Data'!$B$1:$BA$1,0)))*1000000*AF$5</f>
        <v>18.417553292238154</v>
      </c>
      <c r="AG13" s="2">
        <f>IF(AG$2=0,0,INDEX('Placebo - Data'!$B:$BA,MATCH($Q13,'Placebo - Data'!$A:$A,0),MATCH(AG$1,'Placebo - Data'!$B$1:$BA$1,0)))*1000000*AG$5</f>
        <v>0</v>
      </c>
      <c r="AH13" s="2">
        <f>IF(AH$2=0,0,INDEX('Placebo - Data'!$B:$BA,MATCH($Q13,'Placebo - Data'!$A:$A,0),MATCH(AH$1,'Placebo - Data'!$B$1:$BA$1,0)))*1000000*AH$5</f>
        <v>7.3380547291890252</v>
      </c>
      <c r="AI13" s="2">
        <f>IF(AI$2=0,0,INDEX('Placebo - Data'!$B:$BA,MATCH($Q13,'Placebo - Data'!$A:$A,0),MATCH(AI$1,'Placebo - Data'!$B$1:$BA$1,0)))*1000000*AI$5</f>
        <v>15.883957530604675</v>
      </c>
      <c r="AJ13" s="2">
        <f>IF(AJ$2=0,0,INDEX('Placebo - Data'!$B:$BA,MATCH($Q13,'Placebo - Data'!$A:$A,0),MATCH(AJ$1,'Placebo - Data'!$B$1:$BA$1,0)))*1000000*AJ$5</f>
        <v>-9.6439898698008619</v>
      </c>
      <c r="AK13" s="2">
        <f>IF(AK$2=0,0,INDEX('Placebo - Data'!$B:$BA,MATCH($Q13,'Placebo - Data'!$A:$A,0),MATCH(AK$1,'Placebo - Data'!$B$1:$BA$1,0)))*1000000*AK$5</f>
        <v>1.6548741541555501</v>
      </c>
      <c r="AL13" s="2">
        <f>IF(AL$2=0,0,INDEX('Placebo - Data'!$B:$BA,MATCH($Q13,'Placebo - Data'!$A:$A,0),MATCH(AL$1,'Placebo - Data'!$B$1:$BA$1,0)))*1000000*AL$5</f>
        <v>-5.1411211643426213</v>
      </c>
      <c r="AM13" s="2">
        <f>IF(AM$2=0,0,INDEX('Placebo - Data'!$B:$BA,MATCH($Q13,'Placebo - Data'!$A:$A,0),MATCH(AM$1,'Placebo - Data'!$B$1:$BA$1,0)))*1000000*AM$5</f>
        <v>8.648351467854809</v>
      </c>
      <c r="AN13" s="2">
        <f>IF(AN$2=0,0,INDEX('Placebo - Data'!$B:$BA,MATCH($Q13,'Placebo - Data'!$A:$A,0),MATCH(AN$1,'Placebo - Data'!$B$1:$BA$1,0)))*1000000*AN$5</f>
        <v>-4.7961439122445881</v>
      </c>
      <c r="AO13" s="2">
        <f>IF(AO$2=0,0,INDEX('Placebo - Data'!$B:$BA,MATCH($Q13,'Placebo - Data'!$A:$A,0),MATCH(AO$1,'Placebo - Data'!$B$1:$BA$1,0)))*1000000*AO$5</f>
        <v>1.406591763952747</v>
      </c>
      <c r="AP13" s="2">
        <f>IF(AP$2=0,0,INDEX('Placebo - Data'!$B:$BA,MATCH($Q13,'Placebo - Data'!$A:$A,0),MATCH(AP$1,'Placebo - Data'!$B$1:$BA$1,0)))*1000000*AP$5</f>
        <v>58.6969472351484</v>
      </c>
      <c r="AQ13" s="2">
        <f>IF(AQ$2=0,0,INDEX('Placebo - Data'!$B:$BA,MATCH($Q13,'Placebo - Data'!$A:$A,0),MATCH(AQ$1,'Placebo - Data'!$B$1:$BA$1,0)))*1000000*AQ$5</f>
        <v>-18.283652025274932</v>
      </c>
      <c r="AR13" s="2">
        <f>IF(AR$2=0,0,INDEX('Placebo - Data'!$B:$BA,MATCH($Q13,'Placebo - Data'!$A:$A,0),MATCH(AR$1,'Placebo - Data'!$B$1:$BA$1,0)))*1000000*AR$5</f>
        <v>-7.3008368417504244</v>
      </c>
      <c r="AS13" s="2">
        <f>IF(AS$2=0,0,INDEX('Placebo - Data'!$B:$BA,MATCH($Q13,'Placebo - Data'!$A:$A,0),MATCH(AS$1,'Placebo - Data'!$B$1:$BA$1,0)))*1000000*AS$5</f>
        <v>-10.463484613865148</v>
      </c>
      <c r="AT13" s="2">
        <f>IF(AT$2=0,0,INDEX('Placebo - Data'!$B:$BA,MATCH($Q13,'Placebo - Data'!$A:$A,0),MATCH(AT$1,'Placebo - Data'!$B$1:$BA$1,0)))*1000000*AT$5</f>
        <v>0</v>
      </c>
      <c r="AU13" s="2">
        <f>IF(AU$2=0,0,INDEX('Placebo - Data'!$B:$BA,MATCH($Q13,'Placebo - Data'!$A:$A,0),MATCH(AU$1,'Placebo - Data'!$B$1:$BA$1,0)))*1000000*AU$5</f>
        <v>12.985130524612032</v>
      </c>
      <c r="AV13" s="2">
        <f>IF(AV$2=0,0,INDEX('Placebo - Data'!$B:$BA,MATCH($Q13,'Placebo - Data'!$A:$A,0),MATCH(AV$1,'Placebo - Data'!$B$1:$BA$1,0)))*1000000*AV$5</f>
        <v>0</v>
      </c>
      <c r="AW13" s="2">
        <f>IF(AW$2=0,0,INDEX('Placebo - Data'!$B:$BA,MATCH($Q13,'Placebo - Data'!$A:$A,0),MATCH(AW$1,'Placebo - Data'!$B$1:$BA$1,0)))*1000000*AW$5</f>
        <v>0</v>
      </c>
      <c r="AX13" s="2">
        <f>IF(AX$2=0,0,INDEX('Placebo - Data'!$B:$BA,MATCH($Q13,'Placebo - Data'!$A:$A,0),MATCH(AX$1,'Placebo - Data'!$B$1:$BA$1,0)))*1000000*AX$5</f>
        <v>0</v>
      </c>
      <c r="AY13" s="2">
        <f>IF(AY$2=0,0,INDEX('Placebo - Data'!$B:$BA,MATCH($Q13,'Placebo - Data'!$A:$A,0),MATCH(AY$1,'Placebo - Data'!$B$1:$BA$1,0)))*1000000*AY$5</f>
        <v>2.4206071884691482</v>
      </c>
      <c r="AZ13" s="2">
        <f>IF(AZ$2=0,0,INDEX('Placebo - Data'!$B:$BA,MATCH($Q13,'Placebo - Data'!$A:$A,0),MATCH(AZ$1,'Placebo - Data'!$B$1:$BA$1,0)))*1000000*AZ$5</f>
        <v>8.886035175237339</v>
      </c>
      <c r="BA13" s="2">
        <f>IF(BA$2=0,0,INDEX('Placebo - Data'!$B:$BA,MATCH($Q13,'Placebo - Data'!$A:$A,0),MATCH(BA$1,'Placebo - Data'!$B$1:$BA$1,0)))*1000000*BA$5</f>
        <v>5.9345275076339021</v>
      </c>
      <c r="BB13" s="2">
        <f>IF(BB$2=0,0,INDEX('Placebo - Data'!$B:$BA,MATCH($Q13,'Placebo - Data'!$A:$A,0),MATCH(BB$1,'Placebo - Data'!$B$1:$BA$1,0)))*1000000*BB$5</f>
        <v>0</v>
      </c>
      <c r="BC13" s="2">
        <f>IF(BC$2=0,0,INDEX('Placebo - Data'!$B:$BA,MATCH($Q13,'Placebo - Data'!$A:$A,0),MATCH(BC$1,'Placebo - Data'!$B$1:$BA$1,0)))*1000000*BC$5</f>
        <v>0.16048963402681693</v>
      </c>
      <c r="BD13" s="2">
        <f>IF(BD$2=0,0,INDEX('Placebo - Data'!$B:$BA,MATCH($Q13,'Placebo - Data'!$A:$A,0),MATCH(BD$1,'Placebo - Data'!$B$1:$BA$1,0)))*1000000*BD$5</f>
        <v>1.7083634702430572</v>
      </c>
      <c r="BE13" s="2">
        <f>IF(BE$2=0,0,INDEX('Placebo - Data'!$B:$BA,MATCH($Q13,'Placebo - Data'!$A:$A,0),MATCH(BE$1,'Placebo - Data'!$B$1:$BA$1,0)))*1000000*BE$5</f>
        <v>0</v>
      </c>
      <c r="BF13" s="2">
        <f>IF(BF$2=0,0,INDEX('Placebo - Data'!$B:$BA,MATCH($Q13,'Placebo - Data'!$A:$A,0),MATCH(BF$1,'Placebo - Data'!$B$1:$BA$1,0)))*1000000*BF$5</f>
        <v>-7.5299949457985349</v>
      </c>
      <c r="BG13" s="2">
        <f>IF(BG$2=0,0,INDEX('Placebo - Data'!$B:$BA,MATCH($Q13,'Placebo - Data'!$A:$A,0),MATCH(BG$1,'Placebo - Data'!$B$1:$BA$1,0)))*1000000*BG$5</f>
        <v>23.909926312626339</v>
      </c>
      <c r="BH13" s="2">
        <f>IF(BH$2=0,0,INDEX('Placebo - Data'!$B:$BA,MATCH($Q13,'Placebo - Data'!$A:$A,0),MATCH(BH$1,'Placebo - Data'!$B$1:$BA$1,0)))*1000000*BH$5</f>
        <v>-4.825803898711456</v>
      </c>
      <c r="BI13" s="2">
        <f>IF(BI$2=0,0,INDEX('Placebo - Data'!$B:$BA,MATCH($Q13,'Placebo - Data'!$A:$A,0),MATCH(BI$1,'Placebo - Data'!$B$1:$BA$1,0)))*1000000*BI$5</f>
        <v>8.3492741396185011</v>
      </c>
      <c r="BJ13" s="2">
        <f>IF(BJ$2=0,0,INDEX('Placebo - Data'!$B:$BA,MATCH($Q13,'Placebo - Data'!$A:$A,0),MATCH(BJ$1,'Placebo - Data'!$B$1:$BA$1,0)))*1000000*BJ$5</f>
        <v>0</v>
      </c>
      <c r="BK13" s="2">
        <f>IF(BK$2=0,0,INDEX('Placebo - Data'!$B:$BA,MATCH($Q13,'Placebo - Data'!$A:$A,0),MATCH(BK$1,'Placebo - Data'!$B$1:$BA$1,0)))*1000000*BK$5</f>
        <v>-28.475971703301184</v>
      </c>
      <c r="BL13" s="2">
        <f>IF(BL$2=0,0,INDEX('Placebo - Data'!$B:$BA,MATCH($Q13,'Placebo - Data'!$A:$A,0),MATCH(BL$1,'Placebo - Data'!$B$1:$BA$1,0)))*1000000*BL$5</f>
        <v>-2.5037938939931337</v>
      </c>
      <c r="BM13" s="2">
        <f>IF(BM$2=0,0,INDEX('Placebo - Data'!$B:$BA,MATCH($Q13,'Placebo - Data'!$A:$A,0),MATCH(BM$1,'Placebo - Data'!$B$1:$BA$1,0)))*1000000*BM$5</f>
        <v>-18.452619769959711</v>
      </c>
      <c r="BN13" s="2">
        <f>IF(BN$2=0,0,INDEX('Placebo - Data'!$B:$BA,MATCH($Q13,'Placebo - Data'!$A:$A,0),MATCH(BN$1,'Placebo - Data'!$B$1:$BA$1,0)))*1000000*BN$5</f>
        <v>-3.0849332688376307</v>
      </c>
      <c r="BO13" s="2">
        <f>IF(BO$2=0,0,INDEX('Placebo - Data'!$B:$BA,MATCH($Q13,'Placebo - Data'!$A:$A,0),MATCH(BO$1,'Placebo - Data'!$B$1:$BA$1,0)))*1000000*BO$5</f>
        <v>-2.498876028766972</v>
      </c>
      <c r="BP13" s="2">
        <f>IF(BP$2=0,0,INDEX('Placebo - Data'!$B:$BA,MATCH($Q13,'Placebo - Data'!$A:$A,0),MATCH(BP$1,'Placebo - Data'!$B$1:$BA$1,0)))*1000000*BP$5</f>
        <v>-0.80990446349460399</v>
      </c>
      <c r="BQ13" s="2"/>
      <c r="BR13" s="2"/>
    </row>
    <row r="14">
      <c r="A14" t="s">
        <v>98</v>
      </c>
      <c r="B14" s="2">
        <f t="shared" si="0"/>
        <v>2.5645313134064667</v>
      </c>
      <c r="Q14">
        <f>'Placebo - Data'!A9</f>
        <v>1989</v>
      </c>
      <c r="R14" s="2">
        <f>IF(R$2=0,0,INDEX('Placebo - Data'!$B:$BA,MATCH($Q14,'Placebo - Data'!$A:$A,0),MATCH(R$1,'Placebo - Data'!$B$1:$BA$1,0)))*1000000*R$5</f>
        <v>-7.5849620770895854</v>
      </c>
      <c r="S14" s="2">
        <f>IF(S$2=0,0,INDEX('Placebo - Data'!$B:$BA,MATCH($Q14,'Placebo - Data'!$A:$A,0),MATCH(S$1,'Placebo - Data'!$B$1:$BA$1,0)))*1000000*S$5</f>
        <v>-7.2930592978082132</v>
      </c>
      <c r="T14" s="2">
        <f>IF(T$2=0,0,INDEX('Placebo - Data'!$B:$BA,MATCH($Q14,'Placebo - Data'!$A:$A,0),MATCH(T$1,'Placebo - Data'!$B$1:$BA$1,0)))*1000000*T$5</f>
        <v>0</v>
      </c>
      <c r="U14" s="2">
        <f>IF(U$2=0,0,INDEX('Placebo - Data'!$B:$BA,MATCH($Q14,'Placebo - Data'!$A:$A,0),MATCH(U$1,'Placebo - Data'!$B$1:$BA$1,0)))*1000000*U$5</f>
        <v>-3.6592384731193306</v>
      </c>
      <c r="V14" s="2">
        <f>IF(V$2=0,0,INDEX('Placebo - Data'!$B:$BA,MATCH($Q14,'Placebo - Data'!$A:$A,0),MATCH(V$1,'Placebo - Data'!$B$1:$BA$1,0)))*1000000*V$5</f>
        <v>-57.652305258670822</v>
      </c>
      <c r="W14" s="2">
        <f>IF(W$2=0,0,INDEX('Placebo - Data'!$B:$BA,MATCH($Q14,'Placebo - Data'!$A:$A,0),MATCH(W$1,'Placebo - Data'!$B$1:$BA$1,0)))*1000000*W$5</f>
        <v>0</v>
      </c>
      <c r="X14" s="2">
        <f>IF(X$2=0,0,INDEX('Placebo - Data'!$B:$BA,MATCH($Q14,'Placebo - Data'!$A:$A,0),MATCH(X$1,'Placebo - Data'!$B$1:$BA$1,0)))*1000000*X$5</f>
        <v>11.613251444941852</v>
      </c>
      <c r="Y14" s="2">
        <f>IF(Y$2=0,0,INDEX('Placebo - Data'!$B:$BA,MATCH($Q14,'Placebo - Data'!$A:$A,0),MATCH(Y$1,'Placebo - Data'!$B$1:$BA$1,0)))*1000000*Y$5</f>
        <v>0</v>
      </c>
      <c r="Z14" s="2">
        <f>IF(Z$2=0,0,INDEX('Placebo - Data'!$B:$BA,MATCH($Q14,'Placebo - Data'!$A:$A,0),MATCH(Z$1,'Placebo - Data'!$B$1:$BA$1,0)))*1000000*Z$5</f>
        <v>0</v>
      </c>
      <c r="AA14" s="2">
        <f>IF(AA$2=0,0,INDEX('Placebo - Data'!$B:$BA,MATCH($Q14,'Placebo - Data'!$A:$A,0),MATCH(AA$1,'Placebo - Data'!$B$1:$BA$1,0)))*1000000*AA$5</f>
        <v>0</v>
      </c>
      <c r="AB14" s="2">
        <f>IF(AB$2=0,0,INDEX('Placebo - Data'!$B:$BA,MATCH($Q14,'Placebo - Data'!$A:$A,0),MATCH(AB$1,'Placebo - Data'!$B$1:$BA$1,0)))*1000000*AB$5</f>
        <v>0</v>
      </c>
      <c r="AC14" s="2">
        <f>IF(AC$2=0,0,INDEX('Placebo - Data'!$B:$BA,MATCH($Q14,'Placebo - Data'!$A:$A,0),MATCH(AC$1,'Placebo - Data'!$B$1:$BA$1,0)))*1000000*AC$5</f>
        <v>-19.518403860274702</v>
      </c>
      <c r="AD14" s="2">
        <f>IF(AD$2=0,0,INDEX('Placebo - Data'!$B:$BA,MATCH($Q14,'Placebo - Data'!$A:$A,0),MATCH(AD$1,'Placebo - Data'!$B$1:$BA$1,0)))*1000000*AD$5</f>
        <v>0</v>
      </c>
      <c r="AE14" s="2">
        <f>IF(AE$2=0,0,INDEX('Placebo - Data'!$B:$BA,MATCH($Q14,'Placebo - Data'!$A:$A,0),MATCH(AE$1,'Placebo - Data'!$B$1:$BA$1,0)))*1000000*AE$5</f>
        <v>3.0958481147536077</v>
      </c>
      <c r="AF14" s="2">
        <f>IF(AF$2=0,0,INDEX('Placebo - Data'!$B:$BA,MATCH($Q14,'Placebo - Data'!$A:$A,0),MATCH(AF$1,'Placebo - Data'!$B$1:$BA$1,0)))*1000000*AF$5</f>
        <v>21.37189221684821</v>
      </c>
      <c r="AG14" s="2">
        <f>IF(AG$2=0,0,INDEX('Placebo - Data'!$B:$BA,MATCH($Q14,'Placebo - Data'!$A:$A,0),MATCH(AG$1,'Placebo - Data'!$B$1:$BA$1,0)))*1000000*AG$5</f>
        <v>0</v>
      </c>
      <c r="AH14" s="2">
        <f>IF(AH$2=0,0,INDEX('Placebo - Data'!$B:$BA,MATCH($Q14,'Placebo - Data'!$A:$A,0),MATCH(AH$1,'Placebo - Data'!$B$1:$BA$1,0)))*1000000*AH$5</f>
        <v>18.071110389428213</v>
      </c>
      <c r="AI14" s="2">
        <f>IF(AI$2=0,0,INDEX('Placebo - Data'!$B:$BA,MATCH($Q14,'Placebo - Data'!$A:$A,0),MATCH(AI$1,'Placebo - Data'!$B$1:$BA$1,0)))*1000000*AI$5</f>
        <v>9.8635346148512326</v>
      </c>
      <c r="AJ14" s="2">
        <f>IF(AJ$2=0,0,INDEX('Placebo - Data'!$B:$BA,MATCH($Q14,'Placebo - Data'!$A:$A,0),MATCH(AJ$1,'Placebo - Data'!$B$1:$BA$1,0)))*1000000*AJ$5</f>
        <v>16.528314517927356</v>
      </c>
      <c r="AK14" s="2">
        <f>IF(AK$2=0,0,INDEX('Placebo - Data'!$B:$BA,MATCH($Q14,'Placebo - Data'!$A:$A,0),MATCH(AK$1,'Placebo - Data'!$B$1:$BA$1,0)))*1000000*AK$5</f>
        <v>17.060672689694911</v>
      </c>
      <c r="AL14" s="2">
        <f>IF(AL$2=0,0,INDEX('Placebo - Data'!$B:$BA,MATCH($Q14,'Placebo - Data'!$A:$A,0),MATCH(AL$1,'Placebo - Data'!$B$1:$BA$1,0)))*1000000*AL$5</f>
        <v>14.290778381109703</v>
      </c>
      <c r="AM14" s="2">
        <f>IF(AM$2=0,0,INDEX('Placebo - Data'!$B:$BA,MATCH($Q14,'Placebo - Data'!$A:$A,0),MATCH(AM$1,'Placebo - Data'!$B$1:$BA$1,0)))*1000000*AM$5</f>
        <v>-3.0545782010449329</v>
      </c>
      <c r="AN14" s="2">
        <f>IF(AN$2=0,0,INDEX('Placebo - Data'!$B:$BA,MATCH($Q14,'Placebo - Data'!$A:$A,0),MATCH(AN$1,'Placebo - Data'!$B$1:$BA$1,0)))*1000000*AN$5</f>
        <v>-4.1023440644494258</v>
      </c>
      <c r="AO14" s="2">
        <f>IF(AO$2=0,0,INDEX('Placebo - Data'!$B:$BA,MATCH($Q14,'Placebo - Data'!$A:$A,0),MATCH(AO$1,'Placebo - Data'!$B$1:$BA$1,0)))*1000000*AO$5</f>
        <v>-21.094012481626123</v>
      </c>
      <c r="AP14" s="2">
        <f>IF(AP$2=0,0,INDEX('Placebo - Data'!$B:$BA,MATCH($Q14,'Placebo - Data'!$A:$A,0),MATCH(AP$1,'Placebo - Data'!$B$1:$BA$1,0)))*1000000*AP$5</f>
        <v>19.628201698651537</v>
      </c>
      <c r="AQ14" s="2">
        <f>IF(AQ$2=0,0,INDEX('Placebo - Data'!$B:$BA,MATCH($Q14,'Placebo - Data'!$A:$A,0),MATCH(AQ$1,'Placebo - Data'!$B$1:$BA$1,0)))*1000000*AQ$5</f>
        <v>-11.588424968067557</v>
      </c>
      <c r="AR14" s="2">
        <f>IF(AR$2=0,0,INDEX('Placebo - Data'!$B:$BA,MATCH($Q14,'Placebo - Data'!$A:$A,0),MATCH(AR$1,'Placebo - Data'!$B$1:$BA$1,0)))*1000000*AR$5</f>
        <v>29.682860258617438</v>
      </c>
      <c r="AS14" s="2">
        <f>IF(AS$2=0,0,INDEX('Placebo - Data'!$B:$BA,MATCH($Q14,'Placebo - Data'!$A:$A,0),MATCH(AS$1,'Placebo - Data'!$B$1:$BA$1,0)))*1000000*AS$5</f>
        <v>-1.7947240915638929E-4</v>
      </c>
      <c r="AT14" s="2">
        <f>IF(AT$2=0,0,INDEX('Placebo - Data'!$B:$BA,MATCH($Q14,'Placebo - Data'!$A:$A,0),MATCH(AT$1,'Placebo - Data'!$B$1:$BA$1,0)))*1000000*AT$5</f>
        <v>0</v>
      </c>
      <c r="AU14" s="2">
        <f>IF(AU$2=0,0,INDEX('Placebo - Data'!$B:$BA,MATCH($Q14,'Placebo - Data'!$A:$A,0),MATCH(AU$1,'Placebo - Data'!$B$1:$BA$1,0)))*1000000*AU$5</f>
        <v>-17.782273062039167</v>
      </c>
      <c r="AV14" s="2">
        <f>IF(AV$2=0,0,INDEX('Placebo - Data'!$B:$BA,MATCH($Q14,'Placebo - Data'!$A:$A,0),MATCH(AV$1,'Placebo - Data'!$B$1:$BA$1,0)))*1000000*AV$5</f>
        <v>0</v>
      </c>
      <c r="AW14" s="2">
        <f>IF(AW$2=0,0,INDEX('Placebo - Data'!$B:$BA,MATCH($Q14,'Placebo - Data'!$A:$A,0),MATCH(AW$1,'Placebo - Data'!$B$1:$BA$1,0)))*1000000*AW$5</f>
        <v>0</v>
      </c>
      <c r="AX14" s="2">
        <f>IF(AX$2=0,0,INDEX('Placebo - Data'!$B:$BA,MATCH($Q14,'Placebo - Data'!$A:$A,0),MATCH(AX$1,'Placebo - Data'!$B$1:$BA$1,0)))*1000000*AX$5</f>
        <v>0</v>
      </c>
      <c r="AY14" s="2">
        <f>IF(AY$2=0,0,INDEX('Placebo - Data'!$B:$BA,MATCH($Q14,'Placebo - Data'!$A:$A,0),MATCH(AY$1,'Placebo - Data'!$B$1:$BA$1,0)))*1000000*AY$5</f>
        <v>12.853196494688746</v>
      </c>
      <c r="AZ14" s="2">
        <f>IF(AZ$2=0,0,INDEX('Placebo - Data'!$B:$BA,MATCH($Q14,'Placebo - Data'!$A:$A,0),MATCH(AZ$1,'Placebo - Data'!$B$1:$BA$1,0)))*1000000*AZ$5</f>
        <v>33.415963116567582</v>
      </c>
      <c r="BA14" s="2">
        <f>IF(BA$2=0,0,INDEX('Placebo - Data'!$B:$BA,MATCH($Q14,'Placebo - Data'!$A:$A,0),MATCH(BA$1,'Placebo - Data'!$B$1:$BA$1,0)))*1000000*BA$5</f>
        <v>7.678620022488758</v>
      </c>
      <c r="BB14" s="2">
        <f>IF(BB$2=0,0,INDEX('Placebo - Data'!$B:$BA,MATCH($Q14,'Placebo - Data'!$A:$A,0),MATCH(BB$1,'Placebo - Data'!$B$1:$BA$1,0)))*1000000*BB$5</f>
        <v>0</v>
      </c>
      <c r="BC14" s="2">
        <f>IF(BC$2=0,0,INDEX('Placebo - Data'!$B:$BA,MATCH($Q14,'Placebo - Data'!$A:$A,0),MATCH(BC$1,'Placebo - Data'!$B$1:$BA$1,0)))*1000000*BC$5</f>
        <v>-4.4001239984936547</v>
      </c>
      <c r="BD14" s="2">
        <f>IF(BD$2=0,0,INDEX('Placebo - Data'!$B:$BA,MATCH($Q14,'Placebo - Data'!$A:$A,0),MATCH(BD$1,'Placebo - Data'!$B$1:$BA$1,0)))*1000000*BD$5</f>
        <v>-7.9725487012183294</v>
      </c>
      <c r="BE14" s="2">
        <f>IF(BE$2=0,0,INDEX('Placebo - Data'!$B:$BA,MATCH($Q14,'Placebo - Data'!$A:$A,0),MATCH(BE$1,'Placebo - Data'!$B$1:$BA$1,0)))*1000000*BE$5</f>
        <v>0</v>
      </c>
      <c r="BF14" s="2">
        <f>IF(BF$2=0,0,INDEX('Placebo - Data'!$B:$BA,MATCH($Q14,'Placebo - Data'!$A:$A,0),MATCH(BF$1,'Placebo - Data'!$B$1:$BA$1,0)))*1000000*BF$5</f>
        <v>-9.5516943474649452</v>
      </c>
      <c r="BG14" s="2">
        <f>IF(BG$2=0,0,INDEX('Placebo - Data'!$B:$BA,MATCH($Q14,'Placebo - Data'!$A:$A,0),MATCH(BG$1,'Placebo - Data'!$B$1:$BA$1,0)))*1000000*BG$5</f>
        <v>-19.390372472116724</v>
      </c>
      <c r="BH14" s="2">
        <f>IF(BH$2=0,0,INDEX('Placebo - Data'!$B:$BA,MATCH($Q14,'Placebo - Data'!$A:$A,0),MATCH(BH$1,'Placebo - Data'!$B$1:$BA$1,0)))*1000000*BH$5</f>
        <v>-7.632490451214835</v>
      </c>
      <c r="BI14" s="2">
        <f>IF(BI$2=0,0,INDEX('Placebo - Data'!$B:$BA,MATCH($Q14,'Placebo - Data'!$A:$A,0),MATCH(BI$1,'Placebo - Data'!$B$1:$BA$1,0)))*1000000*BI$5</f>
        <v>-9.5830964710330591</v>
      </c>
      <c r="BJ14" s="2">
        <f>IF(BJ$2=0,0,INDEX('Placebo - Data'!$B:$BA,MATCH($Q14,'Placebo - Data'!$A:$A,0),MATCH(BJ$1,'Placebo - Data'!$B$1:$BA$1,0)))*1000000*BJ$5</f>
        <v>0</v>
      </c>
      <c r="BK14" s="2">
        <f>IF(BK$2=0,0,INDEX('Placebo - Data'!$B:$BA,MATCH($Q14,'Placebo - Data'!$A:$A,0),MATCH(BK$1,'Placebo - Data'!$B$1:$BA$1,0)))*1000000*BK$5</f>
        <v>-7.0740857154305559</v>
      </c>
      <c r="BL14" s="2">
        <f>IF(BL$2=0,0,INDEX('Placebo - Data'!$B:$BA,MATCH($Q14,'Placebo - Data'!$A:$A,0),MATCH(BL$1,'Placebo - Data'!$B$1:$BA$1,0)))*1000000*BL$5</f>
        <v>-0.90216798298570211</v>
      </c>
      <c r="BM14" s="2">
        <f>IF(BM$2=0,0,INDEX('Placebo - Data'!$B:$BA,MATCH($Q14,'Placebo - Data'!$A:$A,0),MATCH(BM$1,'Placebo - Data'!$B$1:$BA$1,0)))*1000000*BM$5</f>
        <v>-10.80730180547107</v>
      </c>
      <c r="BN14" s="2">
        <f>IF(BN$2=0,0,INDEX('Placebo - Data'!$B:$BA,MATCH($Q14,'Placebo - Data'!$A:$A,0),MATCH(BN$1,'Placebo - Data'!$B$1:$BA$1,0)))*1000000*BN$5</f>
        <v>4.939114205626538</v>
      </c>
      <c r="BO14" s="2">
        <f>IF(BO$2=0,0,INDEX('Placebo - Data'!$B:$BA,MATCH($Q14,'Placebo - Data'!$A:$A,0),MATCH(BO$1,'Placebo - Data'!$B$1:$BA$1,0)))*1000000*BO$5</f>
        <v>0.98563941719476134</v>
      </c>
      <c r="BP14" s="2">
        <f>IF(BP$2=0,0,INDEX('Placebo - Data'!$B:$BA,MATCH($Q14,'Placebo - Data'!$A:$A,0),MATCH(BP$1,'Placebo - Data'!$B$1:$BA$1,0)))*1000000*BP$5</f>
        <v>-5.2427872105909046</v>
      </c>
      <c r="BQ14" s="2"/>
      <c r="BR14" s="2"/>
    </row>
    <row r="15">
      <c r="A15" t="s">
        <v>31</v>
      </c>
      <c r="B15" s="2">
        <f t="shared" si="0"/>
        <v>2.5593191299253748</v>
      </c>
      <c r="Q15">
        <f>'Placebo - Data'!A10</f>
        <v>1990</v>
      </c>
      <c r="R15" s="2">
        <f>IF(R$2=0,0,INDEX('Placebo - Data'!$B:$BA,MATCH($Q15,'Placebo - Data'!$A:$A,0),MATCH(R$1,'Placebo - Data'!$B$1:$BA$1,0)))*1000000*R$5</f>
        <v>-0.69220749310261454</v>
      </c>
      <c r="S15" s="2">
        <f>IF(S$2=0,0,INDEX('Placebo - Data'!$B:$BA,MATCH($Q15,'Placebo - Data'!$A:$A,0),MATCH(S$1,'Placebo - Data'!$B$1:$BA$1,0)))*1000000*S$5</f>
        <v>-32.715641282266006</v>
      </c>
      <c r="T15" s="2">
        <f>IF(T$2=0,0,INDEX('Placebo - Data'!$B:$BA,MATCH($Q15,'Placebo - Data'!$A:$A,0),MATCH(T$1,'Placebo - Data'!$B$1:$BA$1,0)))*1000000*T$5</f>
        <v>0</v>
      </c>
      <c r="U15" s="2">
        <f>IF(U$2=0,0,INDEX('Placebo - Data'!$B:$BA,MATCH($Q15,'Placebo - Data'!$A:$A,0),MATCH(U$1,'Placebo - Data'!$B$1:$BA$1,0)))*1000000*U$5</f>
        <v>-7.254248430399457</v>
      </c>
      <c r="V15" s="2">
        <f>IF(V$2=0,0,INDEX('Placebo - Data'!$B:$BA,MATCH($Q15,'Placebo - Data'!$A:$A,0),MATCH(V$1,'Placebo - Data'!$B$1:$BA$1,0)))*1000000*V$5</f>
        <v>-10.516982911212835</v>
      </c>
      <c r="W15" s="2">
        <f>IF(W$2=0,0,INDEX('Placebo - Data'!$B:$BA,MATCH($Q15,'Placebo - Data'!$A:$A,0),MATCH(W$1,'Placebo - Data'!$B$1:$BA$1,0)))*1000000*W$5</f>
        <v>0</v>
      </c>
      <c r="X15" s="2">
        <f>IF(X$2=0,0,INDEX('Placebo - Data'!$B:$BA,MATCH($Q15,'Placebo - Data'!$A:$A,0),MATCH(X$1,'Placebo - Data'!$B$1:$BA$1,0)))*1000000*X$5</f>
        <v>16.585716366535053</v>
      </c>
      <c r="Y15" s="2">
        <f>IF(Y$2=0,0,INDEX('Placebo - Data'!$B:$BA,MATCH($Q15,'Placebo - Data'!$A:$A,0),MATCH(Y$1,'Placebo - Data'!$B$1:$BA$1,0)))*1000000*Y$5</f>
        <v>0</v>
      </c>
      <c r="Z15" s="2">
        <f>IF(Z$2=0,0,INDEX('Placebo - Data'!$B:$BA,MATCH($Q15,'Placebo - Data'!$A:$A,0),MATCH(Z$1,'Placebo - Data'!$B$1:$BA$1,0)))*1000000*Z$5</f>
        <v>0</v>
      </c>
      <c r="AA15" s="2">
        <f>IF(AA$2=0,0,INDEX('Placebo - Data'!$B:$BA,MATCH($Q15,'Placebo - Data'!$A:$A,0),MATCH(AA$1,'Placebo - Data'!$B$1:$BA$1,0)))*1000000*AA$5</f>
        <v>0</v>
      </c>
      <c r="AB15" s="2">
        <f>IF(AB$2=0,0,INDEX('Placebo - Data'!$B:$BA,MATCH($Q15,'Placebo - Data'!$A:$A,0),MATCH(AB$1,'Placebo - Data'!$B$1:$BA$1,0)))*1000000*AB$5</f>
        <v>0</v>
      </c>
      <c r="AC15" s="2">
        <f>IF(AC$2=0,0,INDEX('Placebo - Data'!$B:$BA,MATCH($Q15,'Placebo - Data'!$A:$A,0),MATCH(AC$1,'Placebo - Data'!$B$1:$BA$1,0)))*1000000*AC$5</f>
        <v>-8.405024345847778</v>
      </c>
      <c r="AD15" s="2">
        <f>IF(AD$2=0,0,INDEX('Placebo - Data'!$B:$BA,MATCH($Q15,'Placebo - Data'!$A:$A,0),MATCH(AD$1,'Placebo - Data'!$B$1:$BA$1,0)))*1000000*AD$5</f>
        <v>0</v>
      </c>
      <c r="AE15" s="2">
        <f>IF(AE$2=0,0,INDEX('Placebo - Data'!$B:$BA,MATCH($Q15,'Placebo - Data'!$A:$A,0),MATCH(AE$1,'Placebo - Data'!$B$1:$BA$1,0)))*1000000*AE$5</f>
        <v>-12.093685654690489</v>
      </c>
      <c r="AF15" s="2">
        <f>IF(AF$2=0,0,INDEX('Placebo - Data'!$B:$BA,MATCH($Q15,'Placebo - Data'!$A:$A,0),MATCH(AF$1,'Placebo - Data'!$B$1:$BA$1,0)))*1000000*AF$5</f>
        <v>-8.2682445281534456</v>
      </c>
      <c r="AG15" s="2">
        <f>IF(AG$2=0,0,INDEX('Placebo - Data'!$B:$BA,MATCH($Q15,'Placebo - Data'!$A:$A,0),MATCH(AG$1,'Placebo - Data'!$B$1:$BA$1,0)))*1000000*AG$5</f>
        <v>0</v>
      </c>
      <c r="AH15" s="2">
        <f>IF(AH$2=0,0,INDEX('Placebo - Data'!$B:$BA,MATCH($Q15,'Placebo - Data'!$A:$A,0),MATCH(AH$1,'Placebo - Data'!$B$1:$BA$1,0)))*1000000*AH$5</f>
        <v>-11.999257367278915</v>
      </c>
      <c r="AI15" s="2">
        <f>IF(AI$2=0,0,INDEX('Placebo - Data'!$B:$BA,MATCH($Q15,'Placebo - Data'!$A:$A,0),MATCH(AI$1,'Placebo - Data'!$B$1:$BA$1,0)))*1000000*AI$5</f>
        <v>13.64045419904869</v>
      </c>
      <c r="AJ15" s="2">
        <f>IF(AJ$2=0,0,INDEX('Placebo - Data'!$B:$BA,MATCH($Q15,'Placebo - Data'!$A:$A,0),MATCH(AJ$1,'Placebo - Data'!$B$1:$BA$1,0)))*1000000*AJ$5</f>
        <v>-25.172139430651441</v>
      </c>
      <c r="AK15" s="2">
        <f>IF(AK$2=0,0,INDEX('Placebo - Data'!$B:$BA,MATCH($Q15,'Placebo - Data'!$A:$A,0),MATCH(AK$1,'Placebo - Data'!$B$1:$BA$1,0)))*1000000*AK$5</f>
        <v>-2.6952102416544221</v>
      </c>
      <c r="AL15" s="2">
        <f>IF(AL$2=0,0,INDEX('Placebo - Data'!$B:$BA,MATCH($Q15,'Placebo - Data'!$A:$A,0),MATCH(AL$1,'Placebo - Data'!$B$1:$BA$1,0)))*1000000*AL$5</f>
        <v>4.519004505709745</v>
      </c>
      <c r="AM15" s="2">
        <f>IF(AM$2=0,0,INDEX('Placebo - Data'!$B:$BA,MATCH($Q15,'Placebo - Data'!$A:$A,0),MATCH(AM$1,'Placebo - Data'!$B$1:$BA$1,0)))*1000000*AM$5</f>
        <v>-1.6007785461624735</v>
      </c>
      <c r="AN15" s="2">
        <f>IF(AN$2=0,0,INDEX('Placebo - Data'!$B:$BA,MATCH($Q15,'Placebo - Data'!$A:$A,0),MATCH(AN$1,'Placebo - Data'!$B$1:$BA$1,0)))*1000000*AN$5</f>
        <v>-8.5892343122395687</v>
      </c>
      <c r="AO15" s="2">
        <f>IF(AO$2=0,0,INDEX('Placebo - Data'!$B:$BA,MATCH($Q15,'Placebo - Data'!$A:$A,0),MATCH(AO$1,'Placebo - Data'!$B$1:$BA$1,0)))*1000000*AO$5</f>
        <v>0.6468367814704834</v>
      </c>
      <c r="AP15" s="2">
        <f>IF(AP$2=0,0,INDEX('Placebo - Data'!$B:$BA,MATCH($Q15,'Placebo - Data'!$A:$A,0),MATCH(AP$1,'Placebo - Data'!$B$1:$BA$1,0)))*1000000*AP$5</f>
        <v>53.908817790215835</v>
      </c>
      <c r="AQ15" s="2">
        <f>IF(AQ$2=0,0,INDEX('Placebo - Data'!$B:$BA,MATCH($Q15,'Placebo - Data'!$A:$A,0),MATCH(AQ$1,'Placebo - Data'!$B$1:$BA$1,0)))*1000000*AQ$5</f>
        <v>-10.932268196484074</v>
      </c>
      <c r="AR15" s="2">
        <f>IF(AR$2=0,0,INDEX('Placebo - Data'!$B:$BA,MATCH($Q15,'Placebo - Data'!$A:$A,0),MATCH(AR$1,'Placebo - Data'!$B$1:$BA$1,0)))*1000000*AR$5</f>
        <v>0.96084897904802347</v>
      </c>
      <c r="AS15" s="2">
        <f>IF(AS$2=0,0,INDEX('Placebo - Data'!$B:$BA,MATCH($Q15,'Placebo - Data'!$A:$A,0),MATCH(AS$1,'Placebo - Data'!$B$1:$BA$1,0)))*1000000*AS$5</f>
        <v>7.1296362875727937</v>
      </c>
      <c r="AT15" s="2">
        <f>IF(AT$2=0,0,INDEX('Placebo - Data'!$B:$BA,MATCH($Q15,'Placebo - Data'!$A:$A,0),MATCH(AT$1,'Placebo - Data'!$B$1:$BA$1,0)))*1000000*AT$5</f>
        <v>0</v>
      </c>
      <c r="AU15" s="2">
        <f>IF(AU$2=0,0,INDEX('Placebo - Data'!$B:$BA,MATCH($Q15,'Placebo - Data'!$A:$A,0),MATCH(AU$1,'Placebo - Data'!$B$1:$BA$1,0)))*1000000*AU$5</f>
        <v>5.4542920224776026</v>
      </c>
      <c r="AV15" s="2">
        <f>IF(AV$2=0,0,INDEX('Placebo - Data'!$B:$BA,MATCH($Q15,'Placebo - Data'!$A:$A,0),MATCH(AV$1,'Placebo - Data'!$B$1:$BA$1,0)))*1000000*AV$5</f>
        <v>0</v>
      </c>
      <c r="AW15" s="2">
        <f>IF(AW$2=0,0,INDEX('Placebo - Data'!$B:$BA,MATCH($Q15,'Placebo - Data'!$A:$A,0),MATCH(AW$1,'Placebo - Data'!$B$1:$BA$1,0)))*1000000*AW$5</f>
        <v>0</v>
      </c>
      <c r="AX15" s="2">
        <f>IF(AX$2=0,0,INDEX('Placebo - Data'!$B:$BA,MATCH($Q15,'Placebo - Data'!$A:$A,0),MATCH(AX$1,'Placebo - Data'!$B$1:$BA$1,0)))*1000000*AX$5</f>
        <v>0</v>
      </c>
      <c r="AY15" s="2">
        <f>IF(AY$2=0,0,INDEX('Placebo - Data'!$B:$BA,MATCH($Q15,'Placebo - Data'!$A:$A,0),MATCH(AY$1,'Placebo - Data'!$B$1:$BA$1,0)))*1000000*AY$5</f>
        <v>3.4835970836866181</v>
      </c>
      <c r="AZ15" s="2">
        <f>IF(AZ$2=0,0,INDEX('Placebo - Data'!$B:$BA,MATCH($Q15,'Placebo - Data'!$A:$A,0),MATCH(AZ$1,'Placebo - Data'!$B$1:$BA$1,0)))*1000000*AZ$5</f>
        <v>-24.380709874094464</v>
      </c>
      <c r="BA15" s="2">
        <f>IF(BA$2=0,0,INDEX('Placebo - Data'!$B:$BA,MATCH($Q15,'Placebo - Data'!$A:$A,0),MATCH(BA$1,'Placebo - Data'!$B$1:$BA$1,0)))*1000000*BA$5</f>
        <v>6.3307024902314879</v>
      </c>
      <c r="BB15" s="2">
        <f>IF(BB$2=0,0,INDEX('Placebo - Data'!$B:$BA,MATCH($Q15,'Placebo - Data'!$A:$A,0),MATCH(BB$1,'Placebo - Data'!$B$1:$BA$1,0)))*1000000*BB$5</f>
        <v>0</v>
      </c>
      <c r="BC15" s="2">
        <f>IF(BC$2=0,0,INDEX('Placebo - Data'!$B:$BA,MATCH($Q15,'Placebo - Data'!$A:$A,0),MATCH(BC$1,'Placebo - Data'!$B$1:$BA$1,0)))*1000000*BC$5</f>
        <v>10.351228411309421</v>
      </c>
      <c r="BD15" s="2">
        <f>IF(BD$2=0,0,INDEX('Placebo - Data'!$B:$BA,MATCH($Q15,'Placebo - Data'!$A:$A,0),MATCH(BD$1,'Placebo - Data'!$B$1:$BA$1,0)))*1000000*BD$5</f>
        <v>10.483207006473094</v>
      </c>
      <c r="BE15" s="2">
        <f>IF(BE$2=0,0,INDEX('Placebo - Data'!$B:$BA,MATCH($Q15,'Placebo - Data'!$A:$A,0),MATCH(BE$1,'Placebo - Data'!$B$1:$BA$1,0)))*1000000*BE$5</f>
        <v>0</v>
      </c>
      <c r="BF15" s="2">
        <f>IF(BF$2=0,0,INDEX('Placebo - Data'!$B:$BA,MATCH($Q15,'Placebo - Data'!$A:$A,0),MATCH(BF$1,'Placebo - Data'!$B$1:$BA$1,0)))*1000000*BF$5</f>
        <v>-7.6923706728848629</v>
      </c>
      <c r="BG15" s="2">
        <f>IF(BG$2=0,0,INDEX('Placebo - Data'!$B:$BA,MATCH($Q15,'Placebo - Data'!$A:$A,0),MATCH(BG$1,'Placebo - Data'!$B$1:$BA$1,0)))*1000000*BG$5</f>
        <v>-0.19444793508682778</v>
      </c>
      <c r="BH15" s="2">
        <f>IF(BH$2=0,0,INDEX('Placebo - Data'!$B:$BA,MATCH($Q15,'Placebo - Data'!$A:$A,0),MATCH(BH$1,'Placebo - Data'!$B$1:$BA$1,0)))*1000000*BH$5</f>
        <v>-2.0625184333766811</v>
      </c>
      <c r="BI15" s="2">
        <f>IF(BI$2=0,0,INDEX('Placebo - Data'!$B:$BA,MATCH($Q15,'Placebo - Data'!$A:$A,0),MATCH(BI$1,'Placebo - Data'!$B$1:$BA$1,0)))*1000000*BI$5</f>
        <v>-5.2397745093912818</v>
      </c>
      <c r="BJ15" s="2">
        <f>IF(BJ$2=0,0,INDEX('Placebo - Data'!$B:$BA,MATCH($Q15,'Placebo - Data'!$A:$A,0),MATCH(BJ$1,'Placebo - Data'!$B$1:$BA$1,0)))*1000000*BJ$5</f>
        <v>0</v>
      </c>
      <c r="BK15" s="2">
        <f>IF(BK$2=0,0,INDEX('Placebo - Data'!$B:$BA,MATCH($Q15,'Placebo - Data'!$A:$A,0),MATCH(BK$1,'Placebo - Data'!$B$1:$BA$1,0)))*1000000*BK$5</f>
        <v>4.2971078073605895</v>
      </c>
      <c r="BL15" s="2">
        <f>IF(BL$2=0,0,INDEX('Placebo - Data'!$B:$BA,MATCH($Q15,'Placebo - Data'!$A:$A,0),MATCH(BL$1,'Placebo - Data'!$B$1:$BA$1,0)))*1000000*BL$5</f>
        <v>-10.99447126762243</v>
      </c>
      <c r="BM15" s="2">
        <f>IF(BM$2=0,0,INDEX('Placebo - Data'!$B:$BA,MATCH($Q15,'Placebo - Data'!$A:$A,0),MATCH(BM$1,'Placebo - Data'!$B$1:$BA$1,0)))*1000000*BM$5</f>
        <v>-16.962425434030592</v>
      </c>
      <c r="BN15" s="2">
        <f>IF(BN$2=0,0,INDEX('Placebo - Data'!$B:$BA,MATCH($Q15,'Placebo - Data'!$A:$A,0),MATCH(BN$1,'Placebo - Data'!$B$1:$BA$1,0)))*1000000*BN$5</f>
        <v>-15.335126590798609</v>
      </c>
      <c r="BO15" s="2">
        <f>IF(BO$2=0,0,INDEX('Placebo - Data'!$B:$BA,MATCH($Q15,'Placebo - Data'!$A:$A,0),MATCH(BO$1,'Placebo - Data'!$B$1:$BA$1,0)))*1000000*BO$5</f>
        <v>-0.69154430093476549</v>
      </c>
      <c r="BP15" s="2">
        <f>IF(BP$2=0,0,INDEX('Placebo - Data'!$B:$BA,MATCH($Q15,'Placebo - Data'!$A:$A,0),MATCH(BP$1,'Placebo - Data'!$B$1:$BA$1,0)))*1000000*BP$5</f>
        <v>4.4316031733160344E-2</v>
      </c>
      <c r="BQ15" s="2"/>
      <c r="BR15" s="2"/>
    </row>
    <row r="16">
      <c r="A16" t="s">
        <v>56</v>
      </c>
      <c r="B16" s="2">
        <f t="shared" si="0"/>
        <v>2.5251580296514327</v>
      </c>
      <c r="Q16">
        <f>'Placebo - Data'!A11</f>
        <v>1991</v>
      </c>
      <c r="R16" s="2">
        <f>IF(R$2=0,0,INDEX('Placebo - Data'!$B:$BA,MATCH($Q16,'Placebo - Data'!$A:$A,0),MATCH(R$1,'Placebo - Data'!$B$1:$BA$1,0)))*1000000*R$5</f>
        <v>-1.4880433809594251</v>
      </c>
      <c r="S16" s="2">
        <f>IF(S$2=0,0,INDEX('Placebo - Data'!$B:$BA,MATCH($Q16,'Placebo - Data'!$A:$A,0),MATCH(S$1,'Placebo - Data'!$B$1:$BA$1,0)))*1000000*S$5</f>
        <v>-11.655410162347835</v>
      </c>
      <c r="T16" s="2">
        <f>IF(T$2=0,0,INDEX('Placebo - Data'!$B:$BA,MATCH($Q16,'Placebo - Data'!$A:$A,0),MATCH(T$1,'Placebo - Data'!$B$1:$BA$1,0)))*1000000*T$5</f>
        <v>0</v>
      </c>
      <c r="U16" s="2">
        <f>IF(U$2=0,0,INDEX('Placebo - Data'!$B:$BA,MATCH($Q16,'Placebo - Data'!$A:$A,0),MATCH(U$1,'Placebo - Data'!$B$1:$BA$1,0)))*1000000*U$5</f>
        <v>-7.9458113759756088</v>
      </c>
      <c r="V16" s="2">
        <f>IF(V$2=0,0,INDEX('Placebo - Data'!$B:$BA,MATCH($Q16,'Placebo - Data'!$A:$A,0),MATCH(V$1,'Placebo - Data'!$B$1:$BA$1,0)))*1000000*V$5</f>
        <v>-25.19426925573498</v>
      </c>
      <c r="W16" s="2">
        <f>IF(W$2=0,0,INDEX('Placebo - Data'!$B:$BA,MATCH($Q16,'Placebo - Data'!$A:$A,0),MATCH(W$1,'Placebo - Data'!$B$1:$BA$1,0)))*1000000*W$5</f>
        <v>0</v>
      </c>
      <c r="X16" s="2">
        <f>IF(X$2=0,0,INDEX('Placebo - Data'!$B:$BA,MATCH($Q16,'Placebo - Data'!$A:$A,0),MATCH(X$1,'Placebo - Data'!$B$1:$BA$1,0)))*1000000*X$5</f>
        <v>-5.6412741287203971</v>
      </c>
      <c r="Y16" s="2">
        <f>IF(Y$2=0,0,INDEX('Placebo - Data'!$B:$BA,MATCH($Q16,'Placebo - Data'!$A:$A,0),MATCH(Y$1,'Placebo - Data'!$B$1:$BA$1,0)))*1000000*Y$5</f>
        <v>0</v>
      </c>
      <c r="Z16" s="2">
        <f>IF(Z$2=0,0,INDEX('Placebo - Data'!$B:$BA,MATCH($Q16,'Placebo - Data'!$A:$A,0),MATCH(Z$1,'Placebo - Data'!$B$1:$BA$1,0)))*1000000*Z$5</f>
        <v>0</v>
      </c>
      <c r="AA16" s="2">
        <f>IF(AA$2=0,0,INDEX('Placebo - Data'!$B:$BA,MATCH($Q16,'Placebo - Data'!$A:$A,0),MATCH(AA$1,'Placebo - Data'!$B$1:$BA$1,0)))*1000000*AA$5</f>
        <v>0</v>
      </c>
      <c r="AB16" s="2">
        <f>IF(AB$2=0,0,INDEX('Placebo - Data'!$B:$BA,MATCH($Q16,'Placebo - Data'!$A:$A,0),MATCH(AB$1,'Placebo - Data'!$B$1:$BA$1,0)))*1000000*AB$5</f>
        <v>0</v>
      </c>
      <c r="AC16" s="2">
        <f>IF(AC$2=0,0,INDEX('Placebo - Data'!$B:$BA,MATCH($Q16,'Placebo - Data'!$A:$A,0),MATCH(AC$1,'Placebo - Data'!$B$1:$BA$1,0)))*1000000*AC$5</f>
        <v>0.41700221231621981</v>
      </c>
      <c r="AD16" s="2">
        <f>IF(AD$2=0,0,INDEX('Placebo - Data'!$B:$BA,MATCH($Q16,'Placebo - Data'!$A:$A,0),MATCH(AD$1,'Placebo - Data'!$B$1:$BA$1,0)))*1000000*AD$5</f>
        <v>0</v>
      </c>
      <c r="AE16" s="2">
        <f>IF(AE$2=0,0,INDEX('Placebo - Data'!$B:$BA,MATCH($Q16,'Placebo - Data'!$A:$A,0),MATCH(AE$1,'Placebo - Data'!$B$1:$BA$1,0)))*1000000*AE$5</f>
        <v>-0.65658935000101337</v>
      </c>
      <c r="AF16" s="2">
        <f>IF(AF$2=0,0,INDEX('Placebo - Data'!$B:$BA,MATCH($Q16,'Placebo - Data'!$A:$A,0),MATCH(AF$1,'Placebo - Data'!$B$1:$BA$1,0)))*1000000*AF$5</f>
        <v>-11.000015547324438</v>
      </c>
      <c r="AG16" s="2">
        <f>IF(AG$2=0,0,INDEX('Placebo - Data'!$B:$BA,MATCH($Q16,'Placebo - Data'!$A:$A,0),MATCH(AG$1,'Placebo - Data'!$B$1:$BA$1,0)))*1000000*AG$5</f>
        <v>0</v>
      </c>
      <c r="AH16" s="2">
        <f>IF(AH$2=0,0,INDEX('Placebo - Data'!$B:$BA,MATCH($Q16,'Placebo - Data'!$A:$A,0),MATCH(AH$1,'Placebo - Data'!$B$1:$BA$1,0)))*1000000*AH$5</f>
        <v>-4.9643233523966046E-2</v>
      </c>
      <c r="AI16" s="2">
        <f>IF(AI$2=0,0,INDEX('Placebo - Data'!$B:$BA,MATCH($Q16,'Placebo - Data'!$A:$A,0),MATCH(AI$1,'Placebo - Data'!$B$1:$BA$1,0)))*1000000*AI$5</f>
        <v>-5.9942614427654917E-2</v>
      </c>
      <c r="AJ16" s="2">
        <f>IF(AJ$2=0,0,INDEX('Placebo - Data'!$B:$BA,MATCH($Q16,'Placebo - Data'!$A:$A,0),MATCH(AJ$1,'Placebo - Data'!$B$1:$BA$1,0)))*1000000*AJ$5</f>
        <v>-5.6754265642666724</v>
      </c>
      <c r="AK16" s="2">
        <f>IF(AK$2=0,0,INDEX('Placebo - Data'!$B:$BA,MATCH($Q16,'Placebo - Data'!$A:$A,0),MATCH(AK$1,'Placebo - Data'!$B$1:$BA$1,0)))*1000000*AK$5</f>
        <v>9.9315620900597423</v>
      </c>
      <c r="AL16" s="2">
        <f>IF(AL$2=0,0,INDEX('Placebo - Data'!$B:$BA,MATCH($Q16,'Placebo - Data'!$A:$A,0),MATCH(AL$1,'Placebo - Data'!$B$1:$BA$1,0)))*1000000*AL$5</f>
        <v>3.2063085200206842</v>
      </c>
      <c r="AM16" s="2">
        <f>IF(AM$2=0,0,INDEX('Placebo - Data'!$B:$BA,MATCH($Q16,'Placebo - Data'!$A:$A,0),MATCH(AM$1,'Placebo - Data'!$B$1:$BA$1,0)))*1000000*AM$5</f>
        <v>4.0143195292330347</v>
      </c>
      <c r="AN16" s="2">
        <f>IF(AN$2=0,0,INDEX('Placebo - Data'!$B:$BA,MATCH($Q16,'Placebo - Data'!$A:$A,0),MATCH(AN$1,'Placebo - Data'!$B$1:$BA$1,0)))*1000000*AN$5</f>
        <v>-8.7019081718153757E-2</v>
      </c>
      <c r="AO16" s="2">
        <f>IF(AO$2=0,0,INDEX('Placebo - Data'!$B:$BA,MATCH($Q16,'Placebo - Data'!$A:$A,0),MATCH(AO$1,'Placebo - Data'!$B$1:$BA$1,0)))*1000000*AO$5</f>
        <v>-4.3443563413347874E-2</v>
      </c>
      <c r="AP16" s="2">
        <f>IF(AP$2=0,0,INDEX('Placebo - Data'!$B:$BA,MATCH($Q16,'Placebo - Data'!$A:$A,0),MATCH(AP$1,'Placebo - Data'!$B$1:$BA$1,0)))*1000000*AP$5</f>
        <v>26.312432964914478</v>
      </c>
      <c r="AQ16" s="2">
        <f>IF(AQ$2=0,0,INDEX('Placebo - Data'!$B:$BA,MATCH($Q16,'Placebo - Data'!$A:$A,0),MATCH(AQ$1,'Placebo - Data'!$B$1:$BA$1,0)))*1000000*AQ$5</f>
        <v>-3.5077291613561101</v>
      </c>
      <c r="AR16" s="2">
        <f>IF(AR$2=0,0,INDEX('Placebo - Data'!$B:$BA,MATCH($Q16,'Placebo - Data'!$A:$A,0),MATCH(AR$1,'Placebo - Data'!$B$1:$BA$1,0)))*1000000*AR$5</f>
        <v>-18.686912881094031</v>
      </c>
      <c r="AS16" s="2">
        <f>IF(AS$2=0,0,INDEX('Placebo - Data'!$B:$BA,MATCH($Q16,'Placebo - Data'!$A:$A,0),MATCH(AS$1,'Placebo - Data'!$B$1:$BA$1,0)))*1000000*AS$5</f>
        <v>-3.3859471386676887</v>
      </c>
      <c r="AT16" s="2">
        <f>IF(AT$2=0,0,INDEX('Placebo - Data'!$B:$BA,MATCH($Q16,'Placebo - Data'!$A:$A,0),MATCH(AT$1,'Placebo - Data'!$B$1:$BA$1,0)))*1000000*AT$5</f>
        <v>0</v>
      </c>
      <c r="AU16" s="2">
        <f>IF(AU$2=0,0,INDEX('Placebo - Data'!$B:$BA,MATCH($Q16,'Placebo - Data'!$A:$A,0),MATCH(AU$1,'Placebo - Data'!$B$1:$BA$1,0)))*1000000*AU$5</f>
        <v>5.8880623043933156E-2</v>
      </c>
      <c r="AV16" s="2">
        <f>IF(AV$2=0,0,INDEX('Placebo - Data'!$B:$BA,MATCH($Q16,'Placebo - Data'!$A:$A,0),MATCH(AV$1,'Placebo - Data'!$B$1:$BA$1,0)))*1000000*AV$5</f>
        <v>0</v>
      </c>
      <c r="AW16" s="2">
        <f>IF(AW$2=0,0,INDEX('Placebo - Data'!$B:$BA,MATCH($Q16,'Placebo - Data'!$A:$A,0),MATCH(AW$1,'Placebo - Data'!$B$1:$BA$1,0)))*1000000*AW$5</f>
        <v>0</v>
      </c>
      <c r="AX16" s="2">
        <f>IF(AX$2=0,0,INDEX('Placebo - Data'!$B:$BA,MATCH($Q16,'Placebo - Data'!$A:$A,0),MATCH(AX$1,'Placebo - Data'!$B$1:$BA$1,0)))*1000000*AX$5</f>
        <v>0</v>
      </c>
      <c r="AY16" s="2">
        <f>IF(AY$2=0,0,INDEX('Placebo - Data'!$B:$BA,MATCH($Q16,'Placebo - Data'!$A:$A,0),MATCH(AY$1,'Placebo - Data'!$B$1:$BA$1,0)))*1000000*AY$5</f>
        <v>-0.62913733245295589</v>
      </c>
      <c r="AZ16" s="2">
        <f>IF(AZ$2=0,0,INDEX('Placebo - Data'!$B:$BA,MATCH($Q16,'Placebo - Data'!$A:$A,0),MATCH(AZ$1,'Placebo - Data'!$B$1:$BA$1,0)))*1000000*AZ$5</f>
        <v>3.9211654438986443</v>
      </c>
      <c r="BA16" s="2">
        <f>IF(BA$2=0,0,INDEX('Placebo - Data'!$B:$BA,MATCH($Q16,'Placebo - Data'!$A:$A,0),MATCH(BA$1,'Placebo - Data'!$B$1:$BA$1,0)))*1000000*BA$5</f>
        <v>-1.0130462442248245</v>
      </c>
      <c r="BB16" s="2">
        <f>IF(BB$2=0,0,INDEX('Placebo - Data'!$B:$BA,MATCH($Q16,'Placebo - Data'!$A:$A,0),MATCH(BB$1,'Placebo - Data'!$B$1:$BA$1,0)))*1000000*BB$5</f>
        <v>0</v>
      </c>
      <c r="BC16" s="2">
        <f>IF(BC$2=0,0,INDEX('Placebo - Data'!$B:$BA,MATCH($Q16,'Placebo - Data'!$A:$A,0),MATCH(BC$1,'Placebo - Data'!$B$1:$BA$1,0)))*1000000*BC$5</f>
        <v>6.0441916502895765</v>
      </c>
      <c r="BD16" s="2">
        <f>IF(BD$2=0,0,INDEX('Placebo - Data'!$B:$BA,MATCH($Q16,'Placebo - Data'!$A:$A,0),MATCH(BD$1,'Placebo - Data'!$B$1:$BA$1,0)))*1000000*BD$5</f>
        <v>5.065806263360173E-2</v>
      </c>
      <c r="BE16" s="2">
        <f>IF(BE$2=0,0,INDEX('Placebo - Data'!$B:$BA,MATCH($Q16,'Placebo - Data'!$A:$A,0),MATCH(BE$1,'Placebo - Data'!$B$1:$BA$1,0)))*1000000*BE$5</f>
        <v>0</v>
      </c>
      <c r="BF16" s="2">
        <f>IF(BF$2=0,0,INDEX('Placebo - Data'!$B:$BA,MATCH($Q16,'Placebo - Data'!$A:$A,0),MATCH(BF$1,'Placebo - Data'!$B$1:$BA$1,0)))*1000000*BF$5</f>
        <v>5.1378010539337993</v>
      </c>
      <c r="BG16" s="2">
        <f>IF(BG$2=0,0,INDEX('Placebo - Data'!$B:$BA,MATCH($Q16,'Placebo - Data'!$A:$A,0),MATCH(BG$1,'Placebo - Data'!$B$1:$BA$1,0)))*1000000*BG$5</f>
        <v>-1.6918064602577942</v>
      </c>
      <c r="BH16" s="2">
        <f>IF(BH$2=0,0,INDEX('Placebo - Data'!$B:$BA,MATCH($Q16,'Placebo - Data'!$A:$A,0),MATCH(BH$1,'Placebo - Data'!$B$1:$BA$1,0)))*1000000*BH$5</f>
        <v>-0.39217775338329375</v>
      </c>
      <c r="BI16" s="2">
        <f>IF(BI$2=0,0,INDEX('Placebo - Data'!$B:$BA,MATCH($Q16,'Placebo - Data'!$A:$A,0),MATCH(BI$1,'Placebo - Data'!$B$1:$BA$1,0)))*1000000*BI$5</f>
        <v>1.0442802249599481</v>
      </c>
      <c r="BJ16" s="2">
        <f>IF(BJ$2=0,0,INDEX('Placebo - Data'!$B:$BA,MATCH($Q16,'Placebo - Data'!$A:$A,0),MATCH(BJ$1,'Placebo - Data'!$B$1:$BA$1,0)))*1000000*BJ$5</f>
        <v>0</v>
      </c>
      <c r="BK16" s="2">
        <f>IF(BK$2=0,0,INDEX('Placebo - Data'!$B:$BA,MATCH($Q16,'Placebo - Data'!$A:$A,0),MATCH(BK$1,'Placebo - Data'!$B$1:$BA$1,0)))*1000000*BK$5</f>
        <v>-3.3819769669207744</v>
      </c>
      <c r="BL16" s="2">
        <f>IF(BL$2=0,0,INDEX('Placebo - Data'!$B:$BA,MATCH($Q16,'Placebo - Data'!$A:$A,0),MATCH(BL$1,'Placebo - Data'!$B$1:$BA$1,0)))*1000000*BL$5</f>
        <v>0.20221949625920388</v>
      </c>
      <c r="BM16" s="2">
        <f>IF(BM$2=0,0,INDEX('Placebo - Data'!$B:$BA,MATCH($Q16,'Placebo - Data'!$A:$A,0),MATCH(BM$1,'Placebo - Data'!$B$1:$BA$1,0)))*1000000*BM$5</f>
        <v>-2.2171429918671492</v>
      </c>
      <c r="BN16" s="2">
        <f>IF(BN$2=0,0,INDEX('Placebo - Data'!$B:$BA,MATCH($Q16,'Placebo - Data'!$A:$A,0),MATCH(BN$1,'Placebo - Data'!$B$1:$BA$1,0)))*1000000*BN$5</f>
        <v>0.47727536411912297</v>
      </c>
      <c r="BO16" s="2">
        <f>IF(BO$2=0,0,INDEX('Placebo - Data'!$B:$BA,MATCH($Q16,'Placebo - Data'!$A:$A,0),MATCH(BO$1,'Placebo - Data'!$B$1:$BA$1,0)))*1000000*BO$5</f>
        <v>0.68535950958903413</v>
      </c>
      <c r="BP16" s="2">
        <f>IF(BP$2=0,0,INDEX('Placebo - Data'!$B:$BA,MATCH($Q16,'Placebo - Data'!$A:$A,0),MATCH(BP$1,'Placebo - Data'!$B$1:$BA$1,0)))*1000000*BP$5</f>
        <v>-8.2111355368397199</v>
      </c>
      <c r="BQ16" s="2"/>
      <c r="BR16" s="2"/>
    </row>
    <row r="17">
      <c r="A17" t="s">
        <v>123</v>
      </c>
      <c r="B17" s="2">
        <f t="shared" si="0"/>
        <v>2.4420742804341735</v>
      </c>
      <c r="Q17">
        <f>'Placebo - Data'!A12</f>
        <v>1992</v>
      </c>
      <c r="R17" s="2">
        <f>IF(R$2=0,0,INDEX('Placebo - Data'!$B:$BA,MATCH($Q17,'Placebo - Data'!$A:$A,0),MATCH(R$1,'Placebo - Data'!$B$1:$BA$1,0)))*1000000*R$5</f>
        <v>-0.94054809096633107</v>
      </c>
      <c r="S17" s="2">
        <f>IF(S$2=0,0,INDEX('Placebo - Data'!$B:$BA,MATCH($Q17,'Placebo - Data'!$A:$A,0),MATCH(S$1,'Placebo - Data'!$B$1:$BA$1,0)))*1000000*S$5</f>
        <v>-10.499001291464083</v>
      </c>
      <c r="T17" s="2">
        <f>IF(T$2=0,0,INDEX('Placebo - Data'!$B:$BA,MATCH($Q17,'Placebo - Data'!$A:$A,0),MATCH(T$1,'Placebo - Data'!$B$1:$BA$1,0)))*1000000*T$5</f>
        <v>0</v>
      </c>
      <c r="U17" s="2">
        <f>IF(U$2=0,0,INDEX('Placebo - Data'!$B:$BA,MATCH($Q17,'Placebo - Data'!$A:$A,0),MATCH(U$1,'Placebo - Data'!$B$1:$BA$1,0)))*1000000*U$5</f>
        <v>11.470981007732917</v>
      </c>
      <c r="V17" s="2">
        <f>IF(V$2=0,0,INDEX('Placebo - Data'!$B:$BA,MATCH($Q17,'Placebo - Data'!$A:$A,0),MATCH(V$1,'Placebo - Data'!$B$1:$BA$1,0)))*1000000*V$5</f>
        <v>3.5813504837278742</v>
      </c>
      <c r="W17" s="2">
        <f>IF(W$2=0,0,INDEX('Placebo - Data'!$B:$BA,MATCH($Q17,'Placebo - Data'!$A:$A,0),MATCH(W$1,'Placebo - Data'!$B$1:$BA$1,0)))*1000000*W$5</f>
        <v>0</v>
      </c>
      <c r="X17" s="2">
        <f>IF(X$2=0,0,INDEX('Placebo - Data'!$B:$BA,MATCH($Q17,'Placebo - Data'!$A:$A,0),MATCH(X$1,'Placebo - Data'!$B$1:$BA$1,0)))*1000000*X$5</f>
        <v>1.5293338719857275</v>
      </c>
      <c r="Y17" s="2">
        <f>IF(Y$2=0,0,INDEX('Placebo - Data'!$B:$BA,MATCH($Q17,'Placebo - Data'!$A:$A,0),MATCH(Y$1,'Placebo - Data'!$B$1:$BA$1,0)))*1000000*Y$5</f>
        <v>0</v>
      </c>
      <c r="Z17" s="2">
        <f>IF(Z$2=0,0,INDEX('Placebo - Data'!$B:$BA,MATCH($Q17,'Placebo - Data'!$A:$A,0),MATCH(Z$1,'Placebo - Data'!$B$1:$BA$1,0)))*1000000*Z$5</f>
        <v>0</v>
      </c>
      <c r="AA17" s="2">
        <f>IF(AA$2=0,0,INDEX('Placebo - Data'!$B:$BA,MATCH($Q17,'Placebo - Data'!$A:$A,0),MATCH(AA$1,'Placebo - Data'!$B$1:$BA$1,0)))*1000000*AA$5</f>
        <v>0</v>
      </c>
      <c r="AB17" s="2">
        <f>IF(AB$2=0,0,INDEX('Placebo - Data'!$B:$BA,MATCH($Q17,'Placebo - Data'!$A:$A,0),MATCH(AB$1,'Placebo - Data'!$B$1:$BA$1,0)))*1000000*AB$5</f>
        <v>0</v>
      </c>
      <c r="AC17" s="2">
        <f>IF(AC$2=0,0,INDEX('Placebo - Data'!$B:$BA,MATCH($Q17,'Placebo - Data'!$A:$A,0),MATCH(AC$1,'Placebo - Data'!$B$1:$BA$1,0)))*1000000*AC$5</f>
        <v>6.1250702856341377</v>
      </c>
      <c r="AD17" s="2">
        <f>IF(AD$2=0,0,INDEX('Placebo - Data'!$B:$BA,MATCH($Q17,'Placebo - Data'!$A:$A,0),MATCH(AD$1,'Placebo - Data'!$B$1:$BA$1,0)))*1000000*AD$5</f>
        <v>0</v>
      </c>
      <c r="AE17" s="2">
        <f>IF(AE$2=0,0,INDEX('Placebo - Data'!$B:$BA,MATCH($Q17,'Placebo - Data'!$A:$A,0),MATCH(AE$1,'Placebo - Data'!$B$1:$BA$1,0)))*1000000*AE$5</f>
        <v>-16.485108062624931</v>
      </c>
      <c r="AF17" s="2">
        <f>IF(AF$2=0,0,INDEX('Placebo - Data'!$B:$BA,MATCH($Q17,'Placebo - Data'!$A:$A,0),MATCH(AF$1,'Placebo - Data'!$B$1:$BA$1,0)))*1000000*AF$5</f>
        <v>7.4525537456793245</v>
      </c>
      <c r="AG17" s="2">
        <f>IF(AG$2=0,0,INDEX('Placebo - Data'!$B:$BA,MATCH($Q17,'Placebo - Data'!$A:$A,0),MATCH(AG$1,'Placebo - Data'!$B$1:$BA$1,0)))*1000000*AG$5</f>
        <v>0</v>
      </c>
      <c r="AH17" s="2">
        <f>IF(AH$2=0,0,INDEX('Placebo - Data'!$B:$BA,MATCH($Q17,'Placebo - Data'!$A:$A,0),MATCH(AH$1,'Placebo - Data'!$B$1:$BA$1,0)))*1000000*AH$5</f>
        <v>-2.6111704798381652E-2</v>
      </c>
      <c r="AI17" s="2">
        <f>IF(AI$2=0,0,INDEX('Placebo - Data'!$B:$BA,MATCH($Q17,'Placebo - Data'!$A:$A,0),MATCH(AI$1,'Placebo - Data'!$B$1:$BA$1,0)))*1000000*AI$5</f>
        <v>2.8312870199442841</v>
      </c>
      <c r="AJ17" s="2">
        <f>IF(AJ$2=0,0,INDEX('Placebo - Data'!$B:$BA,MATCH($Q17,'Placebo - Data'!$A:$A,0),MATCH(AJ$1,'Placebo - Data'!$B$1:$BA$1,0)))*1000000*AJ$5</f>
        <v>11.967514183197636</v>
      </c>
      <c r="AK17" s="2">
        <f>IF(AK$2=0,0,INDEX('Placebo - Data'!$B:$BA,MATCH($Q17,'Placebo - Data'!$A:$A,0),MATCH(AK$1,'Placebo - Data'!$B$1:$BA$1,0)))*1000000*AK$5</f>
        <v>-15.385519873234443</v>
      </c>
      <c r="AL17" s="2">
        <f>IF(AL$2=0,0,INDEX('Placebo - Data'!$B:$BA,MATCH($Q17,'Placebo - Data'!$A:$A,0),MATCH(AL$1,'Placebo - Data'!$B$1:$BA$1,0)))*1000000*AL$5</f>
        <v>-5.6338390095334034</v>
      </c>
      <c r="AM17" s="2">
        <f>IF(AM$2=0,0,INDEX('Placebo - Data'!$B:$BA,MATCH($Q17,'Placebo - Data'!$A:$A,0),MATCH(AM$1,'Placebo - Data'!$B$1:$BA$1,0)))*1000000*AM$5</f>
        <v>2.574332256699563</v>
      </c>
      <c r="AN17" s="2">
        <f>IF(AN$2=0,0,INDEX('Placebo - Data'!$B:$BA,MATCH($Q17,'Placebo - Data'!$A:$A,0),MATCH(AN$1,'Placebo - Data'!$B$1:$BA$1,0)))*1000000*AN$5</f>
        <v>-3.5714499517780496</v>
      </c>
      <c r="AO17" s="2">
        <f>IF(AO$2=0,0,INDEX('Placebo - Data'!$B:$BA,MATCH($Q17,'Placebo - Data'!$A:$A,0),MATCH(AO$1,'Placebo - Data'!$B$1:$BA$1,0)))*1000000*AO$5</f>
        <v>-15.905663531157188</v>
      </c>
      <c r="AP17" s="2">
        <f>IF(AP$2=0,0,INDEX('Placebo - Data'!$B:$BA,MATCH($Q17,'Placebo - Data'!$A:$A,0),MATCH(AP$1,'Placebo - Data'!$B$1:$BA$1,0)))*1000000*AP$5</f>
        <v>-40.686718421056867</v>
      </c>
      <c r="AQ17" s="2">
        <f>IF(AQ$2=0,0,INDEX('Placebo - Data'!$B:$BA,MATCH($Q17,'Placebo - Data'!$A:$A,0),MATCH(AQ$1,'Placebo - Data'!$B$1:$BA$1,0)))*1000000*AQ$5</f>
        <v>-1.5139333982006065</v>
      </c>
      <c r="AR17" s="2">
        <f>IF(AR$2=0,0,INDEX('Placebo - Data'!$B:$BA,MATCH($Q17,'Placebo - Data'!$A:$A,0),MATCH(AR$1,'Placebo - Data'!$B$1:$BA$1,0)))*1000000*AR$5</f>
        <v>-31.833737011766061</v>
      </c>
      <c r="AS17" s="2">
        <f>IF(AS$2=0,0,INDEX('Placebo - Data'!$B:$BA,MATCH($Q17,'Placebo - Data'!$A:$A,0),MATCH(AS$1,'Placebo - Data'!$B$1:$BA$1,0)))*1000000*AS$5</f>
        <v>16.975154721876606</v>
      </c>
      <c r="AT17" s="2">
        <f>IF(AT$2=0,0,INDEX('Placebo - Data'!$B:$BA,MATCH($Q17,'Placebo - Data'!$A:$A,0),MATCH(AT$1,'Placebo - Data'!$B$1:$BA$1,0)))*1000000*AT$5</f>
        <v>0</v>
      </c>
      <c r="AU17" s="2">
        <f>IF(AU$2=0,0,INDEX('Placebo - Data'!$B:$BA,MATCH($Q17,'Placebo - Data'!$A:$A,0),MATCH(AU$1,'Placebo - Data'!$B$1:$BA$1,0)))*1000000*AU$5</f>
        <v>16.386888091801666</v>
      </c>
      <c r="AV17" s="2">
        <f>IF(AV$2=0,0,INDEX('Placebo - Data'!$B:$BA,MATCH($Q17,'Placebo - Data'!$A:$A,0),MATCH(AV$1,'Placebo - Data'!$B$1:$BA$1,0)))*1000000*AV$5</f>
        <v>0</v>
      </c>
      <c r="AW17" s="2">
        <f>IF(AW$2=0,0,INDEX('Placebo - Data'!$B:$BA,MATCH($Q17,'Placebo - Data'!$A:$A,0),MATCH(AW$1,'Placebo - Data'!$B$1:$BA$1,0)))*1000000*AW$5</f>
        <v>0</v>
      </c>
      <c r="AX17" s="2">
        <f>IF(AX$2=0,0,INDEX('Placebo - Data'!$B:$BA,MATCH($Q17,'Placebo - Data'!$A:$A,0),MATCH(AX$1,'Placebo - Data'!$B$1:$BA$1,0)))*1000000*AX$5</f>
        <v>0</v>
      </c>
      <c r="AY17" s="2">
        <f>IF(AY$2=0,0,INDEX('Placebo - Data'!$B:$BA,MATCH($Q17,'Placebo - Data'!$A:$A,0),MATCH(AY$1,'Placebo - Data'!$B$1:$BA$1,0)))*1000000*AY$5</f>
        <v>-0.47737427166794077</v>
      </c>
      <c r="AZ17" s="2">
        <f>IF(AZ$2=0,0,INDEX('Placebo - Data'!$B:$BA,MATCH($Q17,'Placebo - Data'!$A:$A,0),MATCH(AZ$1,'Placebo - Data'!$B$1:$BA$1,0)))*1000000*AZ$5</f>
        <v>33.032218198059127</v>
      </c>
      <c r="BA17" s="2">
        <f>IF(BA$2=0,0,INDEX('Placebo - Data'!$B:$BA,MATCH($Q17,'Placebo - Data'!$A:$A,0),MATCH(BA$1,'Placebo - Data'!$B$1:$BA$1,0)))*1000000*BA$5</f>
        <v>20.619341739802621</v>
      </c>
      <c r="BB17" s="2">
        <f>IF(BB$2=0,0,INDEX('Placebo - Data'!$B:$BA,MATCH($Q17,'Placebo - Data'!$A:$A,0),MATCH(BB$1,'Placebo - Data'!$B$1:$BA$1,0)))*1000000*BB$5</f>
        <v>0</v>
      </c>
      <c r="BC17" s="2">
        <f>IF(BC$2=0,0,INDEX('Placebo - Data'!$B:$BA,MATCH($Q17,'Placebo - Data'!$A:$A,0),MATCH(BC$1,'Placebo - Data'!$B$1:$BA$1,0)))*1000000*BC$5</f>
        <v>20.774041331605986</v>
      </c>
      <c r="BD17" s="2">
        <f>IF(BD$2=0,0,INDEX('Placebo - Data'!$B:$BA,MATCH($Q17,'Placebo - Data'!$A:$A,0),MATCH(BD$1,'Placebo - Data'!$B$1:$BA$1,0)))*1000000*BD$5</f>
        <v>4.0430477383779362</v>
      </c>
      <c r="BE17" s="2">
        <f>IF(BE$2=0,0,INDEX('Placebo - Data'!$B:$BA,MATCH($Q17,'Placebo - Data'!$A:$A,0),MATCH(BE$1,'Placebo - Data'!$B$1:$BA$1,0)))*1000000*BE$5</f>
        <v>0</v>
      </c>
      <c r="BF17" s="2">
        <f>IF(BF$2=0,0,INDEX('Placebo - Data'!$B:$BA,MATCH($Q17,'Placebo - Data'!$A:$A,0),MATCH(BF$1,'Placebo - Data'!$B$1:$BA$1,0)))*1000000*BF$5</f>
        <v>35.170865885447711</v>
      </c>
      <c r="BG17" s="2">
        <f>IF(BG$2=0,0,INDEX('Placebo - Data'!$B:$BA,MATCH($Q17,'Placebo - Data'!$A:$A,0),MATCH(BG$1,'Placebo - Data'!$B$1:$BA$1,0)))*1000000*BG$5</f>
        <v>-18.98213304230012</v>
      </c>
      <c r="BH17" s="2">
        <f>IF(BH$2=0,0,INDEX('Placebo - Data'!$B:$BA,MATCH($Q17,'Placebo - Data'!$A:$A,0),MATCH(BH$1,'Placebo - Data'!$B$1:$BA$1,0)))*1000000*BH$5</f>
        <v>-20.95007585012354</v>
      </c>
      <c r="BI17" s="2">
        <f>IF(BI$2=0,0,INDEX('Placebo - Data'!$B:$BA,MATCH($Q17,'Placebo - Data'!$A:$A,0),MATCH(BI$1,'Placebo - Data'!$B$1:$BA$1,0)))*1000000*BI$5</f>
        <v>-12.105814676033333</v>
      </c>
      <c r="BJ17" s="2">
        <f>IF(BJ$2=0,0,INDEX('Placebo - Data'!$B:$BA,MATCH($Q17,'Placebo - Data'!$A:$A,0),MATCH(BJ$1,'Placebo - Data'!$B$1:$BA$1,0)))*1000000*BJ$5</f>
        <v>0</v>
      </c>
      <c r="BK17" s="2">
        <f>IF(BK$2=0,0,INDEX('Placebo - Data'!$B:$BA,MATCH($Q17,'Placebo - Data'!$A:$A,0),MATCH(BK$1,'Placebo - Data'!$B$1:$BA$1,0)))*1000000*BK$5</f>
        <v>-6.229175141925225</v>
      </c>
      <c r="BL17" s="2">
        <f>IF(BL$2=0,0,INDEX('Placebo - Data'!$B:$BA,MATCH($Q17,'Placebo - Data'!$A:$A,0),MATCH(BL$1,'Placebo - Data'!$B$1:$BA$1,0)))*1000000*BL$5</f>
        <v>2.5673502932477277</v>
      </c>
      <c r="BM17" s="2">
        <f>IF(BM$2=0,0,INDEX('Placebo - Data'!$B:$BA,MATCH($Q17,'Placebo - Data'!$A:$A,0),MATCH(BM$1,'Placebo - Data'!$B$1:$BA$1,0)))*1000000*BM$5</f>
        <v>-3.8346097426256165</v>
      </c>
      <c r="BN17" s="2">
        <f>IF(BN$2=0,0,INDEX('Placebo - Data'!$B:$BA,MATCH($Q17,'Placebo - Data'!$A:$A,0),MATCH(BN$1,'Placebo - Data'!$B$1:$BA$1,0)))*1000000*BN$5</f>
        <v>-5.9315216276445426</v>
      </c>
      <c r="BO17" s="2">
        <f>IF(BO$2=0,0,INDEX('Placebo - Data'!$B:$BA,MATCH($Q17,'Placebo - Data'!$A:$A,0),MATCH(BO$1,'Placebo - Data'!$B$1:$BA$1,0)))*1000000*BO$5</f>
        <v>1.6120370673888829</v>
      </c>
      <c r="BP17" s="2">
        <f>IF(BP$2=0,0,INDEX('Placebo - Data'!$B:$BA,MATCH($Q17,'Placebo - Data'!$A:$A,0),MATCH(BP$1,'Placebo - Data'!$B$1:$BA$1,0)))*1000000*BP$5</f>
        <v>-46.442979510175064</v>
      </c>
      <c r="BQ17" s="2"/>
      <c r="BR17" s="2"/>
    </row>
    <row r="18">
      <c r="A18" t="s">
        <v>47</v>
      </c>
      <c r="B18" s="2">
        <f t="shared" si="0"/>
        <v>2.3949547683031382</v>
      </c>
      <c r="Q18">
        <f>'Placebo - Data'!A13</f>
        <v>1993</v>
      </c>
      <c r="R18" s="2">
        <f>IF(R$2=0,0,INDEX('Placebo - Data'!$B:$BA,MATCH($Q18,'Placebo - Data'!$A:$A,0),MATCH(R$1,'Placebo - Data'!$B$1:$BA$1,0)))*1000000*R$5</f>
        <v>1.8882656149799004</v>
      </c>
      <c r="S18" s="2">
        <f>IF(S$2=0,0,INDEX('Placebo - Data'!$B:$BA,MATCH($Q18,'Placebo - Data'!$A:$A,0),MATCH(S$1,'Placebo - Data'!$B$1:$BA$1,0)))*1000000*S$5</f>
        <v>-3.5333764571987558</v>
      </c>
      <c r="T18" s="2">
        <f>IF(T$2=0,0,INDEX('Placebo - Data'!$B:$BA,MATCH($Q18,'Placebo - Data'!$A:$A,0),MATCH(T$1,'Placebo - Data'!$B$1:$BA$1,0)))*1000000*T$5</f>
        <v>0</v>
      </c>
      <c r="U18" s="2">
        <f>IF(U$2=0,0,INDEX('Placebo - Data'!$B:$BA,MATCH($Q18,'Placebo - Data'!$A:$A,0),MATCH(U$1,'Placebo - Data'!$B$1:$BA$1,0)))*1000000*U$5</f>
        <v>7.5491243478609249</v>
      </c>
      <c r="V18" s="2">
        <f>IF(V$2=0,0,INDEX('Placebo - Data'!$B:$BA,MATCH($Q18,'Placebo - Data'!$A:$A,0),MATCH(V$1,'Placebo - Data'!$B$1:$BA$1,0)))*1000000*V$5</f>
        <v>7.5447810559126083</v>
      </c>
      <c r="W18" s="2">
        <f>IF(W$2=0,0,INDEX('Placebo - Data'!$B:$BA,MATCH($Q18,'Placebo - Data'!$A:$A,0),MATCH(W$1,'Placebo - Data'!$B$1:$BA$1,0)))*1000000*W$5</f>
        <v>0</v>
      </c>
      <c r="X18" s="2">
        <f>IF(X$2=0,0,INDEX('Placebo - Data'!$B:$BA,MATCH($Q18,'Placebo - Data'!$A:$A,0),MATCH(X$1,'Placebo - Data'!$B$1:$BA$1,0)))*1000000*X$5</f>
        <v>11.399518371035811</v>
      </c>
      <c r="Y18" s="2">
        <f>IF(Y$2=0,0,INDEX('Placebo - Data'!$B:$BA,MATCH($Q18,'Placebo - Data'!$A:$A,0),MATCH(Y$1,'Placebo - Data'!$B$1:$BA$1,0)))*1000000*Y$5</f>
        <v>0</v>
      </c>
      <c r="Z18" s="2">
        <f>IF(Z$2=0,0,INDEX('Placebo - Data'!$B:$BA,MATCH($Q18,'Placebo - Data'!$A:$A,0),MATCH(Z$1,'Placebo - Data'!$B$1:$BA$1,0)))*1000000*Z$5</f>
        <v>0</v>
      </c>
      <c r="AA18" s="2">
        <f>IF(AA$2=0,0,INDEX('Placebo - Data'!$B:$BA,MATCH($Q18,'Placebo - Data'!$A:$A,0),MATCH(AA$1,'Placebo - Data'!$B$1:$BA$1,0)))*1000000*AA$5</f>
        <v>0</v>
      </c>
      <c r="AB18" s="2">
        <f>IF(AB$2=0,0,INDEX('Placebo - Data'!$B:$BA,MATCH($Q18,'Placebo - Data'!$A:$A,0),MATCH(AB$1,'Placebo - Data'!$B$1:$BA$1,0)))*1000000*AB$5</f>
        <v>0</v>
      </c>
      <c r="AC18" s="2">
        <f>IF(AC$2=0,0,INDEX('Placebo - Data'!$B:$BA,MATCH($Q18,'Placebo - Data'!$A:$A,0),MATCH(AC$1,'Placebo - Data'!$B$1:$BA$1,0)))*1000000*AC$5</f>
        <v>1.7621018741920125</v>
      </c>
      <c r="AD18" s="2">
        <f>IF(AD$2=0,0,INDEX('Placebo - Data'!$B:$BA,MATCH($Q18,'Placebo - Data'!$A:$A,0),MATCH(AD$1,'Placebo - Data'!$B$1:$BA$1,0)))*1000000*AD$5</f>
        <v>0</v>
      </c>
      <c r="AE18" s="2">
        <f>IF(AE$2=0,0,INDEX('Placebo - Data'!$B:$BA,MATCH($Q18,'Placebo - Data'!$A:$A,0),MATCH(AE$1,'Placebo - Data'!$B$1:$BA$1,0)))*1000000*AE$5</f>
        <v>-6.2712165345146786</v>
      </c>
      <c r="AF18" s="2">
        <f>IF(AF$2=0,0,INDEX('Placebo - Data'!$B:$BA,MATCH($Q18,'Placebo - Data'!$A:$A,0),MATCH(AF$1,'Placebo - Data'!$B$1:$BA$1,0)))*1000000*AF$5</f>
        <v>9.1130459622945637</v>
      </c>
      <c r="AG18" s="2">
        <f>IF(AG$2=0,0,INDEX('Placebo - Data'!$B:$BA,MATCH($Q18,'Placebo - Data'!$A:$A,0),MATCH(AG$1,'Placebo - Data'!$B$1:$BA$1,0)))*1000000*AG$5</f>
        <v>0</v>
      </c>
      <c r="AH18" s="2">
        <f>IF(AH$2=0,0,INDEX('Placebo - Data'!$B:$BA,MATCH($Q18,'Placebo - Data'!$A:$A,0),MATCH(AH$1,'Placebo - Data'!$B$1:$BA$1,0)))*1000000*AH$5</f>
        <v>10.120616025233176</v>
      </c>
      <c r="AI18" s="2">
        <f>IF(AI$2=0,0,INDEX('Placebo - Data'!$B:$BA,MATCH($Q18,'Placebo - Data'!$A:$A,0),MATCH(AI$1,'Placebo - Data'!$B$1:$BA$1,0)))*1000000*AI$5</f>
        <v>-4.1032017179531977</v>
      </c>
      <c r="AJ18" s="2">
        <f>IF(AJ$2=0,0,INDEX('Placebo - Data'!$B:$BA,MATCH($Q18,'Placebo - Data'!$A:$A,0),MATCH(AJ$1,'Placebo - Data'!$B$1:$BA$1,0)))*1000000*AJ$5</f>
        <v>6.2579888435720932</v>
      </c>
      <c r="AK18" s="2">
        <f>IF(AK$2=0,0,INDEX('Placebo - Data'!$B:$BA,MATCH($Q18,'Placebo - Data'!$A:$A,0),MATCH(AK$1,'Placebo - Data'!$B$1:$BA$1,0)))*1000000*AK$5</f>
        <v>-7.5119332905160263</v>
      </c>
      <c r="AL18" s="2">
        <f>IF(AL$2=0,0,INDEX('Placebo - Data'!$B:$BA,MATCH($Q18,'Placebo - Data'!$A:$A,0),MATCH(AL$1,'Placebo - Data'!$B$1:$BA$1,0)))*1000000*AL$5</f>
        <v>2.7224102723266697</v>
      </c>
      <c r="AM18" s="2">
        <f>IF(AM$2=0,0,INDEX('Placebo - Data'!$B:$BA,MATCH($Q18,'Placebo - Data'!$A:$A,0),MATCH(AM$1,'Placebo - Data'!$B$1:$BA$1,0)))*1000000*AM$5</f>
        <v>4.3103077587147709</v>
      </c>
      <c r="AN18" s="2">
        <f>IF(AN$2=0,0,INDEX('Placebo - Data'!$B:$BA,MATCH($Q18,'Placebo - Data'!$A:$A,0),MATCH(AN$1,'Placebo - Data'!$B$1:$BA$1,0)))*1000000*AN$5</f>
        <v>-6.0015108829247765</v>
      </c>
      <c r="AO18" s="2">
        <f>IF(AO$2=0,0,INDEX('Placebo - Data'!$B:$BA,MATCH($Q18,'Placebo - Data'!$A:$A,0),MATCH(AO$1,'Placebo - Data'!$B$1:$BA$1,0)))*1000000*AO$5</f>
        <v>-10.758149983303156</v>
      </c>
      <c r="AP18" s="2">
        <f>IF(AP$2=0,0,INDEX('Placebo - Data'!$B:$BA,MATCH($Q18,'Placebo - Data'!$A:$A,0),MATCH(AP$1,'Placebo - Data'!$B$1:$BA$1,0)))*1000000*AP$5</f>
        <v>-41.76791844656691</v>
      </c>
      <c r="AQ18" s="2">
        <f>IF(AQ$2=0,0,INDEX('Placebo - Data'!$B:$BA,MATCH($Q18,'Placebo - Data'!$A:$A,0),MATCH(AQ$1,'Placebo - Data'!$B$1:$BA$1,0)))*1000000*AQ$5</f>
        <v>-1.3626801091959351</v>
      </c>
      <c r="AR18" s="2">
        <f>IF(AR$2=0,0,INDEX('Placebo - Data'!$B:$BA,MATCH($Q18,'Placebo - Data'!$A:$A,0),MATCH(AR$1,'Placebo - Data'!$B$1:$BA$1,0)))*1000000*AR$5</f>
        <v>-58.047276979777962</v>
      </c>
      <c r="AS18" s="2">
        <f>IF(AS$2=0,0,INDEX('Placebo - Data'!$B:$BA,MATCH($Q18,'Placebo - Data'!$A:$A,0),MATCH(AS$1,'Placebo - Data'!$B$1:$BA$1,0)))*1000000*AS$5</f>
        <v>8.6829832071089186</v>
      </c>
      <c r="AT18" s="2">
        <f>IF(AT$2=0,0,INDEX('Placebo - Data'!$B:$BA,MATCH($Q18,'Placebo - Data'!$A:$A,0),MATCH(AT$1,'Placebo - Data'!$B$1:$BA$1,0)))*1000000*AT$5</f>
        <v>0</v>
      </c>
      <c r="AU18" s="2">
        <f>IF(AU$2=0,0,INDEX('Placebo - Data'!$B:$BA,MATCH($Q18,'Placebo - Data'!$A:$A,0),MATCH(AU$1,'Placebo - Data'!$B$1:$BA$1,0)))*1000000*AU$5</f>
        <v>4.7067342165973969</v>
      </c>
      <c r="AV18" s="2">
        <f>IF(AV$2=0,0,INDEX('Placebo - Data'!$B:$BA,MATCH($Q18,'Placebo - Data'!$A:$A,0),MATCH(AV$1,'Placebo - Data'!$B$1:$BA$1,0)))*1000000*AV$5</f>
        <v>0</v>
      </c>
      <c r="AW18" s="2">
        <f>IF(AW$2=0,0,INDEX('Placebo - Data'!$B:$BA,MATCH($Q18,'Placebo - Data'!$A:$A,0),MATCH(AW$1,'Placebo - Data'!$B$1:$BA$1,0)))*1000000*AW$5</f>
        <v>0</v>
      </c>
      <c r="AX18" s="2">
        <f>IF(AX$2=0,0,INDEX('Placebo - Data'!$B:$BA,MATCH($Q18,'Placebo - Data'!$A:$A,0),MATCH(AX$1,'Placebo - Data'!$B$1:$BA$1,0)))*1000000*AX$5</f>
        <v>0</v>
      </c>
      <c r="AY18" s="2">
        <f>IF(AY$2=0,0,INDEX('Placebo - Data'!$B:$BA,MATCH($Q18,'Placebo - Data'!$A:$A,0),MATCH(AY$1,'Placebo - Data'!$B$1:$BA$1,0)))*1000000*AY$5</f>
        <v>2.1216103505139472</v>
      </c>
      <c r="AZ18" s="2">
        <f>IF(AZ$2=0,0,INDEX('Placebo - Data'!$B:$BA,MATCH($Q18,'Placebo - Data'!$A:$A,0),MATCH(AZ$1,'Placebo - Data'!$B$1:$BA$1,0)))*1000000*AZ$5</f>
        <v>18.959146473207511</v>
      </c>
      <c r="BA18" s="2">
        <f>IF(BA$2=0,0,INDEX('Placebo - Data'!$B:$BA,MATCH($Q18,'Placebo - Data'!$A:$A,0),MATCH(BA$1,'Placebo - Data'!$B$1:$BA$1,0)))*1000000*BA$5</f>
        <v>6.6373827394272666</v>
      </c>
      <c r="BB18" s="2">
        <f>IF(BB$2=0,0,INDEX('Placebo - Data'!$B:$BA,MATCH($Q18,'Placebo - Data'!$A:$A,0),MATCH(BB$1,'Placebo - Data'!$B$1:$BA$1,0)))*1000000*BB$5</f>
        <v>0</v>
      </c>
      <c r="BC18" s="2">
        <f>IF(BC$2=0,0,INDEX('Placebo - Data'!$B:$BA,MATCH($Q18,'Placebo - Data'!$A:$A,0),MATCH(BC$1,'Placebo - Data'!$B$1:$BA$1,0)))*1000000*BC$5</f>
        <v>15.801779227331281</v>
      </c>
      <c r="BD18" s="2">
        <f>IF(BD$2=0,0,INDEX('Placebo - Data'!$B:$BA,MATCH($Q18,'Placebo - Data'!$A:$A,0),MATCH(BD$1,'Placebo - Data'!$B$1:$BA$1,0)))*1000000*BD$5</f>
        <v>0.31597591032550554</v>
      </c>
      <c r="BE18" s="2">
        <f>IF(BE$2=0,0,INDEX('Placebo - Data'!$B:$BA,MATCH($Q18,'Placebo - Data'!$A:$A,0),MATCH(BE$1,'Placebo - Data'!$B$1:$BA$1,0)))*1000000*BE$5</f>
        <v>0</v>
      </c>
      <c r="BF18" s="2">
        <f>IF(BF$2=0,0,INDEX('Placebo - Data'!$B:$BA,MATCH($Q18,'Placebo - Data'!$A:$A,0),MATCH(BF$1,'Placebo - Data'!$B$1:$BA$1,0)))*1000000*BF$5</f>
        <v>29.778093448840082</v>
      </c>
      <c r="BG18" s="2">
        <f>IF(BG$2=0,0,INDEX('Placebo - Data'!$B:$BA,MATCH($Q18,'Placebo - Data'!$A:$A,0),MATCH(BG$1,'Placebo - Data'!$B$1:$BA$1,0)))*1000000*BG$5</f>
        <v>17.278245650231838</v>
      </c>
      <c r="BH18" s="2">
        <f>IF(BH$2=0,0,INDEX('Placebo - Data'!$B:$BA,MATCH($Q18,'Placebo - Data'!$A:$A,0),MATCH(BH$1,'Placebo - Data'!$B$1:$BA$1,0)))*1000000*BH$5</f>
        <v>-12.068234354956076</v>
      </c>
      <c r="BI18" s="2">
        <f>IF(BI$2=0,0,INDEX('Placebo - Data'!$B:$BA,MATCH($Q18,'Placebo - Data'!$A:$A,0),MATCH(BI$1,'Placebo - Data'!$B$1:$BA$1,0)))*1000000*BI$5</f>
        <v>-4.4627090574067552</v>
      </c>
      <c r="BJ18" s="2">
        <f>IF(BJ$2=0,0,INDEX('Placebo - Data'!$B:$BA,MATCH($Q18,'Placebo - Data'!$A:$A,0),MATCH(BJ$1,'Placebo - Data'!$B$1:$BA$1,0)))*1000000*BJ$5</f>
        <v>0</v>
      </c>
      <c r="BK18" s="2">
        <f>IF(BK$2=0,0,INDEX('Placebo - Data'!$B:$BA,MATCH($Q18,'Placebo - Data'!$A:$A,0),MATCH(BK$1,'Placebo - Data'!$B$1:$BA$1,0)))*1000000*BK$5</f>
        <v>-16.418811355833896</v>
      </c>
      <c r="BL18" s="2">
        <f>IF(BL$2=0,0,INDEX('Placebo - Data'!$B:$BA,MATCH($Q18,'Placebo - Data'!$A:$A,0),MATCH(BL$1,'Placebo - Data'!$B$1:$BA$1,0)))*1000000*BL$5</f>
        <v>-5.223832431511255</v>
      </c>
      <c r="BM18" s="2">
        <f>IF(BM$2=0,0,INDEX('Placebo - Data'!$B:$BA,MATCH($Q18,'Placebo - Data'!$A:$A,0),MATCH(BM$1,'Placebo - Data'!$B$1:$BA$1,0)))*1000000*BM$5</f>
        <v>-7.5031089181720745</v>
      </c>
      <c r="BN18" s="2">
        <f>IF(BN$2=0,0,INDEX('Placebo - Data'!$B:$BA,MATCH($Q18,'Placebo - Data'!$A:$A,0),MATCH(BN$1,'Placebo - Data'!$B$1:$BA$1,0)))*1000000*BN$5</f>
        <v>-14.968684808991384</v>
      </c>
      <c r="BO18" s="2">
        <f>IF(BO$2=0,0,INDEX('Placebo - Data'!$B:$BA,MATCH($Q18,'Placebo - Data'!$A:$A,0),MATCH(BO$1,'Placebo - Data'!$B$1:$BA$1,0)))*1000000*BO$5</f>
        <v>-1.8517874877943541</v>
      </c>
      <c r="BP18" s="2">
        <f>IF(BP$2=0,0,INDEX('Placebo - Data'!$B:$BA,MATCH($Q18,'Placebo - Data'!$A:$A,0),MATCH(BP$1,'Placebo - Data'!$B$1:$BA$1,0)))*1000000*BP$5</f>
        <v>-28.694010325125419</v>
      </c>
      <c r="BQ18" s="2"/>
      <c r="BR18" s="2"/>
    </row>
    <row r="19">
      <c r="A19" t="s">
        <v>111</v>
      </c>
      <c r="B19" s="2">
        <f t="shared" si="0"/>
        <v>2.254552962354393</v>
      </c>
      <c r="Q19">
        <f>'Placebo - Data'!A14</f>
        <v>1994</v>
      </c>
      <c r="R19" s="2">
        <f>IF(R$2=0,0,INDEX('Placebo - Data'!$B:$BA,MATCH($Q19,'Placebo - Data'!$A:$A,0),MATCH(R$1,'Placebo - Data'!$B$1:$BA$1,0)))*1000000*R$5</f>
        <v>-7.3509504545654636</v>
      </c>
      <c r="S19" s="2">
        <f>IF(S$2=0,0,INDEX('Placebo - Data'!$B:$BA,MATCH($Q19,'Placebo - Data'!$A:$A,0),MATCH(S$1,'Placebo - Data'!$B$1:$BA$1,0)))*1000000*S$5</f>
        <v>-6.4560276769043412</v>
      </c>
      <c r="T19" s="2">
        <f>IF(T$2=0,0,INDEX('Placebo - Data'!$B:$BA,MATCH($Q19,'Placebo - Data'!$A:$A,0),MATCH(T$1,'Placebo - Data'!$B$1:$BA$1,0)))*1000000*T$5</f>
        <v>0</v>
      </c>
      <c r="U19" s="2">
        <f>IF(U$2=0,0,INDEX('Placebo - Data'!$B:$BA,MATCH($Q19,'Placebo - Data'!$A:$A,0),MATCH(U$1,'Placebo - Data'!$B$1:$BA$1,0)))*1000000*U$5</f>
        <v>1.2671118838625262</v>
      </c>
      <c r="V19" s="2">
        <f>IF(V$2=0,0,INDEX('Placebo - Data'!$B:$BA,MATCH($Q19,'Placebo - Data'!$A:$A,0),MATCH(V$1,'Placebo - Data'!$B$1:$BA$1,0)))*1000000*V$5</f>
        <v>24.634699002490379</v>
      </c>
      <c r="W19" s="2">
        <f>IF(W$2=0,0,INDEX('Placebo - Data'!$B:$BA,MATCH($Q19,'Placebo - Data'!$A:$A,0),MATCH(W$1,'Placebo - Data'!$B$1:$BA$1,0)))*1000000*W$5</f>
        <v>0</v>
      </c>
      <c r="X19" s="2">
        <f>IF(X$2=0,0,INDEX('Placebo - Data'!$B:$BA,MATCH($Q19,'Placebo - Data'!$A:$A,0),MATCH(X$1,'Placebo - Data'!$B$1:$BA$1,0)))*1000000*X$5</f>
        <v>7.8464554462698288</v>
      </c>
      <c r="Y19" s="2">
        <f>IF(Y$2=0,0,INDEX('Placebo - Data'!$B:$BA,MATCH($Q19,'Placebo - Data'!$A:$A,0),MATCH(Y$1,'Placebo - Data'!$B$1:$BA$1,0)))*1000000*Y$5</f>
        <v>0</v>
      </c>
      <c r="Z19" s="2">
        <f>IF(Z$2=0,0,INDEX('Placebo - Data'!$B:$BA,MATCH($Q19,'Placebo - Data'!$A:$A,0),MATCH(Z$1,'Placebo - Data'!$B$1:$BA$1,0)))*1000000*Z$5</f>
        <v>0</v>
      </c>
      <c r="AA19" s="2">
        <f>IF(AA$2=0,0,INDEX('Placebo - Data'!$B:$BA,MATCH($Q19,'Placebo - Data'!$A:$A,0),MATCH(AA$1,'Placebo - Data'!$B$1:$BA$1,0)))*1000000*AA$5</f>
        <v>0</v>
      </c>
      <c r="AB19" s="2">
        <f>IF(AB$2=0,0,INDEX('Placebo - Data'!$B:$BA,MATCH($Q19,'Placebo - Data'!$A:$A,0),MATCH(AB$1,'Placebo - Data'!$B$1:$BA$1,0)))*1000000*AB$5</f>
        <v>0</v>
      </c>
      <c r="AC19" s="2">
        <f>IF(AC$2=0,0,INDEX('Placebo - Data'!$B:$BA,MATCH($Q19,'Placebo - Data'!$A:$A,0),MATCH(AC$1,'Placebo - Data'!$B$1:$BA$1,0)))*1000000*AC$5</f>
        <v>12.884529496659525</v>
      </c>
      <c r="AD19" s="2">
        <f>IF(AD$2=0,0,INDEX('Placebo - Data'!$B:$BA,MATCH($Q19,'Placebo - Data'!$A:$A,0),MATCH(AD$1,'Placebo - Data'!$B$1:$BA$1,0)))*1000000*AD$5</f>
        <v>0</v>
      </c>
      <c r="AE19" s="2">
        <f>IF(AE$2=0,0,INDEX('Placebo - Data'!$B:$BA,MATCH($Q19,'Placebo - Data'!$A:$A,0),MATCH(AE$1,'Placebo - Data'!$B$1:$BA$1,0)))*1000000*AE$5</f>
        <v>1.5284836081264075</v>
      </c>
      <c r="AF19" s="2">
        <f>IF(AF$2=0,0,INDEX('Placebo - Data'!$B:$BA,MATCH($Q19,'Placebo - Data'!$A:$A,0),MATCH(AF$1,'Placebo - Data'!$B$1:$BA$1,0)))*1000000*AF$5</f>
        <v>5.0572775762702804</v>
      </c>
      <c r="AG19" s="2">
        <f>IF(AG$2=0,0,INDEX('Placebo - Data'!$B:$BA,MATCH($Q19,'Placebo - Data'!$A:$A,0),MATCH(AG$1,'Placebo - Data'!$B$1:$BA$1,0)))*1000000*AG$5</f>
        <v>0</v>
      </c>
      <c r="AH19" s="2">
        <f>IF(AH$2=0,0,INDEX('Placebo - Data'!$B:$BA,MATCH($Q19,'Placebo - Data'!$A:$A,0),MATCH(AH$1,'Placebo - Data'!$B$1:$BA$1,0)))*1000000*AH$5</f>
        <v>8.3840213846997358</v>
      </c>
      <c r="AI19" s="2">
        <f>IF(AI$2=0,0,INDEX('Placebo - Data'!$B:$BA,MATCH($Q19,'Placebo - Data'!$A:$A,0),MATCH(AI$1,'Placebo - Data'!$B$1:$BA$1,0)))*1000000*AI$5</f>
        <v>5.8380246628075838</v>
      </c>
      <c r="AJ19" s="2">
        <f>IF(AJ$2=0,0,INDEX('Placebo - Data'!$B:$BA,MATCH($Q19,'Placebo - Data'!$A:$A,0),MATCH(AJ$1,'Placebo - Data'!$B$1:$BA$1,0)))*1000000*AJ$5</f>
        <v>15.638472177670337</v>
      </c>
      <c r="AK19" s="2">
        <f>IF(AK$2=0,0,INDEX('Placebo - Data'!$B:$BA,MATCH($Q19,'Placebo - Data'!$A:$A,0),MATCH(AK$1,'Placebo - Data'!$B$1:$BA$1,0)))*1000000*AK$5</f>
        <v>5.873190730198985</v>
      </c>
      <c r="AL19" s="2">
        <f>IF(AL$2=0,0,INDEX('Placebo - Data'!$B:$BA,MATCH($Q19,'Placebo - Data'!$A:$A,0),MATCH(AL$1,'Placebo - Data'!$B$1:$BA$1,0)))*1000000*AL$5</f>
        <v>1.8565939399195486</v>
      </c>
      <c r="AM19" s="2">
        <f>IF(AM$2=0,0,INDEX('Placebo - Data'!$B:$BA,MATCH($Q19,'Placebo - Data'!$A:$A,0),MATCH(AM$1,'Placebo - Data'!$B$1:$BA$1,0)))*1000000*AM$5</f>
        <v>8.6699956227676012</v>
      </c>
      <c r="AN19" s="2">
        <f>IF(AN$2=0,0,INDEX('Placebo - Data'!$B:$BA,MATCH($Q19,'Placebo - Data'!$A:$A,0),MATCH(AN$1,'Placebo - Data'!$B$1:$BA$1,0)))*1000000*AN$5</f>
        <v>-7.7490531111834571</v>
      </c>
      <c r="AO19" s="2">
        <f>IF(AO$2=0,0,INDEX('Placebo - Data'!$B:$BA,MATCH($Q19,'Placebo - Data'!$A:$A,0),MATCH(AO$1,'Placebo - Data'!$B$1:$BA$1,0)))*1000000*AO$5</f>
        <v>-16.164607586688362</v>
      </c>
      <c r="AP19" s="2">
        <f>IF(AP$2=0,0,INDEX('Placebo - Data'!$B:$BA,MATCH($Q19,'Placebo - Data'!$A:$A,0),MATCH(AP$1,'Placebo - Data'!$B$1:$BA$1,0)))*1000000*AP$5</f>
        <v>-39.219376049004495</v>
      </c>
      <c r="AQ19" s="2">
        <f>IF(AQ$2=0,0,INDEX('Placebo - Data'!$B:$BA,MATCH($Q19,'Placebo - Data'!$A:$A,0),MATCH(AQ$1,'Placebo - Data'!$B$1:$BA$1,0)))*1000000*AQ$5</f>
        <v>-23.74910400249064</v>
      </c>
      <c r="AR19" s="2">
        <f>IF(AR$2=0,0,INDEX('Placebo - Data'!$B:$BA,MATCH($Q19,'Placebo - Data'!$A:$A,0),MATCH(AR$1,'Placebo - Data'!$B$1:$BA$1,0)))*1000000*AR$5</f>
        <v>-79.458783147856593</v>
      </c>
      <c r="AS19" s="2">
        <f>IF(AS$2=0,0,INDEX('Placebo - Data'!$B:$BA,MATCH($Q19,'Placebo - Data'!$A:$A,0),MATCH(AS$1,'Placebo - Data'!$B$1:$BA$1,0)))*1000000*AS$5</f>
        <v>2.3799104837962659</v>
      </c>
      <c r="AT19" s="2">
        <f>IF(AT$2=0,0,INDEX('Placebo - Data'!$B:$BA,MATCH($Q19,'Placebo - Data'!$A:$A,0),MATCH(AT$1,'Placebo - Data'!$B$1:$BA$1,0)))*1000000*AT$5</f>
        <v>0</v>
      </c>
      <c r="AU19" s="2">
        <f>IF(AU$2=0,0,INDEX('Placebo - Data'!$B:$BA,MATCH($Q19,'Placebo - Data'!$A:$A,0),MATCH(AU$1,'Placebo - Data'!$B$1:$BA$1,0)))*1000000*AU$5</f>
        <v>0.28552202024911821</v>
      </c>
      <c r="AV19" s="2">
        <f>IF(AV$2=0,0,INDEX('Placebo - Data'!$B:$BA,MATCH($Q19,'Placebo - Data'!$A:$A,0),MATCH(AV$1,'Placebo - Data'!$B$1:$BA$1,0)))*1000000*AV$5</f>
        <v>0</v>
      </c>
      <c r="AW19" s="2">
        <f>IF(AW$2=0,0,INDEX('Placebo - Data'!$B:$BA,MATCH($Q19,'Placebo - Data'!$A:$A,0),MATCH(AW$1,'Placebo - Data'!$B$1:$BA$1,0)))*1000000*AW$5</f>
        <v>0</v>
      </c>
      <c r="AX19" s="2">
        <f>IF(AX$2=0,0,INDEX('Placebo - Data'!$B:$BA,MATCH($Q19,'Placebo - Data'!$A:$A,0),MATCH(AX$1,'Placebo - Data'!$B$1:$BA$1,0)))*1000000*AX$5</f>
        <v>0</v>
      </c>
      <c r="AY19" s="2">
        <f>IF(AY$2=0,0,INDEX('Placebo - Data'!$B:$BA,MATCH($Q19,'Placebo - Data'!$A:$A,0),MATCH(AY$1,'Placebo - Data'!$B$1:$BA$1,0)))*1000000*AY$5</f>
        <v>7.8728562584728934</v>
      </c>
      <c r="AZ19" s="2">
        <f>IF(AZ$2=0,0,INDEX('Placebo - Data'!$B:$BA,MATCH($Q19,'Placebo - Data'!$A:$A,0),MATCH(AZ$1,'Placebo - Data'!$B$1:$BA$1,0)))*1000000*AZ$5</f>
        <v>33.441137929912657</v>
      </c>
      <c r="BA19" s="2">
        <f>IF(BA$2=0,0,INDEX('Placebo - Data'!$B:$BA,MATCH($Q19,'Placebo - Data'!$A:$A,0),MATCH(BA$1,'Placebo - Data'!$B$1:$BA$1,0)))*1000000*BA$5</f>
        <v>9.7815218396135606</v>
      </c>
      <c r="BB19" s="2">
        <f>IF(BB$2=0,0,INDEX('Placebo - Data'!$B:$BA,MATCH($Q19,'Placebo - Data'!$A:$A,0),MATCH(BB$1,'Placebo - Data'!$B$1:$BA$1,0)))*1000000*BB$5</f>
        <v>0</v>
      </c>
      <c r="BC19" s="2">
        <f>IF(BC$2=0,0,INDEX('Placebo - Data'!$B:$BA,MATCH($Q19,'Placebo - Data'!$A:$A,0),MATCH(BC$1,'Placebo - Data'!$B$1:$BA$1,0)))*1000000*BC$5</f>
        <v>7.208479473774787</v>
      </c>
      <c r="BD19" s="2">
        <f>IF(BD$2=0,0,INDEX('Placebo - Data'!$B:$BA,MATCH($Q19,'Placebo - Data'!$A:$A,0),MATCH(BD$1,'Placebo - Data'!$B$1:$BA$1,0)))*1000000*BD$5</f>
        <v>7.0131131906236988</v>
      </c>
      <c r="BE19" s="2">
        <f>IF(BE$2=0,0,INDEX('Placebo - Data'!$B:$BA,MATCH($Q19,'Placebo - Data'!$A:$A,0),MATCH(BE$1,'Placebo - Data'!$B$1:$BA$1,0)))*1000000*BE$5</f>
        <v>0</v>
      </c>
      <c r="BF19" s="2">
        <f>IF(BF$2=0,0,INDEX('Placebo - Data'!$B:$BA,MATCH($Q19,'Placebo - Data'!$A:$A,0),MATCH(BF$1,'Placebo - Data'!$B$1:$BA$1,0)))*1000000*BF$5</f>
        <v>76.672011346090585</v>
      </c>
      <c r="BG19" s="2">
        <f>IF(BG$2=0,0,INDEX('Placebo - Data'!$B:$BA,MATCH($Q19,'Placebo - Data'!$A:$A,0),MATCH(BG$1,'Placebo - Data'!$B$1:$BA$1,0)))*1000000*BG$5</f>
        <v>-22.200396415428258</v>
      </c>
      <c r="BH19" s="2">
        <f>IF(BH$2=0,0,INDEX('Placebo - Data'!$B:$BA,MATCH($Q19,'Placebo - Data'!$A:$A,0),MATCH(BH$1,'Placebo - Data'!$B$1:$BA$1,0)))*1000000*BH$5</f>
        <v>1.3543228760681814</v>
      </c>
      <c r="BI19" s="2">
        <f>IF(BI$2=0,0,INDEX('Placebo - Data'!$B:$BA,MATCH($Q19,'Placebo - Data'!$A:$A,0),MATCH(BI$1,'Placebo - Data'!$B$1:$BA$1,0)))*1000000*BI$5</f>
        <v>-4.383500709082</v>
      </c>
      <c r="BJ19" s="2">
        <f>IF(BJ$2=0,0,INDEX('Placebo - Data'!$B:$BA,MATCH($Q19,'Placebo - Data'!$A:$A,0),MATCH(BJ$1,'Placebo - Data'!$B$1:$BA$1,0)))*1000000*BJ$5</f>
        <v>0</v>
      </c>
      <c r="BK19" s="2">
        <f>IF(BK$2=0,0,INDEX('Placebo - Data'!$B:$BA,MATCH($Q19,'Placebo - Data'!$A:$A,0),MATCH(BK$1,'Placebo - Data'!$B$1:$BA$1,0)))*1000000*BK$5</f>
        <v>-1.9431336113484576</v>
      </c>
      <c r="BL19" s="2">
        <f>IF(BL$2=0,0,INDEX('Placebo - Data'!$B:$BA,MATCH($Q19,'Placebo - Data'!$A:$A,0),MATCH(BL$1,'Placebo - Data'!$B$1:$BA$1,0)))*1000000*BL$5</f>
        <v>-1.82436224349658</v>
      </c>
      <c r="BM19" s="2">
        <f>IF(BM$2=0,0,INDEX('Placebo - Data'!$B:$BA,MATCH($Q19,'Placebo - Data'!$A:$A,0),MATCH(BM$1,'Placebo - Data'!$B$1:$BA$1,0)))*1000000*BM$5</f>
        <v>1.1471349807834486</v>
      </c>
      <c r="BN19" s="2">
        <f>IF(BN$2=0,0,INDEX('Placebo - Data'!$B:$BA,MATCH($Q19,'Placebo - Data'!$A:$A,0),MATCH(BN$1,'Placebo - Data'!$B$1:$BA$1,0)))*1000000*BN$5</f>
        <v>-12.809658073820174</v>
      </c>
      <c r="BO19" s="2">
        <f>IF(BO$2=0,0,INDEX('Placebo - Data'!$B:$BA,MATCH($Q19,'Placebo - Data'!$A:$A,0),MATCH(BO$1,'Placebo - Data'!$B$1:$BA$1,0)))*1000000*BO$5</f>
        <v>2.7732783109968295</v>
      </c>
      <c r="BP19" s="2">
        <f>IF(BP$2=0,0,INDEX('Placebo - Data'!$B:$BA,MATCH($Q19,'Placebo - Data'!$A:$A,0),MATCH(BP$1,'Placebo - Data'!$B$1:$BA$1,0)))*1000000*BP$5</f>
        <v>-95.383147709071636</v>
      </c>
      <c r="BQ19" s="2"/>
      <c r="BR19" s="2"/>
    </row>
    <row r="20">
      <c r="A20" t="s">
        <v>129</v>
      </c>
      <c r="B20" s="2">
        <f t="shared" si="0"/>
        <v>2.2176905935334204</v>
      </c>
      <c r="Q20">
        <f>'Placebo - Data'!A15</f>
        <v>1995</v>
      </c>
      <c r="R20" s="2">
        <f>IF(R$2=0,0,INDEX('Placebo - Data'!$B:$BA,MATCH($Q20,'Placebo - Data'!$A:$A,0),MATCH(R$1,'Placebo - Data'!$B$1:$BA$1,0)))*1000000*R$5</f>
        <v>-9.659253919380717</v>
      </c>
      <c r="S20" s="2">
        <f>IF(S$2=0,0,INDEX('Placebo - Data'!$B:$BA,MATCH($Q20,'Placebo - Data'!$A:$A,0),MATCH(S$1,'Placebo - Data'!$B$1:$BA$1,0)))*1000000*S$5</f>
        <v>-4.1080536306026261E-2</v>
      </c>
      <c r="T20" s="2">
        <f>IF(T$2=0,0,INDEX('Placebo - Data'!$B:$BA,MATCH($Q20,'Placebo - Data'!$A:$A,0),MATCH(T$1,'Placebo - Data'!$B$1:$BA$1,0)))*1000000*T$5</f>
        <v>0</v>
      </c>
      <c r="U20" s="2">
        <f>IF(U$2=0,0,INDEX('Placebo - Data'!$B:$BA,MATCH($Q20,'Placebo - Data'!$A:$A,0),MATCH(U$1,'Placebo - Data'!$B$1:$BA$1,0)))*1000000*U$5</f>
        <v>-11.984312550339382</v>
      </c>
      <c r="V20" s="2">
        <f>IF(V$2=0,0,INDEX('Placebo - Data'!$B:$BA,MATCH($Q20,'Placebo - Data'!$A:$A,0),MATCH(V$1,'Placebo - Data'!$B$1:$BA$1,0)))*1000000*V$5</f>
        <v>29.108976377756335</v>
      </c>
      <c r="W20" s="2">
        <f>IF(W$2=0,0,INDEX('Placebo - Data'!$B:$BA,MATCH($Q20,'Placebo - Data'!$A:$A,0),MATCH(W$1,'Placebo - Data'!$B$1:$BA$1,0)))*1000000*W$5</f>
        <v>0</v>
      </c>
      <c r="X20" s="2">
        <f>IF(X$2=0,0,INDEX('Placebo - Data'!$B:$BA,MATCH($Q20,'Placebo - Data'!$A:$A,0),MATCH(X$1,'Placebo - Data'!$B$1:$BA$1,0)))*1000000*X$5</f>
        <v>3.3607418572501047</v>
      </c>
      <c r="Y20" s="2">
        <f>IF(Y$2=0,0,INDEX('Placebo - Data'!$B:$BA,MATCH($Q20,'Placebo - Data'!$A:$A,0),MATCH(Y$1,'Placebo - Data'!$B$1:$BA$1,0)))*1000000*Y$5</f>
        <v>0</v>
      </c>
      <c r="Z20" s="2">
        <f>IF(Z$2=0,0,INDEX('Placebo - Data'!$B:$BA,MATCH($Q20,'Placebo - Data'!$A:$A,0),MATCH(Z$1,'Placebo - Data'!$B$1:$BA$1,0)))*1000000*Z$5</f>
        <v>0</v>
      </c>
      <c r="AA20" s="2">
        <f>IF(AA$2=0,0,INDEX('Placebo - Data'!$B:$BA,MATCH($Q20,'Placebo - Data'!$A:$A,0),MATCH(AA$1,'Placebo - Data'!$B$1:$BA$1,0)))*1000000*AA$5</f>
        <v>0</v>
      </c>
      <c r="AB20" s="2">
        <f>IF(AB$2=0,0,INDEX('Placebo - Data'!$B:$BA,MATCH($Q20,'Placebo - Data'!$A:$A,0),MATCH(AB$1,'Placebo - Data'!$B$1:$BA$1,0)))*1000000*AB$5</f>
        <v>0</v>
      </c>
      <c r="AC20" s="2">
        <f>IF(AC$2=0,0,INDEX('Placebo - Data'!$B:$BA,MATCH($Q20,'Placebo - Data'!$A:$A,0),MATCH(AC$1,'Placebo - Data'!$B$1:$BA$1,0)))*1000000*AC$5</f>
        <v>11.287796951364726</v>
      </c>
      <c r="AD20" s="2">
        <f>IF(AD$2=0,0,INDEX('Placebo - Data'!$B:$BA,MATCH($Q20,'Placebo - Data'!$A:$A,0),MATCH(AD$1,'Placebo - Data'!$B$1:$BA$1,0)))*1000000*AD$5</f>
        <v>0</v>
      </c>
      <c r="AE20" s="2">
        <f>IF(AE$2=0,0,INDEX('Placebo - Data'!$B:$BA,MATCH($Q20,'Placebo - Data'!$A:$A,0),MATCH(AE$1,'Placebo - Data'!$B$1:$BA$1,0)))*1000000*AE$5</f>
        <v>1.1461454505479196</v>
      </c>
      <c r="AF20" s="2">
        <f>IF(AF$2=0,0,INDEX('Placebo - Data'!$B:$BA,MATCH($Q20,'Placebo - Data'!$A:$A,0),MATCH(AF$1,'Placebo - Data'!$B$1:$BA$1,0)))*1000000*AF$5</f>
        <v>4.7432349674636498</v>
      </c>
      <c r="AG20" s="2">
        <f>IF(AG$2=0,0,INDEX('Placebo - Data'!$B:$BA,MATCH($Q20,'Placebo - Data'!$A:$A,0),MATCH(AG$1,'Placebo - Data'!$B$1:$BA$1,0)))*1000000*AG$5</f>
        <v>0</v>
      </c>
      <c r="AH20" s="2">
        <f>IF(AH$2=0,0,INDEX('Placebo - Data'!$B:$BA,MATCH($Q20,'Placebo - Data'!$A:$A,0),MATCH(AH$1,'Placebo - Data'!$B$1:$BA$1,0)))*1000000*AH$5</f>
        <v>-11.206415365450084</v>
      </c>
      <c r="AI20" s="2">
        <f>IF(AI$2=0,0,INDEX('Placebo - Data'!$B:$BA,MATCH($Q20,'Placebo - Data'!$A:$A,0),MATCH(AI$1,'Placebo - Data'!$B$1:$BA$1,0)))*1000000*AI$5</f>
        <v>1.8108128188032424</v>
      </c>
      <c r="AJ20" s="2">
        <f>IF(AJ$2=0,0,INDEX('Placebo - Data'!$B:$BA,MATCH($Q20,'Placebo - Data'!$A:$A,0),MATCH(AJ$1,'Placebo - Data'!$B$1:$BA$1,0)))*1000000*AJ$5</f>
        <v>4.7336502575490158</v>
      </c>
      <c r="AK20" s="2">
        <f>IF(AK$2=0,0,INDEX('Placebo - Data'!$B:$BA,MATCH($Q20,'Placebo - Data'!$A:$A,0),MATCH(AK$1,'Placebo - Data'!$B$1:$BA$1,0)))*1000000*AK$5</f>
        <v>-9.7108568297699094</v>
      </c>
      <c r="AL20" s="2">
        <f>IF(AL$2=0,0,INDEX('Placebo - Data'!$B:$BA,MATCH($Q20,'Placebo - Data'!$A:$A,0),MATCH(AL$1,'Placebo - Data'!$B$1:$BA$1,0)))*1000000*AL$5</f>
        <v>-10.029832992586307</v>
      </c>
      <c r="AM20" s="2">
        <f>IF(AM$2=0,0,INDEX('Placebo - Data'!$B:$BA,MATCH($Q20,'Placebo - Data'!$A:$A,0),MATCH(AM$1,'Placebo - Data'!$B$1:$BA$1,0)))*1000000*AM$5</f>
        <v>12.573622370837256</v>
      </c>
      <c r="AN20" s="2">
        <f>IF(AN$2=0,0,INDEX('Placebo - Data'!$B:$BA,MATCH($Q20,'Placebo - Data'!$A:$A,0),MATCH(AN$1,'Placebo - Data'!$B$1:$BA$1,0)))*1000000*AN$5</f>
        <v>-7.2279340201930609</v>
      </c>
      <c r="AO20" s="2">
        <f>IF(AO$2=0,0,INDEX('Placebo - Data'!$B:$BA,MATCH($Q20,'Placebo - Data'!$A:$A,0),MATCH(AO$1,'Placebo - Data'!$B$1:$BA$1,0)))*1000000*AO$5</f>
        <v>-15.665278624510393</v>
      </c>
      <c r="AP20" s="2">
        <f>IF(AP$2=0,0,INDEX('Placebo - Data'!$B:$BA,MATCH($Q20,'Placebo - Data'!$A:$A,0),MATCH(AP$1,'Placebo - Data'!$B$1:$BA$1,0)))*1000000*AP$5</f>
        <v>-39.285572711378336</v>
      </c>
      <c r="AQ20" s="2">
        <f>IF(AQ$2=0,0,INDEX('Placebo - Data'!$B:$BA,MATCH($Q20,'Placebo - Data'!$A:$A,0),MATCH(AQ$1,'Placebo - Data'!$B$1:$BA$1,0)))*1000000*AQ$5</f>
        <v>-17.913649571710266</v>
      </c>
      <c r="AR20" s="2">
        <f>IF(AR$2=0,0,INDEX('Placebo - Data'!$B:$BA,MATCH($Q20,'Placebo - Data'!$A:$A,0),MATCH(AR$1,'Placebo - Data'!$B$1:$BA$1,0)))*1000000*AR$5</f>
        <v>-42.098901758436114</v>
      </c>
      <c r="AS20" s="2">
        <f>IF(AS$2=0,0,INDEX('Placebo - Data'!$B:$BA,MATCH($Q20,'Placebo - Data'!$A:$A,0),MATCH(AS$1,'Placebo - Data'!$B$1:$BA$1,0)))*1000000*AS$5</f>
        <v>9.7098964033648372</v>
      </c>
      <c r="AT20" s="2">
        <f>IF(AT$2=0,0,INDEX('Placebo - Data'!$B:$BA,MATCH($Q20,'Placebo - Data'!$A:$A,0),MATCH(AT$1,'Placebo - Data'!$B$1:$BA$1,0)))*1000000*AT$5</f>
        <v>0</v>
      </c>
      <c r="AU20" s="2">
        <f>IF(AU$2=0,0,INDEX('Placebo - Data'!$B:$BA,MATCH($Q20,'Placebo - Data'!$A:$A,0),MATCH(AU$1,'Placebo - Data'!$B$1:$BA$1,0)))*1000000*AU$5</f>
        <v>17.375650713802315</v>
      </c>
      <c r="AV20" s="2">
        <f>IF(AV$2=0,0,INDEX('Placebo - Data'!$B:$BA,MATCH($Q20,'Placebo - Data'!$A:$A,0),MATCH(AV$1,'Placebo - Data'!$B$1:$BA$1,0)))*1000000*AV$5</f>
        <v>0</v>
      </c>
      <c r="AW20" s="2">
        <f>IF(AW$2=0,0,INDEX('Placebo - Data'!$B:$BA,MATCH($Q20,'Placebo - Data'!$A:$A,0),MATCH(AW$1,'Placebo - Data'!$B$1:$BA$1,0)))*1000000*AW$5</f>
        <v>0</v>
      </c>
      <c r="AX20" s="2">
        <f>IF(AX$2=0,0,INDEX('Placebo - Data'!$B:$BA,MATCH($Q20,'Placebo - Data'!$A:$A,0),MATCH(AX$1,'Placebo - Data'!$B$1:$BA$1,0)))*1000000*AX$5</f>
        <v>0</v>
      </c>
      <c r="AY20" s="2">
        <f>IF(AY$2=0,0,INDEX('Placebo - Data'!$B:$BA,MATCH($Q20,'Placebo - Data'!$A:$A,0),MATCH(AY$1,'Placebo - Data'!$B$1:$BA$1,0)))*1000000*AY$5</f>
        <v>10.55289976648055</v>
      </c>
      <c r="AZ20" s="2">
        <f>IF(AZ$2=0,0,INDEX('Placebo - Data'!$B:$BA,MATCH($Q20,'Placebo - Data'!$A:$A,0),MATCH(AZ$1,'Placebo - Data'!$B$1:$BA$1,0)))*1000000*AZ$5</f>
        <v>40.885861380957067</v>
      </c>
      <c r="BA20" s="2">
        <f>IF(BA$2=0,0,INDEX('Placebo - Data'!$B:$BA,MATCH($Q20,'Placebo - Data'!$A:$A,0),MATCH(BA$1,'Placebo - Data'!$B$1:$BA$1,0)))*1000000*BA$5</f>
        <v>10.733362614701036</v>
      </c>
      <c r="BB20" s="2">
        <f>IF(BB$2=0,0,INDEX('Placebo - Data'!$B:$BA,MATCH($Q20,'Placebo - Data'!$A:$A,0),MATCH(BB$1,'Placebo - Data'!$B$1:$BA$1,0)))*1000000*BB$5</f>
        <v>0</v>
      </c>
      <c r="BC20" s="2">
        <f>IF(BC$2=0,0,INDEX('Placebo - Data'!$B:$BA,MATCH($Q20,'Placebo - Data'!$A:$A,0),MATCH(BC$1,'Placebo - Data'!$B$1:$BA$1,0)))*1000000*BC$5</f>
        <v>15.000059647718444</v>
      </c>
      <c r="BD20" s="2">
        <f>IF(BD$2=0,0,INDEX('Placebo - Data'!$B:$BA,MATCH($Q20,'Placebo - Data'!$A:$A,0),MATCH(BD$1,'Placebo - Data'!$B$1:$BA$1,0)))*1000000*BD$5</f>
        <v>6.9014986365800723</v>
      </c>
      <c r="BE20" s="2">
        <f>IF(BE$2=0,0,INDEX('Placebo - Data'!$B:$BA,MATCH($Q20,'Placebo - Data'!$A:$A,0),MATCH(BE$1,'Placebo - Data'!$B$1:$BA$1,0)))*1000000*BE$5</f>
        <v>0</v>
      </c>
      <c r="BF20" s="2">
        <f>IF(BF$2=0,0,INDEX('Placebo - Data'!$B:$BA,MATCH($Q20,'Placebo - Data'!$A:$A,0),MATCH(BF$1,'Placebo - Data'!$B$1:$BA$1,0)))*1000000*BF$5</f>
        <v>48.229117965092883</v>
      </c>
      <c r="BG20" s="2">
        <f>IF(BG$2=0,0,INDEX('Placebo - Data'!$B:$BA,MATCH($Q20,'Placebo - Data'!$A:$A,0),MATCH(BG$1,'Placebo - Data'!$B$1:$BA$1,0)))*1000000*BG$5</f>
        <v>-17.699625459499657</v>
      </c>
      <c r="BH20" s="2">
        <f>IF(BH$2=0,0,INDEX('Placebo - Data'!$B:$BA,MATCH($Q20,'Placebo - Data'!$A:$A,0),MATCH(BH$1,'Placebo - Data'!$B$1:$BA$1,0)))*1000000*BH$5</f>
        <v>-10.0437828223221</v>
      </c>
      <c r="BI20" s="2">
        <f>IF(BI$2=0,0,INDEX('Placebo - Data'!$B:$BA,MATCH($Q20,'Placebo - Data'!$A:$A,0),MATCH(BI$1,'Placebo - Data'!$B$1:$BA$1,0)))*1000000*BI$5</f>
        <v>-6.4401451709272806</v>
      </c>
      <c r="BJ20" s="2">
        <f>IF(BJ$2=0,0,INDEX('Placebo - Data'!$B:$BA,MATCH($Q20,'Placebo - Data'!$A:$A,0),MATCH(BJ$1,'Placebo - Data'!$B$1:$BA$1,0)))*1000000*BJ$5</f>
        <v>0</v>
      </c>
      <c r="BK20" s="2">
        <f>IF(BK$2=0,0,INDEX('Placebo - Data'!$B:$BA,MATCH($Q20,'Placebo - Data'!$A:$A,0),MATCH(BK$1,'Placebo - Data'!$B$1:$BA$1,0)))*1000000*BK$5</f>
        <v>-5.8947948673448991</v>
      </c>
      <c r="BL20" s="2">
        <f>IF(BL$2=0,0,INDEX('Placebo - Data'!$B:$BA,MATCH($Q20,'Placebo - Data'!$A:$A,0),MATCH(BL$1,'Placebo - Data'!$B$1:$BA$1,0)))*1000000*BL$5</f>
        <v>1.9138874449708965</v>
      </c>
      <c r="BM20" s="2">
        <f>IF(BM$2=0,0,INDEX('Placebo - Data'!$B:$BA,MATCH($Q20,'Placebo - Data'!$A:$A,0),MATCH(BM$1,'Placebo - Data'!$B$1:$BA$1,0)))*1000000*BM$5</f>
        <v>2.3411819256580202</v>
      </c>
      <c r="BN20" s="2">
        <f>IF(BN$2=0,0,INDEX('Placebo - Data'!$B:$BA,MATCH($Q20,'Placebo - Data'!$A:$A,0),MATCH(BN$1,'Placebo - Data'!$B$1:$BA$1,0)))*1000000*BN$5</f>
        <v>-7.3949499892478343</v>
      </c>
      <c r="BO20" s="2">
        <f>IF(BO$2=0,0,INDEX('Placebo - Data'!$B:$BA,MATCH($Q20,'Placebo - Data'!$A:$A,0),MATCH(BO$1,'Placebo - Data'!$B$1:$BA$1,0)))*1000000*BO$5</f>
        <v>-4.5076417336531449</v>
      </c>
      <c r="BP20" s="2">
        <f>IF(BP$2=0,0,INDEX('Placebo - Data'!$B:$BA,MATCH($Q20,'Placebo - Data'!$A:$A,0),MATCH(BP$1,'Placebo - Data'!$B$1:$BA$1,0)))*1000000*BP$5</f>
        <v>-62.812308897264302</v>
      </c>
      <c r="BQ20" s="2"/>
      <c r="BR20" s="2"/>
    </row>
    <row r="21">
      <c r="A21" t="s">
        <v>46</v>
      </c>
      <c r="B21" s="2">
        <f t="shared" si="0"/>
        <v>2.0884606050397747</v>
      </c>
      <c r="Q21">
        <f>'Placebo - Data'!A16</f>
        <v>1996</v>
      </c>
      <c r="R21" s="2">
        <f>IF(R$2=0,0,INDEX('Placebo - Data'!$B:$BA,MATCH($Q21,'Placebo - Data'!$A:$A,0),MATCH(R$1,'Placebo - Data'!$B$1:$BA$1,0)))*1000000*R$5</f>
        <v>-6.5626422838249709</v>
      </c>
      <c r="S21" s="2">
        <f>IF(S$2=0,0,INDEX('Placebo - Data'!$B:$BA,MATCH($Q21,'Placebo - Data'!$A:$A,0),MATCH(S$1,'Placebo - Data'!$B$1:$BA$1,0)))*1000000*S$5</f>
        <v>-18.032247680821456</v>
      </c>
      <c r="T21" s="2">
        <f>IF(T$2=0,0,INDEX('Placebo - Data'!$B:$BA,MATCH($Q21,'Placebo - Data'!$A:$A,0),MATCH(T$1,'Placebo - Data'!$B$1:$BA$1,0)))*1000000*T$5</f>
        <v>0</v>
      </c>
      <c r="U21" s="2">
        <f>IF(U$2=0,0,INDEX('Placebo - Data'!$B:$BA,MATCH($Q21,'Placebo - Data'!$A:$A,0),MATCH(U$1,'Placebo - Data'!$B$1:$BA$1,0)))*1000000*U$5</f>
        <v>-9.698029316496104</v>
      </c>
      <c r="V21" s="2">
        <f>IF(V$2=0,0,INDEX('Placebo - Data'!$B:$BA,MATCH($Q21,'Placebo - Data'!$A:$A,0),MATCH(V$1,'Placebo - Data'!$B$1:$BA$1,0)))*1000000*V$5</f>
        <v>8.6490590547327884</v>
      </c>
      <c r="W21" s="2">
        <f>IF(W$2=0,0,INDEX('Placebo - Data'!$B:$BA,MATCH($Q21,'Placebo - Data'!$A:$A,0),MATCH(W$1,'Placebo - Data'!$B$1:$BA$1,0)))*1000000*W$5</f>
        <v>0</v>
      </c>
      <c r="X21" s="2">
        <f>IF(X$2=0,0,INDEX('Placebo - Data'!$B:$BA,MATCH($Q21,'Placebo - Data'!$A:$A,0),MATCH(X$1,'Placebo - Data'!$B$1:$BA$1,0)))*1000000*X$5</f>
        <v>0.11562096347006445</v>
      </c>
      <c r="Y21" s="2">
        <f>IF(Y$2=0,0,INDEX('Placebo - Data'!$B:$BA,MATCH($Q21,'Placebo - Data'!$A:$A,0),MATCH(Y$1,'Placebo - Data'!$B$1:$BA$1,0)))*1000000*Y$5</f>
        <v>0</v>
      </c>
      <c r="Z21" s="2">
        <f>IF(Z$2=0,0,INDEX('Placebo - Data'!$B:$BA,MATCH($Q21,'Placebo - Data'!$A:$A,0),MATCH(Z$1,'Placebo - Data'!$B$1:$BA$1,0)))*1000000*Z$5</f>
        <v>0</v>
      </c>
      <c r="AA21" s="2">
        <f>IF(AA$2=0,0,INDEX('Placebo - Data'!$B:$BA,MATCH($Q21,'Placebo - Data'!$A:$A,0),MATCH(AA$1,'Placebo - Data'!$B$1:$BA$1,0)))*1000000*AA$5</f>
        <v>0</v>
      </c>
      <c r="AB21" s="2">
        <f>IF(AB$2=0,0,INDEX('Placebo - Data'!$B:$BA,MATCH($Q21,'Placebo - Data'!$A:$A,0),MATCH(AB$1,'Placebo - Data'!$B$1:$BA$1,0)))*1000000*AB$5</f>
        <v>0</v>
      </c>
      <c r="AC21" s="2">
        <f>IF(AC$2=0,0,INDEX('Placebo - Data'!$B:$BA,MATCH($Q21,'Placebo - Data'!$A:$A,0),MATCH(AC$1,'Placebo - Data'!$B$1:$BA$1,0)))*1000000*AC$5</f>
        <v>0.99491012406360824</v>
      </c>
      <c r="AD21" s="2">
        <f>IF(AD$2=0,0,INDEX('Placebo - Data'!$B:$BA,MATCH($Q21,'Placebo - Data'!$A:$A,0),MATCH(AD$1,'Placebo - Data'!$B$1:$BA$1,0)))*1000000*AD$5</f>
        <v>0</v>
      </c>
      <c r="AE21" s="2">
        <f>IF(AE$2=0,0,INDEX('Placebo - Data'!$B:$BA,MATCH($Q21,'Placebo - Data'!$A:$A,0),MATCH(AE$1,'Placebo - Data'!$B$1:$BA$1,0)))*1000000*AE$5</f>
        <v>5.8441532928554807</v>
      </c>
      <c r="AF21" s="2">
        <f>IF(AF$2=0,0,INDEX('Placebo - Data'!$B:$BA,MATCH($Q21,'Placebo - Data'!$A:$A,0),MATCH(AF$1,'Placebo - Data'!$B$1:$BA$1,0)))*1000000*AF$5</f>
        <v>-1.2900618457933888</v>
      </c>
      <c r="AG21" s="2">
        <f>IF(AG$2=0,0,INDEX('Placebo - Data'!$B:$BA,MATCH($Q21,'Placebo - Data'!$A:$A,0),MATCH(AG$1,'Placebo - Data'!$B$1:$BA$1,0)))*1000000*AG$5</f>
        <v>0</v>
      </c>
      <c r="AH21" s="2">
        <f>IF(AH$2=0,0,INDEX('Placebo - Data'!$B:$BA,MATCH($Q21,'Placebo - Data'!$A:$A,0),MATCH(AH$1,'Placebo - Data'!$B$1:$BA$1,0)))*1000000*AH$5</f>
        <v>-19.599794541136362</v>
      </c>
      <c r="AI21" s="2">
        <f>IF(AI$2=0,0,INDEX('Placebo - Data'!$B:$BA,MATCH($Q21,'Placebo - Data'!$A:$A,0),MATCH(AI$1,'Placebo - Data'!$B$1:$BA$1,0)))*1000000*AI$5</f>
        <v>4.9516056606080383</v>
      </c>
      <c r="AJ21" s="2">
        <f>IF(AJ$2=0,0,INDEX('Placebo - Data'!$B:$BA,MATCH($Q21,'Placebo - Data'!$A:$A,0),MATCH(AJ$1,'Placebo - Data'!$B$1:$BA$1,0)))*1000000*AJ$5</f>
        <v>4.3262875806249212</v>
      </c>
      <c r="AK21" s="2">
        <f>IF(AK$2=0,0,INDEX('Placebo - Data'!$B:$BA,MATCH($Q21,'Placebo - Data'!$A:$A,0),MATCH(AK$1,'Placebo - Data'!$B$1:$BA$1,0)))*1000000*AK$5</f>
        <v>-10.312143785995431</v>
      </c>
      <c r="AL21" s="2">
        <f>IF(AL$2=0,0,INDEX('Placebo - Data'!$B:$BA,MATCH($Q21,'Placebo - Data'!$A:$A,0),MATCH(AL$1,'Placebo - Data'!$B$1:$BA$1,0)))*1000000*AL$5</f>
        <v>3.2701084364816779</v>
      </c>
      <c r="AM21" s="2">
        <f>IF(AM$2=0,0,INDEX('Placebo - Data'!$B:$BA,MATCH($Q21,'Placebo - Data'!$A:$A,0),MATCH(AM$1,'Placebo - Data'!$B$1:$BA$1,0)))*1000000*AM$5</f>
        <v>6.2534281823900528</v>
      </c>
      <c r="AN21" s="2">
        <f>IF(AN$2=0,0,INDEX('Placebo - Data'!$B:$BA,MATCH($Q21,'Placebo - Data'!$A:$A,0),MATCH(AN$1,'Placebo - Data'!$B$1:$BA$1,0)))*1000000*AN$5</f>
        <v>-6.9677585088356864</v>
      </c>
      <c r="AO21" s="2">
        <f>IF(AO$2=0,0,INDEX('Placebo - Data'!$B:$BA,MATCH($Q21,'Placebo - Data'!$A:$A,0),MATCH(AO$1,'Placebo - Data'!$B$1:$BA$1,0)))*1000000*AO$5</f>
        <v>-5.7807874327409081</v>
      </c>
      <c r="AP21" s="2">
        <f>IF(AP$2=0,0,INDEX('Placebo - Data'!$B:$BA,MATCH($Q21,'Placebo - Data'!$A:$A,0),MATCH(AP$1,'Placebo - Data'!$B$1:$BA$1,0)))*1000000*AP$5</f>
        <v>-32.599473342997953</v>
      </c>
      <c r="AQ21" s="2">
        <f>IF(AQ$2=0,0,INDEX('Placebo - Data'!$B:$BA,MATCH($Q21,'Placebo - Data'!$A:$A,0),MATCH(AQ$1,'Placebo - Data'!$B$1:$BA$1,0)))*1000000*AQ$5</f>
        <v>-16.898302419576794</v>
      </c>
      <c r="AR21" s="2">
        <f>IF(AR$2=0,0,INDEX('Placebo - Data'!$B:$BA,MATCH($Q21,'Placebo - Data'!$A:$A,0),MATCH(AR$1,'Placebo - Data'!$B$1:$BA$1,0)))*1000000*AR$5</f>
        <v>-3.656008402685984</v>
      </c>
      <c r="AS21" s="2">
        <f>IF(AS$2=0,0,INDEX('Placebo - Data'!$B:$BA,MATCH($Q21,'Placebo - Data'!$A:$A,0),MATCH(AS$1,'Placebo - Data'!$B$1:$BA$1,0)))*1000000*AS$5</f>
        <v>2.7160588160768384</v>
      </c>
      <c r="AT21" s="2">
        <f>IF(AT$2=0,0,INDEX('Placebo - Data'!$B:$BA,MATCH($Q21,'Placebo - Data'!$A:$A,0),MATCH(AT$1,'Placebo - Data'!$B$1:$BA$1,0)))*1000000*AT$5</f>
        <v>0</v>
      </c>
      <c r="AU21" s="2">
        <f>IF(AU$2=0,0,INDEX('Placebo - Data'!$B:$BA,MATCH($Q21,'Placebo - Data'!$A:$A,0),MATCH(AU$1,'Placebo - Data'!$B$1:$BA$1,0)))*1000000*AU$5</f>
        <v>5.2880332077620551</v>
      </c>
      <c r="AV21" s="2">
        <f>IF(AV$2=0,0,INDEX('Placebo - Data'!$B:$BA,MATCH($Q21,'Placebo - Data'!$A:$A,0),MATCH(AV$1,'Placebo - Data'!$B$1:$BA$1,0)))*1000000*AV$5</f>
        <v>0</v>
      </c>
      <c r="AW21" s="2">
        <f>IF(AW$2=0,0,INDEX('Placebo - Data'!$B:$BA,MATCH($Q21,'Placebo - Data'!$A:$A,0),MATCH(AW$1,'Placebo - Data'!$B$1:$BA$1,0)))*1000000*AW$5</f>
        <v>0</v>
      </c>
      <c r="AX21" s="2">
        <f>IF(AX$2=0,0,INDEX('Placebo - Data'!$B:$BA,MATCH($Q21,'Placebo - Data'!$A:$A,0),MATCH(AX$1,'Placebo - Data'!$B$1:$BA$1,0)))*1000000*AX$5</f>
        <v>0</v>
      </c>
      <c r="AY21" s="2">
        <f>IF(AY$2=0,0,INDEX('Placebo - Data'!$B:$BA,MATCH($Q21,'Placebo - Data'!$A:$A,0),MATCH(AY$1,'Placebo - Data'!$B$1:$BA$1,0)))*1000000*AY$5</f>
        <v>2.3931822852318874</v>
      </c>
      <c r="AZ21" s="2">
        <f>IF(AZ$2=0,0,INDEX('Placebo - Data'!$B:$BA,MATCH($Q21,'Placebo - Data'!$A:$A,0),MATCH(AZ$1,'Placebo - Data'!$B$1:$BA$1,0)))*1000000*AZ$5</f>
        <v>-2.941145339718787</v>
      </c>
      <c r="BA21" s="2">
        <f>IF(BA$2=0,0,INDEX('Placebo - Data'!$B:$BA,MATCH($Q21,'Placebo - Data'!$A:$A,0),MATCH(BA$1,'Placebo - Data'!$B$1:$BA$1,0)))*1000000*BA$5</f>
        <v>6.4218820625683293</v>
      </c>
      <c r="BB21" s="2">
        <f>IF(BB$2=0,0,INDEX('Placebo - Data'!$B:$BA,MATCH($Q21,'Placebo - Data'!$A:$A,0),MATCH(BB$1,'Placebo - Data'!$B$1:$BA$1,0)))*1000000*BB$5</f>
        <v>0</v>
      </c>
      <c r="BC21" s="2">
        <f>IF(BC$2=0,0,INDEX('Placebo - Data'!$B:$BA,MATCH($Q21,'Placebo - Data'!$A:$A,0),MATCH(BC$1,'Placebo - Data'!$B$1:$BA$1,0)))*1000000*BC$5</f>
        <v>15.267420167219825</v>
      </c>
      <c r="BD21" s="2">
        <f>IF(BD$2=0,0,INDEX('Placebo - Data'!$B:$BA,MATCH($Q21,'Placebo - Data'!$A:$A,0),MATCH(BD$1,'Placebo - Data'!$B$1:$BA$1,0)))*1000000*BD$5</f>
        <v>4.420842287800042</v>
      </c>
      <c r="BE21" s="2">
        <f>IF(BE$2=0,0,INDEX('Placebo - Data'!$B:$BA,MATCH($Q21,'Placebo - Data'!$A:$A,0),MATCH(BE$1,'Placebo - Data'!$B$1:$BA$1,0)))*1000000*BE$5</f>
        <v>0</v>
      </c>
      <c r="BF21" s="2">
        <f>IF(BF$2=0,0,INDEX('Placebo - Data'!$B:$BA,MATCH($Q21,'Placebo - Data'!$A:$A,0),MATCH(BF$1,'Placebo - Data'!$B$1:$BA$1,0)))*1000000*BF$5</f>
        <v>-3.8472817323054187</v>
      </c>
      <c r="BG21" s="2">
        <f>IF(BG$2=0,0,INDEX('Placebo - Data'!$B:$BA,MATCH($Q21,'Placebo - Data'!$A:$A,0),MATCH(BG$1,'Placebo - Data'!$B$1:$BA$1,0)))*1000000*BG$5</f>
        <v>-8.3938784882775508</v>
      </c>
      <c r="BH21" s="2">
        <f>IF(BH$2=0,0,INDEX('Placebo - Data'!$B:$BA,MATCH($Q21,'Placebo - Data'!$A:$A,0),MATCH(BH$1,'Placebo - Data'!$B$1:$BA$1,0)))*1000000*BH$5</f>
        <v>-5.772476924903458</v>
      </c>
      <c r="BI21" s="2">
        <f>IF(BI$2=0,0,INDEX('Placebo - Data'!$B:$BA,MATCH($Q21,'Placebo - Data'!$A:$A,0),MATCH(BI$1,'Placebo - Data'!$B$1:$BA$1,0)))*1000000*BI$5</f>
        <v>-15.615632946719415</v>
      </c>
      <c r="BJ21" s="2">
        <f>IF(BJ$2=0,0,INDEX('Placebo - Data'!$B:$BA,MATCH($Q21,'Placebo - Data'!$A:$A,0),MATCH(BJ$1,'Placebo - Data'!$B$1:$BA$1,0)))*1000000*BJ$5</f>
        <v>0</v>
      </c>
      <c r="BK21" s="2">
        <f>IF(BK$2=0,0,INDEX('Placebo - Data'!$B:$BA,MATCH($Q21,'Placebo - Data'!$A:$A,0),MATCH(BK$1,'Placebo - Data'!$B$1:$BA$1,0)))*1000000*BK$5</f>
        <v>14.13706922903657</v>
      </c>
      <c r="BL21" s="2">
        <f>IF(BL$2=0,0,INDEX('Placebo - Data'!$B:$BA,MATCH($Q21,'Placebo - Data'!$A:$A,0),MATCH(BL$1,'Placebo - Data'!$B$1:$BA$1,0)))*1000000*BL$5</f>
        <v>-4.4454968701757025</v>
      </c>
      <c r="BM21" s="2">
        <f>IF(BM$2=0,0,INDEX('Placebo - Data'!$B:$BA,MATCH($Q21,'Placebo - Data'!$A:$A,0),MATCH(BM$1,'Placebo - Data'!$B$1:$BA$1,0)))*1000000*BM$5</f>
        <v>-8.108831025310792</v>
      </c>
      <c r="BN21" s="2">
        <f>IF(BN$2=0,0,INDEX('Placebo - Data'!$B:$BA,MATCH($Q21,'Placebo - Data'!$A:$A,0),MATCH(BN$1,'Placebo - Data'!$B$1:$BA$1,0)))*1000000*BN$5</f>
        <v>12.875833817815874</v>
      </c>
      <c r="BO21" s="2">
        <f>IF(BO$2=0,0,INDEX('Placebo - Data'!$B:$BA,MATCH($Q21,'Placebo - Data'!$A:$A,0),MATCH(BO$1,'Placebo - Data'!$B$1:$BA$1,0)))*1000000*BO$5</f>
        <v>-6.884309186716564</v>
      </c>
      <c r="BP21" s="2">
        <f>IF(BP$2=0,0,INDEX('Placebo - Data'!$B:$BA,MATCH($Q21,'Placebo - Data'!$A:$A,0),MATCH(BP$1,'Placebo - Data'!$B$1:$BA$1,0)))*1000000*BP$5</f>
        <v>5.3179478527454194</v>
      </c>
      <c r="BQ21" s="2"/>
      <c r="BR21" s="2"/>
    </row>
    <row r="22">
      <c r="A22" t="s">
        <v>45</v>
      </c>
      <c r="B22" s="2">
        <f t="shared" si="0"/>
        <v>2.0769316115300223</v>
      </c>
      <c r="Q22">
        <f>'Placebo - Data'!A17</f>
        <v>1997</v>
      </c>
      <c r="R22" s="2">
        <f>IF(R$2=0,0,INDEX('Placebo - Data'!$B:$BA,MATCH($Q22,'Placebo - Data'!$A:$A,0),MATCH(R$1,'Placebo - Data'!$B$1:$BA$1,0)))*1000000*R$5</f>
        <v>0.44633742390942643</v>
      </c>
      <c r="S22" s="2">
        <f>IF(S$2=0,0,INDEX('Placebo - Data'!$B:$BA,MATCH($Q22,'Placebo - Data'!$A:$A,0),MATCH(S$1,'Placebo - Data'!$B$1:$BA$1,0)))*1000000*S$5</f>
        <v>-3.4066570151480846</v>
      </c>
      <c r="T22" s="2">
        <f>IF(T$2=0,0,INDEX('Placebo - Data'!$B:$BA,MATCH($Q22,'Placebo - Data'!$A:$A,0),MATCH(T$1,'Placebo - Data'!$B$1:$BA$1,0)))*1000000*T$5</f>
        <v>0</v>
      </c>
      <c r="U22" s="2">
        <f>IF(U$2=0,0,INDEX('Placebo - Data'!$B:$BA,MATCH($Q22,'Placebo - Data'!$A:$A,0),MATCH(U$1,'Placebo - Data'!$B$1:$BA$1,0)))*1000000*U$5</f>
        <v>-8.7603248175582848</v>
      </c>
      <c r="V22" s="2">
        <f>IF(V$2=0,0,INDEX('Placebo - Data'!$B:$BA,MATCH($Q22,'Placebo - Data'!$A:$A,0),MATCH(V$1,'Placebo - Data'!$B$1:$BA$1,0)))*1000000*V$5</f>
        <v>12.012722436338663</v>
      </c>
      <c r="W22" s="2">
        <f>IF(W$2=0,0,INDEX('Placebo - Data'!$B:$BA,MATCH($Q22,'Placebo - Data'!$A:$A,0),MATCH(W$1,'Placebo - Data'!$B$1:$BA$1,0)))*1000000*W$5</f>
        <v>0</v>
      </c>
      <c r="X22" s="2">
        <f>IF(X$2=0,0,INDEX('Placebo - Data'!$B:$BA,MATCH($Q22,'Placebo - Data'!$A:$A,0),MATCH(X$1,'Placebo - Data'!$B$1:$BA$1,0)))*1000000*X$5</f>
        <v>6.8854997152811848</v>
      </c>
      <c r="Y22" s="2">
        <f>IF(Y$2=0,0,INDEX('Placebo - Data'!$B:$BA,MATCH($Q22,'Placebo - Data'!$A:$A,0),MATCH(Y$1,'Placebo - Data'!$B$1:$BA$1,0)))*1000000*Y$5</f>
        <v>0</v>
      </c>
      <c r="Z22" s="2">
        <f>IF(Z$2=0,0,INDEX('Placebo - Data'!$B:$BA,MATCH($Q22,'Placebo - Data'!$A:$A,0),MATCH(Z$1,'Placebo - Data'!$B$1:$BA$1,0)))*1000000*Z$5</f>
        <v>0</v>
      </c>
      <c r="AA22" s="2">
        <f>IF(AA$2=0,0,INDEX('Placebo - Data'!$B:$BA,MATCH($Q22,'Placebo - Data'!$A:$A,0),MATCH(AA$1,'Placebo - Data'!$B$1:$BA$1,0)))*1000000*AA$5</f>
        <v>0</v>
      </c>
      <c r="AB22" s="2">
        <f>IF(AB$2=0,0,INDEX('Placebo - Data'!$B:$BA,MATCH($Q22,'Placebo - Data'!$A:$A,0),MATCH(AB$1,'Placebo - Data'!$B$1:$BA$1,0)))*1000000*AB$5</f>
        <v>0</v>
      </c>
      <c r="AC22" s="2">
        <f>IF(AC$2=0,0,INDEX('Placebo - Data'!$B:$BA,MATCH($Q22,'Placebo - Data'!$A:$A,0),MATCH(AC$1,'Placebo - Data'!$B$1:$BA$1,0)))*1000000*AC$5</f>
        <v>-0.570837983104866</v>
      </c>
      <c r="AD22" s="2">
        <f>IF(AD$2=0,0,INDEX('Placebo - Data'!$B:$BA,MATCH($Q22,'Placebo - Data'!$A:$A,0),MATCH(AD$1,'Placebo - Data'!$B$1:$BA$1,0)))*1000000*AD$5</f>
        <v>0</v>
      </c>
      <c r="AE22" s="2">
        <f>IF(AE$2=0,0,INDEX('Placebo - Data'!$B:$BA,MATCH($Q22,'Placebo - Data'!$A:$A,0),MATCH(AE$1,'Placebo - Data'!$B$1:$BA$1,0)))*1000000*AE$5</f>
        <v>0.58771013300429331</v>
      </c>
      <c r="AF22" s="2">
        <f>IF(AF$2=0,0,INDEX('Placebo - Data'!$B:$BA,MATCH($Q22,'Placebo - Data'!$A:$A,0),MATCH(AF$1,'Placebo - Data'!$B$1:$BA$1,0)))*1000000*AF$5</f>
        <v>1.0961987300106557</v>
      </c>
      <c r="AG22" s="2">
        <f>IF(AG$2=0,0,INDEX('Placebo - Data'!$B:$BA,MATCH($Q22,'Placebo - Data'!$A:$A,0),MATCH(AG$1,'Placebo - Data'!$B$1:$BA$1,0)))*1000000*AG$5</f>
        <v>0</v>
      </c>
      <c r="AH22" s="2">
        <f>IF(AH$2=0,0,INDEX('Placebo - Data'!$B:$BA,MATCH($Q22,'Placebo - Data'!$A:$A,0),MATCH(AH$1,'Placebo - Data'!$B$1:$BA$1,0)))*1000000*AH$5</f>
        <v>0.87995294961729087</v>
      </c>
      <c r="AI22" s="2">
        <f>IF(AI$2=0,0,INDEX('Placebo - Data'!$B:$BA,MATCH($Q22,'Placebo - Data'!$A:$A,0),MATCH(AI$1,'Placebo - Data'!$B$1:$BA$1,0)))*1000000*AI$5</f>
        <v>0.48067784064187435</v>
      </c>
      <c r="AJ22" s="2">
        <f>IF(AJ$2=0,0,INDEX('Placebo - Data'!$B:$BA,MATCH($Q22,'Placebo - Data'!$A:$A,0),MATCH(AJ$1,'Placebo - Data'!$B$1:$BA$1,0)))*1000000*AJ$5</f>
        <v>1.5190007616183721</v>
      </c>
      <c r="AK22" s="2">
        <f>IF(AK$2=0,0,INDEX('Placebo - Data'!$B:$BA,MATCH($Q22,'Placebo - Data'!$A:$A,0),MATCH(AK$1,'Placebo - Data'!$B$1:$BA$1,0)))*1000000*AK$5</f>
        <v>3.0944131594878854</v>
      </c>
      <c r="AL22" s="2">
        <f>IF(AL$2=0,0,INDEX('Placebo - Data'!$B:$BA,MATCH($Q22,'Placebo - Data'!$A:$A,0),MATCH(AL$1,'Placebo - Data'!$B$1:$BA$1,0)))*1000000*AL$5</f>
        <v>-0.8048215818234894</v>
      </c>
      <c r="AM22" s="2">
        <f>IF(AM$2=0,0,INDEX('Placebo - Data'!$B:$BA,MATCH($Q22,'Placebo - Data'!$A:$A,0),MATCH(AM$1,'Placebo - Data'!$B$1:$BA$1,0)))*1000000*AM$5</f>
        <v>11.290117072348949</v>
      </c>
      <c r="AN22" s="2">
        <f>IF(AN$2=0,0,INDEX('Placebo - Data'!$B:$BA,MATCH($Q22,'Placebo - Data'!$A:$A,0),MATCH(AN$1,'Placebo - Data'!$B$1:$BA$1,0)))*1000000*AN$5</f>
        <v>-1.2366010651021497</v>
      </c>
      <c r="AO22" s="2">
        <f>IF(AO$2=0,0,INDEX('Placebo - Data'!$B:$BA,MATCH($Q22,'Placebo - Data'!$A:$A,0),MATCH(AO$1,'Placebo - Data'!$B$1:$BA$1,0)))*1000000*AO$5</f>
        <v>0.4971864768776868</v>
      </c>
      <c r="AP22" s="2">
        <f>IF(AP$2=0,0,INDEX('Placebo - Data'!$B:$BA,MATCH($Q22,'Placebo - Data'!$A:$A,0),MATCH(AP$1,'Placebo - Data'!$B$1:$BA$1,0)))*1000000*AP$5</f>
        <v>-46.865774493198842</v>
      </c>
      <c r="AQ22" s="2">
        <f>IF(AQ$2=0,0,INDEX('Placebo - Data'!$B:$BA,MATCH($Q22,'Placebo - Data'!$A:$A,0),MATCH(AQ$1,'Placebo - Data'!$B$1:$BA$1,0)))*1000000*AQ$5</f>
        <v>-1.2660319725910085</v>
      </c>
      <c r="AR22" s="2">
        <f>IF(AR$2=0,0,INDEX('Placebo - Data'!$B:$BA,MATCH($Q22,'Placebo - Data'!$A:$A,0),MATCH(AR$1,'Placebo - Data'!$B$1:$BA$1,0)))*1000000*AR$5</f>
        <v>-47.015077143441886</v>
      </c>
      <c r="AS22" s="2">
        <f>IF(AS$2=0,0,INDEX('Placebo - Data'!$B:$BA,MATCH($Q22,'Placebo - Data'!$A:$A,0),MATCH(AS$1,'Placebo - Data'!$B$1:$BA$1,0)))*1000000*AS$5</f>
        <v>-2.8944309633516241</v>
      </c>
      <c r="AT22" s="2">
        <f>IF(AT$2=0,0,INDEX('Placebo - Data'!$B:$BA,MATCH($Q22,'Placebo - Data'!$A:$A,0),MATCH(AT$1,'Placebo - Data'!$B$1:$BA$1,0)))*1000000*AT$5</f>
        <v>0</v>
      </c>
      <c r="AU22" s="2">
        <f>IF(AU$2=0,0,INDEX('Placebo - Data'!$B:$BA,MATCH($Q22,'Placebo - Data'!$A:$A,0),MATCH(AU$1,'Placebo - Data'!$B$1:$BA$1,0)))*1000000*AU$5</f>
        <v>1.6906033906138873E-2</v>
      </c>
      <c r="AV22" s="2">
        <f>IF(AV$2=0,0,INDEX('Placebo - Data'!$B:$BA,MATCH($Q22,'Placebo - Data'!$A:$A,0),MATCH(AV$1,'Placebo - Data'!$B$1:$BA$1,0)))*1000000*AV$5</f>
        <v>0</v>
      </c>
      <c r="AW22" s="2">
        <f>IF(AW$2=0,0,INDEX('Placebo - Data'!$B:$BA,MATCH($Q22,'Placebo - Data'!$A:$A,0),MATCH(AW$1,'Placebo - Data'!$B$1:$BA$1,0)))*1000000*AW$5</f>
        <v>0</v>
      </c>
      <c r="AX22" s="2">
        <f>IF(AX$2=0,0,INDEX('Placebo - Data'!$B:$BA,MATCH($Q22,'Placebo - Data'!$A:$A,0),MATCH(AX$1,'Placebo - Data'!$B$1:$BA$1,0)))*1000000*AX$5</f>
        <v>0</v>
      </c>
      <c r="AY22" s="2">
        <f>IF(AY$2=0,0,INDEX('Placebo - Data'!$B:$BA,MATCH($Q22,'Placebo - Data'!$A:$A,0),MATCH(AY$1,'Placebo - Data'!$B$1:$BA$1,0)))*1000000*AY$5</f>
        <v>0.48273318498104345</v>
      </c>
      <c r="AZ22" s="2">
        <f>IF(AZ$2=0,0,INDEX('Placebo - Data'!$B:$BA,MATCH($Q22,'Placebo - Data'!$A:$A,0),MATCH(AZ$1,'Placebo - Data'!$B$1:$BA$1,0)))*1000000*AZ$5</f>
        <v>5.701334430341376</v>
      </c>
      <c r="BA22" s="2">
        <f>IF(BA$2=0,0,INDEX('Placebo - Data'!$B:$BA,MATCH($Q22,'Placebo - Data'!$A:$A,0),MATCH(BA$1,'Placebo - Data'!$B$1:$BA$1,0)))*1000000*BA$5</f>
        <v>3.3001551855704747</v>
      </c>
      <c r="BB22" s="2">
        <f>IF(BB$2=0,0,INDEX('Placebo - Data'!$B:$BA,MATCH($Q22,'Placebo - Data'!$A:$A,0),MATCH(BB$1,'Placebo - Data'!$B$1:$BA$1,0)))*1000000*BB$5</f>
        <v>0</v>
      </c>
      <c r="BC22" s="2">
        <f>IF(BC$2=0,0,INDEX('Placebo - Data'!$B:$BA,MATCH($Q22,'Placebo - Data'!$A:$A,0),MATCH(BC$1,'Placebo - Data'!$B$1:$BA$1,0)))*1000000*BC$5</f>
        <v>-3.4013021377177211</v>
      </c>
      <c r="BD22" s="2">
        <f>IF(BD$2=0,0,INDEX('Placebo - Data'!$B:$BA,MATCH($Q22,'Placebo - Data'!$A:$A,0),MATCH(BD$1,'Placebo - Data'!$B$1:$BA$1,0)))*1000000*BD$5</f>
        <v>0.86501012219741824</v>
      </c>
      <c r="BE22" s="2">
        <f>IF(BE$2=0,0,INDEX('Placebo - Data'!$B:$BA,MATCH($Q22,'Placebo - Data'!$A:$A,0),MATCH(BE$1,'Placebo - Data'!$B$1:$BA$1,0)))*1000000*BE$5</f>
        <v>0</v>
      </c>
      <c r="BF22" s="2">
        <f>IF(BF$2=0,0,INDEX('Placebo - Data'!$B:$BA,MATCH($Q22,'Placebo - Data'!$A:$A,0),MATCH(BF$1,'Placebo - Data'!$B$1:$BA$1,0)))*1000000*BF$5</f>
        <v>1.0903837619480328</v>
      </c>
      <c r="BG22" s="2">
        <f>IF(BG$2=0,0,INDEX('Placebo - Data'!$B:$BA,MATCH($Q22,'Placebo - Data'!$A:$A,0),MATCH(BG$1,'Placebo - Data'!$B$1:$BA$1,0)))*1000000*BG$5</f>
        <v>0.36277424442232586</v>
      </c>
      <c r="BH22" s="2">
        <f>IF(BH$2=0,0,INDEX('Placebo - Data'!$B:$BA,MATCH($Q22,'Placebo - Data'!$A:$A,0),MATCH(BH$1,'Placebo - Data'!$B$1:$BA$1,0)))*1000000*BH$5</f>
        <v>-0.17529198714782979</v>
      </c>
      <c r="BI22" s="2">
        <f>IF(BI$2=0,0,INDEX('Placebo - Data'!$B:$BA,MATCH($Q22,'Placebo - Data'!$A:$A,0),MATCH(BI$1,'Placebo - Data'!$B$1:$BA$1,0)))*1000000*BI$5</f>
        <v>7.875411256463849E-2</v>
      </c>
      <c r="BJ22" s="2">
        <f>IF(BJ$2=0,0,INDEX('Placebo - Data'!$B:$BA,MATCH($Q22,'Placebo - Data'!$A:$A,0),MATCH(BJ$1,'Placebo - Data'!$B$1:$BA$1,0)))*1000000*BJ$5</f>
        <v>0</v>
      </c>
      <c r="BK22" s="2">
        <f>IF(BK$2=0,0,INDEX('Placebo - Data'!$B:$BA,MATCH($Q22,'Placebo - Data'!$A:$A,0),MATCH(BK$1,'Placebo - Data'!$B$1:$BA$1,0)))*1000000*BK$5</f>
        <v>1.8780374375637621</v>
      </c>
      <c r="BL22" s="2">
        <f>IF(BL$2=0,0,INDEX('Placebo - Data'!$B:$BA,MATCH($Q22,'Placebo - Data'!$A:$A,0),MATCH(BL$1,'Placebo - Data'!$B$1:$BA$1,0)))*1000000*BL$5</f>
        <v>-0.73041553605435183</v>
      </c>
      <c r="BM22" s="2">
        <f>IF(BM$2=0,0,INDEX('Placebo - Data'!$B:$BA,MATCH($Q22,'Placebo - Data'!$A:$A,0),MATCH(BM$1,'Placebo - Data'!$B$1:$BA$1,0)))*1000000*BM$5</f>
        <v>0.53490663276534178</v>
      </c>
      <c r="BN22" s="2">
        <f>IF(BN$2=0,0,INDEX('Placebo - Data'!$B:$BA,MATCH($Q22,'Placebo - Data'!$A:$A,0),MATCH(BN$1,'Placebo - Data'!$B$1:$BA$1,0)))*1000000*BN$5</f>
        <v>-0.52739250122613157</v>
      </c>
      <c r="BO22" s="2">
        <f>IF(BO$2=0,0,INDEX('Placebo - Data'!$B:$BA,MATCH($Q22,'Placebo - Data'!$A:$A,0),MATCH(BO$1,'Placebo - Data'!$B$1:$BA$1,0)))*1000000*BO$5</f>
        <v>-0.26450507562003622</v>
      </c>
      <c r="BP22" s="2">
        <f>IF(BP$2=0,0,INDEX('Placebo - Data'!$B:$BA,MATCH($Q22,'Placebo - Data'!$A:$A,0),MATCH(BP$1,'Placebo - Data'!$B$1:$BA$1,0)))*1000000*BP$5</f>
        <v>11.196195373486262</v>
      </c>
      <c r="BQ22" s="2"/>
      <c r="BR22" s="2"/>
    </row>
    <row r="23">
      <c r="A23" t="s">
        <v>48</v>
      </c>
      <c r="B23" s="2">
        <f t="shared" si="0"/>
        <v>2.0041329386881439</v>
      </c>
      <c r="Q23">
        <f>'Placebo - Data'!A18</f>
        <v>1998</v>
      </c>
      <c r="R23" s="2">
        <f>IF(R$2=0,0,INDEX('Placebo - Data'!$B:$BA,MATCH($Q23,'Placebo - Data'!$A:$A,0),MATCH(R$1,'Placebo - Data'!$B$1:$BA$1,0)))*1000000*R$5</f>
        <v>-2.6229001832689391</v>
      </c>
      <c r="S23" s="2">
        <f>IF(S$2=0,0,INDEX('Placebo - Data'!$B:$BA,MATCH($Q23,'Placebo - Data'!$A:$A,0),MATCH(S$1,'Placebo - Data'!$B$1:$BA$1,0)))*1000000*S$5</f>
        <v>5.8596292547008488</v>
      </c>
      <c r="T23" s="2">
        <f>IF(T$2=0,0,INDEX('Placebo - Data'!$B:$BA,MATCH($Q23,'Placebo - Data'!$A:$A,0),MATCH(T$1,'Placebo - Data'!$B$1:$BA$1,0)))*1000000*T$5</f>
        <v>0</v>
      </c>
      <c r="U23" s="2">
        <f>IF(U$2=0,0,INDEX('Placebo - Data'!$B:$BA,MATCH($Q23,'Placebo - Data'!$A:$A,0),MATCH(U$1,'Placebo - Data'!$B$1:$BA$1,0)))*1000000*U$5</f>
        <v>2.152426077373093</v>
      </c>
      <c r="V23" s="2">
        <f>IF(V$2=0,0,INDEX('Placebo - Data'!$B:$BA,MATCH($Q23,'Placebo - Data'!$A:$A,0),MATCH(V$1,'Placebo - Data'!$B$1:$BA$1,0)))*1000000*V$5</f>
        <v>23.183898520073853</v>
      </c>
      <c r="W23" s="2">
        <f>IF(W$2=0,0,INDEX('Placebo - Data'!$B:$BA,MATCH($Q23,'Placebo - Data'!$A:$A,0),MATCH(W$1,'Placebo - Data'!$B$1:$BA$1,0)))*1000000*W$5</f>
        <v>0</v>
      </c>
      <c r="X23" s="2">
        <f>IF(X$2=0,0,INDEX('Placebo - Data'!$B:$BA,MATCH($Q23,'Placebo - Data'!$A:$A,0),MATCH(X$1,'Placebo - Data'!$B$1:$BA$1,0)))*1000000*X$5</f>
        <v>11.032445399905555</v>
      </c>
      <c r="Y23" s="2">
        <f>IF(Y$2=0,0,INDEX('Placebo - Data'!$B:$BA,MATCH($Q23,'Placebo - Data'!$A:$A,0),MATCH(Y$1,'Placebo - Data'!$B$1:$BA$1,0)))*1000000*Y$5</f>
        <v>0</v>
      </c>
      <c r="Z23" s="2">
        <f>IF(Z$2=0,0,INDEX('Placebo - Data'!$B:$BA,MATCH($Q23,'Placebo - Data'!$A:$A,0),MATCH(Z$1,'Placebo - Data'!$B$1:$BA$1,0)))*1000000*Z$5</f>
        <v>0</v>
      </c>
      <c r="AA23" s="2">
        <f>IF(AA$2=0,0,INDEX('Placebo - Data'!$B:$BA,MATCH($Q23,'Placebo - Data'!$A:$A,0),MATCH(AA$1,'Placebo - Data'!$B$1:$BA$1,0)))*1000000*AA$5</f>
        <v>0</v>
      </c>
      <c r="AB23" s="2">
        <f>IF(AB$2=0,0,INDEX('Placebo - Data'!$B:$BA,MATCH($Q23,'Placebo - Data'!$A:$A,0),MATCH(AB$1,'Placebo - Data'!$B$1:$BA$1,0)))*1000000*AB$5</f>
        <v>0</v>
      </c>
      <c r="AC23" s="2">
        <f>IF(AC$2=0,0,INDEX('Placebo - Data'!$B:$BA,MATCH($Q23,'Placebo - Data'!$A:$A,0),MATCH(AC$1,'Placebo - Data'!$B$1:$BA$1,0)))*1000000*AC$5</f>
        <v>12.440560567483772</v>
      </c>
      <c r="AD23" s="2">
        <f>IF(AD$2=0,0,INDEX('Placebo - Data'!$B:$BA,MATCH($Q23,'Placebo - Data'!$A:$A,0),MATCH(AD$1,'Placebo - Data'!$B$1:$BA$1,0)))*1000000*AD$5</f>
        <v>0</v>
      </c>
      <c r="AE23" s="2">
        <f>IF(AE$2=0,0,INDEX('Placebo - Data'!$B:$BA,MATCH($Q23,'Placebo - Data'!$A:$A,0),MATCH(AE$1,'Placebo - Data'!$B$1:$BA$1,0)))*1000000*AE$5</f>
        <v>-3.4367917578492779</v>
      </c>
      <c r="AF23" s="2">
        <f>IF(AF$2=0,0,INDEX('Placebo - Data'!$B:$BA,MATCH($Q23,'Placebo - Data'!$A:$A,0),MATCH(AF$1,'Placebo - Data'!$B$1:$BA$1,0)))*1000000*AF$5</f>
        <v>-8.3099375842721201</v>
      </c>
      <c r="AG23" s="2">
        <f>IF(AG$2=0,0,INDEX('Placebo - Data'!$B:$BA,MATCH($Q23,'Placebo - Data'!$A:$A,0),MATCH(AG$1,'Placebo - Data'!$B$1:$BA$1,0)))*1000000*AG$5</f>
        <v>0</v>
      </c>
      <c r="AH23" s="2">
        <f>IF(AH$2=0,0,INDEX('Placebo - Data'!$B:$BA,MATCH($Q23,'Placebo - Data'!$A:$A,0),MATCH(AH$1,'Placebo - Data'!$B$1:$BA$1,0)))*1000000*AH$5</f>
        <v>5.5687241911073215</v>
      </c>
      <c r="AI23" s="2">
        <f>IF(AI$2=0,0,INDEX('Placebo - Data'!$B:$BA,MATCH($Q23,'Placebo - Data'!$A:$A,0),MATCH(AI$1,'Placebo - Data'!$B$1:$BA$1,0)))*1000000*AI$5</f>
        <v>-3.3454846288805129</v>
      </c>
      <c r="AJ23" s="2">
        <f>IF(AJ$2=0,0,INDEX('Placebo - Data'!$B:$BA,MATCH($Q23,'Placebo - Data'!$A:$A,0),MATCH(AJ$1,'Placebo - Data'!$B$1:$BA$1,0)))*1000000*AJ$5</f>
        <v>21.954874682705849</v>
      </c>
      <c r="AK23" s="2">
        <f>IF(AK$2=0,0,INDEX('Placebo - Data'!$B:$BA,MATCH($Q23,'Placebo - Data'!$A:$A,0),MATCH(AK$1,'Placebo - Data'!$B$1:$BA$1,0)))*1000000*AK$5</f>
        <v>-0.7745757102384232</v>
      </c>
      <c r="AL23" s="2">
        <f>IF(AL$2=0,0,INDEX('Placebo - Data'!$B:$BA,MATCH($Q23,'Placebo - Data'!$A:$A,0),MATCH(AL$1,'Placebo - Data'!$B$1:$BA$1,0)))*1000000*AL$5</f>
        <v>-6.3483821577392519</v>
      </c>
      <c r="AM23" s="2">
        <f>IF(AM$2=0,0,INDEX('Placebo - Data'!$B:$BA,MATCH($Q23,'Placebo - Data'!$A:$A,0),MATCH(AM$1,'Placebo - Data'!$B$1:$BA$1,0)))*1000000*AM$5</f>
        <v>12.612583304871805</v>
      </c>
      <c r="AN23" s="2">
        <f>IF(AN$2=0,0,INDEX('Placebo - Data'!$B:$BA,MATCH($Q23,'Placebo - Data'!$A:$A,0),MATCH(AN$1,'Placebo - Data'!$B$1:$BA$1,0)))*1000000*AN$5</f>
        <v>0.3187369088664127</v>
      </c>
      <c r="AO23" s="2">
        <f>IF(AO$2=0,0,INDEX('Placebo - Data'!$B:$BA,MATCH($Q23,'Placebo - Data'!$A:$A,0),MATCH(AO$1,'Placebo - Data'!$B$1:$BA$1,0)))*1000000*AO$5</f>
        <v>-14.538664800056722</v>
      </c>
      <c r="AP23" s="2">
        <f>IF(AP$2=0,0,INDEX('Placebo - Data'!$B:$BA,MATCH($Q23,'Placebo - Data'!$A:$A,0),MATCH(AP$1,'Placebo - Data'!$B$1:$BA$1,0)))*1000000*AP$5</f>
        <v>-58.636745961848646</v>
      </c>
      <c r="AQ23" s="2">
        <f>IF(AQ$2=0,0,INDEX('Placebo - Data'!$B:$BA,MATCH($Q23,'Placebo - Data'!$A:$A,0),MATCH(AQ$1,'Placebo - Data'!$B$1:$BA$1,0)))*1000000*AQ$5</f>
        <v>8.5680139818578027</v>
      </c>
      <c r="AR23" s="2">
        <f>IF(AR$2=0,0,INDEX('Placebo - Data'!$B:$BA,MATCH($Q23,'Placebo - Data'!$A:$A,0),MATCH(AR$1,'Placebo - Data'!$B$1:$BA$1,0)))*1000000*AR$5</f>
        <v>-22.811904273112305</v>
      </c>
      <c r="AS23" s="2">
        <f>IF(AS$2=0,0,INDEX('Placebo - Data'!$B:$BA,MATCH($Q23,'Placebo - Data'!$A:$A,0),MATCH(AS$1,'Placebo - Data'!$B$1:$BA$1,0)))*1000000*AS$5</f>
        <v>-4.7584171625203453</v>
      </c>
      <c r="AT23" s="2">
        <f>IF(AT$2=0,0,INDEX('Placebo - Data'!$B:$BA,MATCH($Q23,'Placebo - Data'!$A:$A,0),MATCH(AT$1,'Placebo - Data'!$B$1:$BA$1,0)))*1000000*AT$5</f>
        <v>0</v>
      </c>
      <c r="AU23" s="2">
        <f>IF(AU$2=0,0,INDEX('Placebo - Data'!$B:$BA,MATCH($Q23,'Placebo - Data'!$A:$A,0),MATCH(AU$1,'Placebo - Data'!$B$1:$BA$1,0)))*1000000*AU$5</f>
        <v>8.5403780758497305</v>
      </c>
      <c r="AV23" s="2">
        <f>IF(AV$2=0,0,INDEX('Placebo - Data'!$B:$BA,MATCH($Q23,'Placebo - Data'!$A:$A,0),MATCH(AV$1,'Placebo - Data'!$B$1:$BA$1,0)))*1000000*AV$5</f>
        <v>0</v>
      </c>
      <c r="AW23" s="2">
        <f>IF(AW$2=0,0,INDEX('Placebo - Data'!$B:$BA,MATCH($Q23,'Placebo - Data'!$A:$A,0),MATCH(AW$1,'Placebo - Data'!$B$1:$BA$1,0)))*1000000*AW$5</f>
        <v>0</v>
      </c>
      <c r="AX23" s="2">
        <f>IF(AX$2=0,0,INDEX('Placebo - Data'!$B:$BA,MATCH($Q23,'Placebo - Data'!$A:$A,0),MATCH(AX$1,'Placebo - Data'!$B$1:$BA$1,0)))*1000000*AX$5</f>
        <v>0</v>
      </c>
      <c r="AY23" s="2">
        <f>IF(AY$2=0,0,INDEX('Placebo - Data'!$B:$BA,MATCH($Q23,'Placebo - Data'!$A:$A,0),MATCH(AY$1,'Placebo - Data'!$B$1:$BA$1,0)))*1000000*AY$5</f>
        <v>9.1413558038766496</v>
      </c>
      <c r="AZ23" s="2">
        <f>IF(AZ$2=0,0,INDEX('Placebo - Data'!$B:$BA,MATCH($Q23,'Placebo - Data'!$A:$A,0),MATCH(AZ$1,'Placebo - Data'!$B$1:$BA$1,0)))*1000000*AZ$5</f>
        <v>36.821973480982706</v>
      </c>
      <c r="BA23" s="2">
        <f>IF(BA$2=0,0,INDEX('Placebo - Data'!$B:$BA,MATCH($Q23,'Placebo - Data'!$A:$A,0),MATCH(BA$1,'Placebo - Data'!$B$1:$BA$1,0)))*1000000*BA$5</f>
        <v>1.4280500408858643</v>
      </c>
      <c r="BB23" s="2">
        <f>IF(BB$2=0,0,INDEX('Placebo - Data'!$B:$BA,MATCH($Q23,'Placebo - Data'!$A:$A,0),MATCH(BB$1,'Placebo - Data'!$B$1:$BA$1,0)))*1000000*BB$5</f>
        <v>0</v>
      </c>
      <c r="BC23" s="2">
        <f>IF(BC$2=0,0,INDEX('Placebo - Data'!$B:$BA,MATCH($Q23,'Placebo - Data'!$A:$A,0),MATCH(BC$1,'Placebo - Data'!$B$1:$BA$1,0)))*1000000*BC$5</f>
        <v>-5.2256050366850104</v>
      </c>
      <c r="BD23" s="2">
        <f>IF(BD$2=0,0,INDEX('Placebo - Data'!$B:$BA,MATCH($Q23,'Placebo - Data'!$A:$A,0),MATCH(BD$1,'Placebo - Data'!$B$1:$BA$1,0)))*1000000*BD$5</f>
        <v>-1.0968226433760719</v>
      </c>
      <c r="BE23" s="2">
        <f>IF(BE$2=0,0,INDEX('Placebo - Data'!$B:$BA,MATCH($Q23,'Placebo - Data'!$A:$A,0),MATCH(BE$1,'Placebo - Data'!$B$1:$BA$1,0)))*1000000*BE$5</f>
        <v>0</v>
      </c>
      <c r="BF23" s="2">
        <f>IF(BF$2=0,0,INDEX('Placebo - Data'!$B:$BA,MATCH($Q23,'Placebo - Data'!$A:$A,0),MATCH(BF$1,'Placebo - Data'!$B$1:$BA$1,0)))*1000000*BF$5</f>
        <v>31.056635634740815</v>
      </c>
      <c r="BG23" s="2">
        <f>IF(BG$2=0,0,INDEX('Placebo - Data'!$B:$BA,MATCH($Q23,'Placebo - Data'!$A:$A,0),MATCH(BG$1,'Placebo - Data'!$B$1:$BA$1,0)))*1000000*BG$5</f>
        <v>-18.814555005519651</v>
      </c>
      <c r="BH23" s="2">
        <f>IF(BH$2=0,0,INDEX('Placebo - Data'!$B:$BA,MATCH($Q23,'Placebo - Data'!$A:$A,0),MATCH(BH$1,'Placebo - Data'!$B$1:$BA$1,0)))*1000000*BH$5</f>
        <v>-5.656122539221542</v>
      </c>
      <c r="BI23" s="2">
        <f>IF(BI$2=0,0,INDEX('Placebo - Data'!$B:$BA,MATCH($Q23,'Placebo - Data'!$A:$A,0),MATCH(BI$1,'Placebo - Data'!$B$1:$BA$1,0)))*1000000*BI$5</f>
        <v>-9.8926393548026681</v>
      </c>
      <c r="BJ23" s="2">
        <f>IF(BJ$2=0,0,INDEX('Placebo - Data'!$B:$BA,MATCH($Q23,'Placebo - Data'!$A:$A,0),MATCH(BJ$1,'Placebo - Data'!$B$1:$BA$1,0)))*1000000*BJ$5</f>
        <v>0</v>
      </c>
      <c r="BK23" s="2">
        <f>IF(BK$2=0,0,INDEX('Placebo - Data'!$B:$BA,MATCH($Q23,'Placebo - Data'!$A:$A,0),MATCH(BK$1,'Placebo - Data'!$B$1:$BA$1,0)))*1000000*BK$5</f>
        <v>0.17150564701751136</v>
      </c>
      <c r="BL23" s="2">
        <f>IF(BL$2=0,0,INDEX('Placebo - Data'!$B:$BA,MATCH($Q23,'Placebo - Data'!$A:$A,0),MATCH(BL$1,'Placebo - Data'!$B$1:$BA$1,0)))*1000000*BL$5</f>
        <v>5.4237034419202246</v>
      </c>
      <c r="BM23" s="2">
        <f>IF(BM$2=0,0,INDEX('Placebo - Data'!$B:$BA,MATCH($Q23,'Placebo - Data'!$A:$A,0),MATCH(BM$1,'Placebo - Data'!$B$1:$BA$1,0)))*1000000*BM$5</f>
        <v>-0.12057914489105315</v>
      </c>
      <c r="BN23" s="2">
        <f>IF(BN$2=0,0,INDEX('Placebo - Data'!$B:$BA,MATCH($Q23,'Placebo - Data'!$A:$A,0),MATCH(BN$1,'Placebo - Data'!$B$1:$BA$1,0)))*1000000*BN$5</f>
        <v>1.9533054000930861</v>
      </c>
      <c r="BO23" s="2">
        <f>IF(BO$2=0,0,INDEX('Placebo - Data'!$B:$BA,MATCH($Q23,'Placebo - Data'!$A:$A,0),MATCH(BO$1,'Placebo - Data'!$B$1:$BA$1,0)))*1000000*BO$5</f>
        <v>3.8701400626450777</v>
      </c>
      <c r="BP23" s="2">
        <f>IF(BP$2=0,0,INDEX('Placebo - Data'!$B:$BA,MATCH($Q23,'Placebo - Data'!$A:$A,0),MATCH(BP$1,'Placebo - Data'!$B$1:$BA$1,0)))*1000000*BP$5</f>
        <v>-50.194150389870629</v>
      </c>
      <c r="BQ23" s="2"/>
      <c r="BR23" s="2"/>
    </row>
    <row r="24">
      <c r="A24" t="s">
        <v>37</v>
      </c>
      <c r="B24" s="2">
        <f t="shared" si="0"/>
        <v>1.999195565172768</v>
      </c>
      <c r="Q24">
        <f>'Placebo - Data'!A19</f>
        <v>1999</v>
      </c>
      <c r="R24" s="2">
        <f>IF(R$2=0,0,INDEX('Placebo - Data'!$B:$BA,MATCH($Q24,'Placebo - Data'!$A:$A,0),MATCH(R$1,'Placebo - Data'!$B$1:$BA$1,0)))*1000000*R$5</f>
        <v>-0.62310033399626263</v>
      </c>
      <c r="S24" s="2">
        <f>IF(S$2=0,0,INDEX('Placebo - Data'!$B:$BA,MATCH($Q24,'Placebo - Data'!$A:$A,0),MATCH(S$1,'Placebo - Data'!$B$1:$BA$1,0)))*1000000*S$5</f>
        <v>7.2943921622936614</v>
      </c>
      <c r="T24" s="2">
        <f>IF(T$2=0,0,INDEX('Placebo - Data'!$B:$BA,MATCH($Q24,'Placebo - Data'!$A:$A,0),MATCH(T$1,'Placebo - Data'!$B$1:$BA$1,0)))*1000000*T$5</f>
        <v>0</v>
      </c>
      <c r="U24" s="2">
        <f>IF(U$2=0,0,INDEX('Placebo - Data'!$B:$BA,MATCH($Q24,'Placebo - Data'!$A:$A,0),MATCH(U$1,'Placebo - Data'!$B$1:$BA$1,0)))*1000000*U$5</f>
        <v>9.4843471742933616</v>
      </c>
      <c r="V24" s="2">
        <f>IF(V$2=0,0,INDEX('Placebo - Data'!$B:$BA,MATCH($Q24,'Placebo - Data'!$A:$A,0),MATCH(V$1,'Placebo - Data'!$B$1:$BA$1,0)))*1000000*V$5</f>
        <v>15.420520867337473</v>
      </c>
      <c r="W24" s="2">
        <f>IF(W$2=0,0,INDEX('Placebo - Data'!$B:$BA,MATCH($Q24,'Placebo - Data'!$A:$A,0),MATCH(W$1,'Placebo - Data'!$B$1:$BA$1,0)))*1000000*W$5</f>
        <v>0</v>
      </c>
      <c r="X24" s="2">
        <f>IF(X$2=0,0,INDEX('Placebo - Data'!$B:$BA,MATCH($Q24,'Placebo - Data'!$A:$A,0),MATCH(X$1,'Placebo - Data'!$B$1:$BA$1,0)))*1000000*X$5</f>
        <v>9.1285637608962134</v>
      </c>
      <c r="Y24" s="2">
        <f>IF(Y$2=0,0,INDEX('Placebo - Data'!$B:$BA,MATCH($Q24,'Placebo - Data'!$A:$A,0),MATCH(Y$1,'Placebo - Data'!$B$1:$BA$1,0)))*1000000*Y$5</f>
        <v>0</v>
      </c>
      <c r="Z24" s="2">
        <f>IF(Z$2=0,0,INDEX('Placebo - Data'!$B:$BA,MATCH($Q24,'Placebo - Data'!$A:$A,0),MATCH(Z$1,'Placebo - Data'!$B$1:$BA$1,0)))*1000000*Z$5</f>
        <v>0</v>
      </c>
      <c r="AA24" s="2">
        <f>IF(AA$2=0,0,INDEX('Placebo - Data'!$B:$BA,MATCH($Q24,'Placebo - Data'!$A:$A,0),MATCH(AA$1,'Placebo - Data'!$B$1:$BA$1,0)))*1000000*AA$5</f>
        <v>0</v>
      </c>
      <c r="AB24" s="2">
        <f>IF(AB$2=0,0,INDEX('Placebo - Data'!$B:$BA,MATCH($Q24,'Placebo - Data'!$A:$A,0),MATCH(AB$1,'Placebo - Data'!$B$1:$BA$1,0)))*1000000*AB$5</f>
        <v>0</v>
      </c>
      <c r="AC24" s="2">
        <f>IF(AC$2=0,0,INDEX('Placebo - Data'!$B:$BA,MATCH($Q24,'Placebo - Data'!$A:$A,0),MATCH(AC$1,'Placebo - Data'!$B$1:$BA$1,0)))*1000000*AC$5</f>
        <v>12.083274668839294</v>
      </c>
      <c r="AD24" s="2">
        <f>IF(AD$2=0,0,INDEX('Placebo - Data'!$B:$BA,MATCH($Q24,'Placebo - Data'!$A:$A,0),MATCH(AD$1,'Placebo - Data'!$B$1:$BA$1,0)))*1000000*AD$5</f>
        <v>0</v>
      </c>
      <c r="AE24" s="2">
        <f>IF(AE$2=0,0,INDEX('Placebo - Data'!$B:$BA,MATCH($Q24,'Placebo - Data'!$A:$A,0),MATCH(AE$1,'Placebo - Data'!$B$1:$BA$1,0)))*1000000*AE$5</f>
        <v>7.651131454622373</v>
      </c>
      <c r="AF24" s="2">
        <f>IF(AF$2=0,0,INDEX('Placebo - Data'!$B:$BA,MATCH($Q24,'Placebo - Data'!$A:$A,0),MATCH(AF$1,'Placebo - Data'!$B$1:$BA$1,0)))*1000000*AF$5</f>
        <v>-5.9124822655576281</v>
      </c>
      <c r="AG24" s="2">
        <f>IF(AG$2=0,0,INDEX('Placebo - Data'!$B:$BA,MATCH($Q24,'Placebo - Data'!$A:$A,0),MATCH(AG$1,'Placebo - Data'!$B$1:$BA$1,0)))*1000000*AG$5</f>
        <v>0</v>
      </c>
      <c r="AH24" s="2">
        <f>IF(AH$2=0,0,INDEX('Placebo - Data'!$B:$BA,MATCH($Q24,'Placebo - Data'!$A:$A,0),MATCH(AH$1,'Placebo - Data'!$B$1:$BA$1,0)))*1000000*AH$5</f>
        <v>0.52413122375583043</v>
      </c>
      <c r="AI24" s="2">
        <f>IF(AI$2=0,0,INDEX('Placebo - Data'!$B:$BA,MATCH($Q24,'Placebo - Data'!$A:$A,0),MATCH(AI$1,'Placebo - Data'!$B$1:$BA$1,0)))*1000000*AI$5</f>
        <v>-2.3670820610277588</v>
      </c>
      <c r="AJ24" s="2">
        <f>IF(AJ$2=0,0,INDEX('Placebo - Data'!$B:$BA,MATCH($Q24,'Placebo - Data'!$A:$A,0),MATCH(AJ$1,'Placebo - Data'!$B$1:$BA$1,0)))*1000000*AJ$5</f>
        <v>6.3854768086457625</v>
      </c>
      <c r="AK24" s="2">
        <f>IF(AK$2=0,0,INDEX('Placebo - Data'!$B:$BA,MATCH($Q24,'Placebo - Data'!$A:$A,0),MATCH(AK$1,'Placebo - Data'!$B$1:$BA$1,0)))*1000000*AK$5</f>
        <v>-3.0329774745041505</v>
      </c>
      <c r="AL24" s="2">
        <f>IF(AL$2=0,0,INDEX('Placebo - Data'!$B:$BA,MATCH($Q24,'Placebo - Data'!$A:$A,0),MATCH(AL$1,'Placebo - Data'!$B$1:$BA$1,0)))*1000000*AL$5</f>
        <v>-1.1343909136485308</v>
      </c>
      <c r="AM24" s="2">
        <f>IF(AM$2=0,0,INDEX('Placebo - Data'!$B:$BA,MATCH($Q24,'Placebo - Data'!$A:$A,0),MATCH(AM$1,'Placebo - Data'!$B$1:$BA$1,0)))*1000000*AM$5</f>
        <v>11.294710020592902</v>
      </c>
      <c r="AN24" s="2">
        <f>IF(AN$2=0,0,INDEX('Placebo - Data'!$B:$BA,MATCH($Q24,'Placebo - Data'!$A:$A,0),MATCH(AN$1,'Placebo - Data'!$B$1:$BA$1,0)))*1000000*AN$5</f>
        <v>-3.9457122511521447</v>
      </c>
      <c r="AO24" s="2">
        <f>IF(AO$2=0,0,INDEX('Placebo - Data'!$B:$BA,MATCH($Q24,'Placebo - Data'!$A:$A,0),MATCH(AO$1,'Placebo - Data'!$B$1:$BA$1,0)))*1000000*AO$5</f>
        <v>-7.817548919319961E-2</v>
      </c>
      <c r="AP24" s="2">
        <f>IF(AP$2=0,0,INDEX('Placebo - Data'!$B:$BA,MATCH($Q24,'Placebo - Data'!$A:$A,0),MATCH(AP$1,'Placebo - Data'!$B$1:$BA$1,0)))*1000000*AP$5</f>
        <v>-37.137018807698041</v>
      </c>
      <c r="AQ24" s="2">
        <f>IF(AQ$2=0,0,INDEX('Placebo - Data'!$B:$BA,MATCH($Q24,'Placebo - Data'!$A:$A,0),MATCH(AQ$1,'Placebo - Data'!$B$1:$BA$1,0)))*1000000*AQ$5</f>
        <v>12.336392501310911</v>
      </c>
      <c r="AR24" s="2">
        <f>IF(AR$2=0,0,INDEX('Placebo - Data'!$B:$BA,MATCH($Q24,'Placebo - Data'!$A:$A,0),MATCH(AR$1,'Placebo - Data'!$B$1:$BA$1,0)))*1000000*AR$5</f>
        <v>-45.394488552119583</v>
      </c>
      <c r="AS24" s="2">
        <f>IF(AS$2=0,0,INDEX('Placebo - Data'!$B:$BA,MATCH($Q24,'Placebo - Data'!$A:$A,0),MATCH(AS$1,'Placebo - Data'!$B$1:$BA$1,0)))*1000000*AS$5</f>
        <v>-10.49869206326548</v>
      </c>
      <c r="AT24" s="2">
        <f>IF(AT$2=0,0,INDEX('Placebo - Data'!$B:$BA,MATCH($Q24,'Placebo - Data'!$A:$A,0),MATCH(AT$1,'Placebo - Data'!$B$1:$BA$1,0)))*1000000*AT$5</f>
        <v>0</v>
      </c>
      <c r="AU24" s="2">
        <f>IF(AU$2=0,0,INDEX('Placebo - Data'!$B:$BA,MATCH($Q24,'Placebo - Data'!$A:$A,0),MATCH(AU$1,'Placebo - Data'!$B$1:$BA$1,0)))*1000000*AU$5</f>
        <v>2.1974935862090206</v>
      </c>
      <c r="AV24" s="2">
        <f>IF(AV$2=0,0,INDEX('Placebo - Data'!$B:$BA,MATCH($Q24,'Placebo - Data'!$A:$A,0),MATCH(AV$1,'Placebo - Data'!$B$1:$BA$1,0)))*1000000*AV$5</f>
        <v>0</v>
      </c>
      <c r="AW24" s="2">
        <f>IF(AW$2=0,0,INDEX('Placebo - Data'!$B:$BA,MATCH($Q24,'Placebo - Data'!$A:$A,0),MATCH(AW$1,'Placebo - Data'!$B$1:$BA$1,0)))*1000000*AW$5</f>
        <v>0</v>
      </c>
      <c r="AX24" s="2">
        <f>IF(AX$2=0,0,INDEX('Placebo - Data'!$B:$BA,MATCH($Q24,'Placebo - Data'!$A:$A,0),MATCH(AX$1,'Placebo - Data'!$B$1:$BA$1,0)))*1000000*AX$5</f>
        <v>0</v>
      </c>
      <c r="AY24" s="2">
        <f>IF(AY$2=0,0,INDEX('Placebo - Data'!$B:$BA,MATCH($Q24,'Placebo - Data'!$A:$A,0),MATCH(AY$1,'Placebo - Data'!$B$1:$BA$1,0)))*1000000*AY$5</f>
        <v>7.230324627016671</v>
      </c>
      <c r="AZ24" s="2">
        <f>IF(AZ$2=0,0,INDEX('Placebo - Data'!$B:$BA,MATCH($Q24,'Placebo - Data'!$A:$A,0),MATCH(AZ$1,'Placebo - Data'!$B$1:$BA$1,0)))*1000000*AZ$5</f>
        <v>14.643152098869905</v>
      </c>
      <c r="BA24" s="2">
        <f>IF(BA$2=0,0,INDEX('Placebo - Data'!$B:$BA,MATCH($Q24,'Placebo - Data'!$A:$A,0),MATCH(BA$1,'Placebo - Data'!$B$1:$BA$1,0)))*1000000*BA$5</f>
        <v>1.110728021558316</v>
      </c>
      <c r="BB24" s="2">
        <f>IF(BB$2=0,0,INDEX('Placebo - Data'!$B:$BA,MATCH($Q24,'Placebo - Data'!$A:$A,0),MATCH(BB$1,'Placebo - Data'!$B$1:$BA$1,0)))*1000000*BB$5</f>
        <v>0</v>
      </c>
      <c r="BC24" s="2">
        <f>IF(BC$2=0,0,INDEX('Placebo - Data'!$B:$BA,MATCH($Q24,'Placebo - Data'!$A:$A,0),MATCH(BC$1,'Placebo - Data'!$B$1:$BA$1,0)))*1000000*BC$5</f>
        <v>9.354521353088785</v>
      </c>
      <c r="BD24" s="2">
        <f>IF(BD$2=0,0,INDEX('Placebo - Data'!$B:$BA,MATCH($Q24,'Placebo - Data'!$A:$A,0),MATCH(BD$1,'Placebo - Data'!$B$1:$BA$1,0)))*1000000*BD$5</f>
        <v>4.2289502744097263</v>
      </c>
      <c r="BE24" s="2">
        <f>IF(BE$2=0,0,INDEX('Placebo - Data'!$B:$BA,MATCH($Q24,'Placebo - Data'!$A:$A,0),MATCH(BE$1,'Placebo - Data'!$B$1:$BA$1,0)))*1000000*BE$5</f>
        <v>0</v>
      </c>
      <c r="BF24" s="2">
        <f>IF(BF$2=0,0,INDEX('Placebo - Data'!$B:$BA,MATCH($Q24,'Placebo - Data'!$A:$A,0),MATCH(BF$1,'Placebo - Data'!$B$1:$BA$1,0)))*1000000*BF$5</f>
        <v>24.93934880476445</v>
      </c>
      <c r="BG24" s="2">
        <f>IF(BG$2=0,0,INDEX('Placebo - Data'!$B:$BA,MATCH($Q24,'Placebo - Data'!$A:$A,0),MATCH(BG$1,'Placebo - Data'!$B$1:$BA$1,0)))*1000000*BG$5</f>
        <v>-12.362900633888785</v>
      </c>
      <c r="BH24" s="2">
        <f>IF(BH$2=0,0,INDEX('Placebo - Data'!$B:$BA,MATCH($Q24,'Placebo - Data'!$A:$A,0),MATCH(BH$1,'Placebo - Data'!$B$1:$BA$1,0)))*1000000*BH$5</f>
        <v>-6.3984102780523244</v>
      </c>
      <c r="BI24" s="2">
        <f>IF(BI$2=0,0,INDEX('Placebo - Data'!$B:$BA,MATCH($Q24,'Placebo - Data'!$A:$A,0),MATCH(BI$1,'Placebo - Data'!$B$1:$BA$1,0)))*1000000*BI$5</f>
        <v>2.3686957320023794</v>
      </c>
      <c r="BJ24" s="2">
        <f>IF(BJ$2=0,0,INDEX('Placebo - Data'!$B:$BA,MATCH($Q24,'Placebo - Data'!$A:$A,0),MATCH(BJ$1,'Placebo - Data'!$B$1:$BA$1,0)))*1000000*BJ$5</f>
        <v>0</v>
      </c>
      <c r="BK24" s="2">
        <f>IF(BK$2=0,0,INDEX('Placebo - Data'!$B:$BA,MATCH($Q24,'Placebo - Data'!$A:$A,0),MATCH(BK$1,'Placebo - Data'!$B$1:$BA$1,0)))*1000000*BK$5</f>
        <v>8.1124571806867607</v>
      </c>
      <c r="BL24" s="2">
        <f>IF(BL$2=0,0,INDEX('Placebo - Data'!$B:$BA,MATCH($Q24,'Placebo - Data'!$A:$A,0),MATCH(BL$1,'Placebo - Data'!$B$1:$BA$1,0)))*1000000*BL$5</f>
        <v>5.7541574278729968</v>
      </c>
      <c r="BM24" s="2">
        <f>IF(BM$2=0,0,INDEX('Placebo - Data'!$B:$BA,MATCH($Q24,'Placebo - Data'!$A:$A,0),MATCH(BM$1,'Placebo - Data'!$B$1:$BA$1,0)))*1000000*BM$5</f>
        <v>1.0466451385582332</v>
      </c>
      <c r="BN24" s="2">
        <f>IF(BN$2=0,0,INDEX('Placebo - Data'!$B:$BA,MATCH($Q24,'Placebo - Data'!$A:$A,0),MATCH(BN$1,'Placebo - Data'!$B$1:$BA$1,0)))*1000000*BN$5</f>
        <v>2.7921926175622502</v>
      </c>
      <c r="BO24" s="2">
        <f>IF(BO$2=0,0,INDEX('Placebo - Data'!$B:$BA,MATCH($Q24,'Placebo - Data'!$A:$A,0),MATCH(BO$1,'Placebo - Data'!$B$1:$BA$1,0)))*1000000*BO$5</f>
        <v>-2.3791601506673032</v>
      </c>
      <c r="BP24" s="2">
        <f>IF(BP$2=0,0,INDEX('Placebo - Data'!$B:$BA,MATCH($Q24,'Placebo - Data'!$A:$A,0),MATCH(BP$1,'Placebo - Data'!$B$1:$BA$1,0)))*1000000*BP$5</f>
        <v>-36.779194488190114</v>
      </c>
      <c r="BQ24" s="2"/>
      <c r="BR24" s="2"/>
    </row>
    <row r="25">
      <c r="A25" t="s">
        <v>40</v>
      </c>
      <c r="B25" s="2">
        <f t="shared" si="0"/>
        <v>1.9668378279540597</v>
      </c>
      <c r="Q25">
        <f>'Placebo - Data'!A20</f>
        <v>2000</v>
      </c>
      <c r="R25" s="2">
        <f>IF(R$2=0,0,INDEX('Placebo - Data'!$B:$BA,MATCH($Q25,'Placebo - Data'!$A:$A,0),MATCH(R$1,'Placebo - Data'!$B$1:$BA$1,0)))*1000000*R$5</f>
        <v>-3.7916875044174958</v>
      </c>
      <c r="S25" s="2">
        <f>IF(S$2=0,0,INDEX('Placebo - Data'!$B:$BA,MATCH($Q25,'Placebo - Data'!$A:$A,0),MATCH(S$1,'Placebo - Data'!$B$1:$BA$1,0)))*1000000*S$5</f>
        <v>0.84160325286575244</v>
      </c>
      <c r="T25" s="2">
        <f>IF(T$2=0,0,INDEX('Placebo - Data'!$B:$BA,MATCH($Q25,'Placebo - Data'!$A:$A,0),MATCH(T$1,'Placebo - Data'!$B$1:$BA$1,0)))*1000000*T$5</f>
        <v>0</v>
      </c>
      <c r="U25" s="2">
        <f>IF(U$2=0,0,INDEX('Placebo - Data'!$B:$BA,MATCH($Q25,'Placebo - Data'!$A:$A,0),MATCH(U$1,'Placebo - Data'!$B$1:$BA$1,0)))*1000000*U$5</f>
        <v>-1.9873662040481577</v>
      </c>
      <c r="V25" s="2">
        <f>IF(V$2=0,0,INDEX('Placebo - Data'!$B:$BA,MATCH($Q25,'Placebo - Data'!$A:$A,0),MATCH(V$1,'Placebo - Data'!$B$1:$BA$1,0)))*1000000*V$5</f>
        <v>10.658559403964318</v>
      </c>
      <c r="W25" s="2">
        <f>IF(W$2=0,0,INDEX('Placebo - Data'!$B:$BA,MATCH($Q25,'Placebo - Data'!$A:$A,0),MATCH(W$1,'Placebo - Data'!$B$1:$BA$1,0)))*1000000*W$5</f>
        <v>0</v>
      </c>
      <c r="X25" s="2">
        <f>IF(X$2=0,0,INDEX('Placebo - Data'!$B:$BA,MATCH($Q25,'Placebo - Data'!$A:$A,0),MATCH(X$1,'Placebo - Data'!$B$1:$BA$1,0)))*1000000*X$5</f>
        <v>4.9006625886249822</v>
      </c>
      <c r="Y25" s="2">
        <f>IF(Y$2=0,0,INDEX('Placebo - Data'!$B:$BA,MATCH($Q25,'Placebo - Data'!$A:$A,0),MATCH(Y$1,'Placebo - Data'!$B$1:$BA$1,0)))*1000000*Y$5</f>
        <v>0</v>
      </c>
      <c r="Z25" s="2">
        <f>IF(Z$2=0,0,INDEX('Placebo - Data'!$B:$BA,MATCH($Q25,'Placebo - Data'!$A:$A,0),MATCH(Z$1,'Placebo - Data'!$B$1:$BA$1,0)))*1000000*Z$5</f>
        <v>0</v>
      </c>
      <c r="AA25" s="2">
        <f>IF(AA$2=0,0,INDEX('Placebo - Data'!$B:$BA,MATCH($Q25,'Placebo - Data'!$A:$A,0),MATCH(AA$1,'Placebo - Data'!$B$1:$BA$1,0)))*1000000*AA$5</f>
        <v>0</v>
      </c>
      <c r="AB25" s="2">
        <f>IF(AB$2=0,0,INDEX('Placebo - Data'!$B:$BA,MATCH($Q25,'Placebo - Data'!$A:$A,0),MATCH(AB$1,'Placebo - Data'!$B$1:$BA$1,0)))*1000000*AB$5</f>
        <v>0</v>
      </c>
      <c r="AC25" s="2">
        <f>IF(AC$2=0,0,INDEX('Placebo - Data'!$B:$BA,MATCH($Q25,'Placebo - Data'!$A:$A,0),MATCH(AC$1,'Placebo - Data'!$B$1:$BA$1,0)))*1000000*AC$5</f>
        <v>2.3686332042416325</v>
      </c>
      <c r="AD25" s="2">
        <f>IF(AD$2=0,0,INDEX('Placebo - Data'!$B:$BA,MATCH($Q25,'Placebo - Data'!$A:$A,0),MATCH(AD$1,'Placebo - Data'!$B$1:$BA$1,0)))*1000000*AD$5</f>
        <v>0</v>
      </c>
      <c r="AE25" s="2">
        <f>IF(AE$2=0,0,INDEX('Placebo - Data'!$B:$BA,MATCH($Q25,'Placebo - Data'!$A:$A,0),MATCH(AE$1,'Placebo - Data'!$B$1:$BA$1,0)))*1000000*AE$5</f>
        <v>-5.1350571084185503</v>
      </c>
      <c r="AF25" s="2">
        <f>IF(AF$2=0,0,INDEX('Placebo - Data'!$B:$BA,MATCH($Q25,'Placebo - Data'!$A:$A,0),MATCH(AF$1,'Placebo - Data'!$B$1:$BA$1,0)))*1000000*AF$5</f>
        <v>7.0632404458592646</v>
      </c>
      <c r="AG25" s="2">
        <f>IF(AG$2=0,0,INDEX('Placebo - Data'!$B:$BA,MATCH($Q25,'Placebo - Data'!$A:$A,0),MATCH(AG$1,'Placebo - Data'!$B$1:$BA$1,0)))*1000000*AG$5</f>
        <v>0</v>
      </c>
      <c r="AH25" s="2">
        <f>IF(AH$2=0,0,INDEX('Placebo - Data'!$B:$BA,MATCH($Q25,'Placebo - Data'!$A:$A,0),MATCH(AH$1,'Placebo - Data'!$B$1:$BA$1,0)))*1000000*AH$5</f>
        <v>3.0616376989200944</v>
      </c>
      <c r="AI25" s="2">
        <f>IF(AI$2=0,0,INDEX('Placebo - Data'!$B:$BA,MATCH($Q25,'Placebo - Data'!$A:$A,0),MATCH(AI$1,'Placebo - Data'!$B$1:$BA$1,0)))*1000000*AI$5</f>
        <v>-1.7565820371601149</v>
      </c>
      <c r="AJ25" s="2">
        <f>IF(AJ$2=0,0,INDEX('Placebo - Data'!$B:$BA,MATCH($Q25,'Placebo - Data'!$A:$A,0),MATCH(AJ$1,'Placebo - Data'!$B$1:$BA$1,0)))*1000000*AJ$5</f>
        <v>-14.967362403695006</v>
      </c>
      <c r="AK25" s="2">
        <f>IF(AK$2=0,0,INDEX('Placebo - Data'!$B:$BA,MATCH($Q25,'Placebo - Data'!$A:$A,0),MATCH(AK$1,'Placebo - Data'!$B$1:$BA$1,0)))*1000000*AK$5</f>
        <v>8.3216664279461838</v>
      </c>
      <c r="AL25" s="2">
        <f>IF(AL$2=0,0,INDEX('Placebo - Data'!$B:$BA,MATCH($Q25,'Placebo - Data'!$A:$A,0),MATCH(AL$1,'Placebo - Data'!$B$1:$BA$1,0)))*1000000*AL$5</f>
        <v>1.0672281405277317</v>
      </c>
      <c r="AM25" s="2">
        <f>IF(AM$2=0,0,INDEX('Placebo - Data'!$B:$BA,MATCH($Q25,'Placebo - Data'!$A:$A,0),MATCH(AM$1,'Placebo - Data'!$B$1:$BA$1,0)))*1000000*AM$5</f>
        <v>8.8359320216113701</v>
      </c>
      <c r="AN25" s="2">
        <f>IF(AN$2=0,0,INDEX('Placebo - Data'!$B:$BA,MATCH($Q25,'Placebo - Data'!$A:$A,0),MATCH(AN$1,'Placebo - Data'!$B$1:$BA$1,0)))*1000000*AN$5</f>
        <v>0.3910935220119427</v>
      </c>
      <c r="AO25" s="2">
        <f>IF(AO$2=0,0,INDEX('Placebo - Data'!$B:$BA,MATCH($Q25,'Placebo - Data'!$A:$A,0),MATCH(AO$1,'Placebo - Data'!$B$1:$BA$1,0)))*1000000*AO$5</f>
        <v>-18.178456230089068</v>
      </c>
      <c r="AP25" s="2">
        <f>IF(AP$2=0,0,INDEX('Placebo - Data'!$B:$BA,MATCH($Q25,'Placebo - Data'!$A:$A,0),MATCH(AP$1,'Placebo - Data'!$B$1:$BA$1,0)))*1000000*AP$5</f>
        <v>-16.503927326994017</v>
      </c>
      <c r="AQ25" s="2">
        <f>IF(AQ$2=0,0,INDEX('Placebo - Data'!$B:$BA,MATCH($Q25,'Placebo - Data'!$A:$A,0),MATCH(AQ$1,'Placebo - Data'!$B$1:$BA$1,0)))*1000000*AQ$5</f>
        <v>-6.4402411226183176</v>
      </c>
      <c r="AR25" s="2">
        <f>IF(AR$2=0,0,INDEX('Placebo - Data'!$B:$BA,MATCH($Q25,'Placebo - Data'!$A:$A,0),MATCH(AR$1,'Placebo - Data'!$B$1:$BA$1,0)))*1000000*AR$5</f>
        <v>-19.189166778232902</v>
      </c>
      <c r="AS25" s="2">
        <f>IF(AS$2=0,0,INDEX('Placebo - Data'!$B:$BA,MATCH($Q25,'Placebo - Data'!$A:$A,0),MATCH(AS$1,'Placebo - Data'!$B$1:$BA$1,0)))*1000000*AS$5</f>
        <v>2.2428500869864365</v>
      </c>
      <c r="AT25" s="2">
        <f>IF(AT$2=0,0,INDEX('Placebo - Data'!$B:$BA,MATCH($Q25,'Placebo - Data'!$A:$A,0),MATCH(AT$1,'Placebo - Data'!$B$1:$BA$1,0)))*1000000*AT$5</f>
        <v>0</v>
      </c>
      <c r="AU25" s="2">
        <f>IF(AU$2=0,0,INDEX('Placebo - Data'!$B:$BA,MATCH($Q25,'Placebo - Data'!$A:$A,0),MATCH(AU$1,'Placebo - Data'!$B$1:$BA$1,0)))*1000000*AU$5</f>
        <v>-1.3747560387855629</v>
      </c>
      <c r="AV25" s="2">
        <f>IF(AV$2=0,0,INDEX('Placebo - Data'!$B:$BA,MATCH($Q25,'Placebo - Data'!$A:$A,0),MATCH(AV$1,'Placebo - Data'!$B$1:$BA$1,0)))*1000000*AV$5</f>
        <v>0</v>
      </c>
      <c r="AW25" s="2">
        <f>IF(AW$2=0,0,INDEX('Placebo - Data'!$B:$BA,MATCH($Q25,'Placebo - Data'!$A:$A,0),MATCH(AW$1,'Placebo - Data'!$B$1:$BA$1,0)))*1000000*AW$5</f>
        <v>0</v>
      </c>
      <c r="AX25" s="2">
        <f>IF(AX$2=0,0,INDEX('Placebo - Data'!$B:$BA,MATCH($Q25,'Placebo - Data'!$A:$A,0),MATCH(AX$1,'Placebo - Data'!$B$1:$BA$1,0)))*1000000*AX$5</f>
        <v>0</v>
      </c>
      <c r="AY25" s="2">
        <f>IF(AY$2=0,0,INDEX('Placebo - Data'!$B:$BA,MATCH($Q25,'Placebo - Data'!$A:$A,0),MATCH(AY$1,'Placebo - Data'!$B$1:$BA$1,0)))*1000000*AY$5</f>
        <v>-9.1459360191947781</v>
      </c>
      <c r="AZ25" s="2">
        <f>IF(AZ$2=0,0,INDEX('Placebo - Data'!$B:$BA,MATCH($Q25,'Placebo - Data'!$A:$A,0),MATCH(AZ$1,'Placebo - Data'!$B$1:$BA$1,0)))*1000000*AZ$5</f>
        <v>6.4487521740375087</v>
      </c>
      <c r="BA25" s="2">
        <f>IF(BA$2=0,0,INDEX('Placebo - Data'!$B:$BA,MATCH($Q25,'Placebo - Data'!$A:$A,0),MATCH(BA$1,'Placebo - Data'!$B$1:$BA$1,0)))*1000000*BA$5</f>
        <v>0.36933204228262184</v>
      </c>
      <c r="BB25" s="2">
        <f>IF(BB$2=0,0,INDEX('Placebo - Data'!$B:$BA,MATCH($Q25,'Placebo - Data'!$A:$A,0),MATCH(BB$1,'Placebo - Data'!$B$1:$BA$1,0)))*1000000*BB$5</f>
        <v>0</v>
      </c>
      <c r="BC25" s="2">
        <f>IF(BC$2=0,0,INDEX('Placebo - Data'!$B:$BA,MATCH($Q25,'Placebo - Data'!$A:$A,0),MATCH(BC$1,'Placebo - Data'!$B$1:$BA$1,0)))*1000000*BC$5</f>
        <v>6.1235532484715804</v>
      </c>
      <c r="BD25" s="2">
        <f>IF(BD$2=0,0,INDEX('Placebo - Data'!$B:$BA,MATCH($Q25,'Placebo - Data'!$A:$A,0),MATCH(BD$1,'Placebo - Data'!$B$1:$BA$1,0)))*1000000*BD$5</f>
        <v>3.1790591492608655</v>
      </c>
      <c r="BE25" s="2">
        <f>IF(BE$2=0,0,INDEX('Placebo - Data'!$B:$BA,MATCH($Q25,'Placebo - Data'!$A:$A,0),MATCH(BE$1,'Placebo - Data'!$B$1:$BA$1,0)))*1000000*BE$5</f>
        <v>0</v>
      </c>
      <c r="BF25" s="2">
        <f>IF(BF$2=0,0,INDEX('Placebo - Data'!$B:$BA,MATCH($Q25,'Placebo - Data'!$A:$A,0),MATCH(BF$1,'Placebo - Data'!$B$1:$BA$1,0)))*1000000*BF$5</f>
        <v>-16.905501979636028</v>
      </c>
      <c r="BG25" s="2">
        <f>IF(BG$2=0,0,INDEX('Placebo - Data'!$B:$BA,MATCH($Q25,'Placebo - Data'!$A:$A,0),MATCH(BG$1,'Placebo - Data'!$B$1:$BA$1,0)))*1000000*BG$5</f>
        <v>-20.968020180589519</v>
      </c>
      <c r="BH25" s="2">
        <f>IF(BH$2=0,0,INDEX('Placebo - Data'!$B:$BA,MATCH($Q25,'Placebo - Data'!$A:$A,0),MATCH(BH$1,'Placebo - Data'!$B$1:$BA$1,0)))*1000000*BH$5</f>
        <v>-4.423641712492099</v>
      </c>
      <c r="BI25" s="2">
        <f>IF(BI$2=0,0,INDEX('Placebo - Data'!$B:$BA,MATCH($Q25,'Placebo - Data'!$A:$A,0),MATCH(BI$1,'Placebo - Data'!$B$1:$BA$1,0)))*1000000*BI$5</f>
        <v>-1.0401680583527195</v>
      </c>
      <c r="BJ25" s="2">
        <f>IF(BJ$2=0,0,INDEX('Placebo - Data'!$B:$BA,MATCH($Q25,'Placebo - Data'!$A:$A,0),MATCH(BJ$1,'Placebo - Data'!$B$1:$BA$1,0)))*1000000*BJ$5</f>
        <v>0</v>
      </c>
      <c r="BK25" s="2">
        <f>IF(BK$2=0,0,INDEX('Placebo - Data'!$B:$BA,MATCH($Q25,'Placebo - Data'!$A:$A,0),MATCH(BK$1,'Placebo - Data'!$B$1:$BA$1,0)))*1000000*BK$5</f>
        <v>4.5773444981023204</v>
      </c>
      <c r="BL25" s="2">
        <f>IF(BL$2=0,0,INDEX('Placebo - Data'!$B:$BA,MATCH($Q25,'Placebo - Data'!$A:$A,0),MATCH(BL$1,'Placebo - Data'!$B$1:$BA$1,0)))*1000000*BL$5</f>
        <v>9.0670376096113614E-2</v>
      </c>
      <c r="BM25" s="2">
        <f>IF(BM$2=0,0,INDEX('Placebo - Data'!$B:$BA,MATCH($Q25,'Placebo - Data'!$A:$A,0),MATCH(BM$1,'Placebo - Data'!$B$1:$BA$1,0)))*1000000*BM$5</f>
        <v>-1.3500330169335939</v>
      </c>
      <c r="BN25" s="2">
        <f>IF(BN$2=0,0,INDEX('Placebo - Data'!$B:$BA,MATCH($Q25,'Placebo - Data'!$A:$A,0),MATCH(BN$1,'Placebo - Data'!$B$1:$BA$1,0)))*1000000*BN$5</f>
        <v>-14.874775843054522</v>
      </c>
      <c r="BO25" s="2">
        <f>IF(BO$2=0,0,INDEX('Placebo - Data'!$B:$BA,MATCH($Q25,'Placebo - Data'!$A:$A,0),MATCH(BO$1,'Placebo - Data'!$B$1:$BA$1,0)))*1000000*BO$5</f>
        <v>-6.9551369961118326</v>
      </c>
      <c r="BP25" s="2">
        <f>IF(BP$2=0,0,INDEX('Placebo - Data'!$B:$BA,MATCH($Q25,'Placebo - Data'!$A:$A,0),MATCH(BP$1,'Placebo - Data'!$B$1:$BA$1,0)))*1000000*BP$5</f>
        <v>18.326969438930973</v>
      </c>
      <c r="BQ25" s="2"/>
      <c r="BR25" s="2"/>
    </row>
    <row r="26">
      <c r="A26" t="s">
        <v>41</v>
      </c>
      <c r="B26" s="2">
        <f t="shared" si="0"/>
        <v>1.9646119499753831</v>
      </c>
      <c r="Q26">
        <f>'Placebo - Data'!A21</f>
        <v>2001</v>
      </c>
      <c r="R26" s="2">
        <f>IF(R$2=0,0,INDEX('Placebo - Data'!$B:$BA,MATCH($Q26,'Placebo - Data'!$A:$A,0),MATCH(R$1,'Placebo - Data'!$B$1:$BA$1,0)))*1000000*R$5</f>
        <v>-2.8938836749148322</v>
      </c>
      <c r="S26" s="2">
        <f>IF(S$2=0,0,INDEX('Placebo - Data'!$B:$BA,MATCH($Q26,'Placebo - Data'!$A:$A,0),MATCH(S$1,'Placebo - Data'!$B$1:$BA$1,0)))*1000000*S$5</f>
        <v>0.83010405660388642</v>
      </c>
      <c r="T26" s="2">
        <f>IF(T$2=0,0,INDEX('Placebo - Data'!$B:$BA,MATCH($Q26,'Placebo - Data'!$A:$A,0),MATCH(T$1,'Placebo - Data'!$B$1:$BA$1,0)))*1000000*T$5</f>
        <v>0</v>
      </c>
      <c r="U26" s="2">
        <f>IF(U$2=0,0,INDEX('Placebo - Data'!$B:$BA,MATCH($Q26,'Placebo - Data'!$A:$A,0),MATCH(U$1,'Placebo - Data'!$B$1:$BA$1,0)))*1000000*U$5</f>
        <v>4.1600346776249353</v>
      </c>
      <c r="V26" s="2">
        <f>IF(V$2=0,0,INDEX('Placebo - Data'!$B:$BA,MATCH($Q26,'Placebo - Data'!$A:$A,0),MATCH(V$1,'Placebo - Data'!$B$1:$BA$1,0)))*1000000*V$5</f>
        <v>33.653544960543513</v>
      </c>
      <c r="W26" s="2">
        <f>IF(W$2=0,0,INDEX('Placebo - Data'!$B:$BA,MATCH($Q26,'Placebo - Data'!$A:$A,0),MATCH(W$1,'Placebo - Data'!$B$1:$BA$1,0)))*1000000*W$5</f>
        <v>0</v>
      </c>
      <c r="X26" s="2">
        <f>IF(X$2=0,0,INDEX('Placebo - Data'!$B:$BA,MATCH($Q26,'Placebo - Data'!$A:$A,0),MATCH(X$1,'Placebo - Data'!$B$1:$BA$1,0)))*1000000*X$5</f>
        <v>-4.955868462275248</v>
      </c>
      <c r="Y26" s="2">
        <f>IF(Y$2=0,0,INDEX('Placebo - Data'!$B:$BA,MATCH($Q26,'Placebo - Data'!$A:$A,0),MATCH(Y$1,'Placebo - Data'!$B$1:$BA$1,0)))*1000000*Y$5</f>
        <v>0</v>
      </c>
      <c r="Z26" s="2">
        <f>IF(Z$2=0,0,INDEX('Placebo - Data'!$B:$BA,MATCH($Q26,'Placebo - Data'!$A:$A,0),MATCH(Z$1,'Placebo - Data'!$B$1:$BA$1,0)))*1000000*Z$5</f>
        <v>0</v>
      </c>
      <c r="AA26" s="2">
        <f>IF(AA$2=0,0,INDEX('Placebo - Data'!$B:$BA,MATCH($Q26,'Placebo - Data'!$A:$A,0),MATCH(AA$1,'Placebo - Data'!$B$1:$BA$1,0)))*1000000*AA$5</f>
        <v>0</v>
      </c>
      <c r="AB26" s="2">
        <f>IF(AB$2=0,0,INDEX('Placebo - Data'!$B:$BA,MATCH($Q26,'Placebo - Data'!$A:$A,0),MATCH(AB$1,'Placebo - Data'!$B$1:$BA$1,0)))*1000000*AB$5</f>
        <v>0</v>
      </c>
      <c r="AC26" s="2">
        <f>IF(AC$2=0,0,INDEX('Placebo - Data'!$B:$BA,MATCH($Q26,'Placebo - Data'!$A:$A,0),MATCH(AC$1,'Placebo - Data'!$B$1:$BA$1,0)))*1000000*AC$5</f>
        <v>11.550538147275802</v>
      </c>
      <c r="AD26" s="2">
        <f>IF(AD$2=0,0,INDEX('Placebo - Data'!$B:$BA,MATCH($Q26,'Placebo - Data'!$A:$A,0),MATCH(AD$1,'Placebo - Data'!$B$1:$BA$1,0)))*1000000*AD$5</f>
        <v>0</v>
      </c>
      <c r="AE26" s="2">
        <f>IF(AE$2=0,0,INDEX('Placebo - Data'!$B:$BA,MATCH($Q26,'Placebo - Data'!$A:$A,0),MATCH(AE$1,'Placebo - Data'!$B$1:$BA$1,0)))*1000000*AE$5</f>
        <v>13.313780073076487</v>
      </c>
      <c r="AF26" s="2">
        <f>IF(AF$2=0,0,INDEX('Placebo - Data'!$B:$BA,MATCH($Q26,'Placebo - Data'!$A:$A,0),MATCH(AF$1,'Placebo - Data'!$B$1:$BA$1,0)))*1000000*AF$5</f>
        <v>0.96142855454672826</v>
      </c>
      <c r="AG26" s="2">
        <f>IF(AG$2=0,0,INDEX('Placebo - Data'!$B:$BA,MATCH($Q26,'Placebo - Data'!$A:$A,0),MATCH(AG$1,'Placebo - Data'!$B$1:$BA$1,0)))*1000000*AG$5</f>
        <v>0</v>
      </c>
      <c r="AH26" s="2">
        <f>IF(AH$2=0,0,INDEX('Placebo - Data'!$B:$BA,MATCH($Q26,'Placebo - Data'!$A:$A,0),MATCH(AH$1,'Placebo - Data'!$B$1:$BA$1,0)))*1000000*AH$5</f>
        <v>-8.3314498624531552</v>
      </c>
      <c r="AI26" s="2">
        <f>IF(AI$2=0,0,INDEX('Placebo - Data'!$B:$BA,MATCH($Q26,'Placebo - Data'!$A:$A,0),MATCH(AI$1,'Placebo - Data'!$B$1:$BA$1,0)))*1000000*AI$5</f>
        <v>2.7672404030454345</v>
      </c>
      <c r="AJ26" s="2">
        <f>IF(AJ$2=0,0,INDEX('Placebo - Data'!$B:$BA,MATCH($Q26,'Placebo - Data'!$A:$A,0),MATCH(AJ$1,'Placebo - Data'!$B$1:$BA$1,0)))*1000000*AJ$5</f>
        <v>-10.973944881698117</v>
      </c>
      <c r="AK26" s="2">
        <f>IF(AK$2=0,0,INDEX('Placebo - Data'!$B:$BA,MATCH($Q26,'Placebo - Data'!$A:$A,0),MATCH(AK$1,'Placebo - Data'!$B$1:$BA$1,0)))*1000000*AK$5</f>
        <v>-6.5568879108468536</v>
      </c>
      <c r="AL26" s="2">
        <f>IF(AL$2=0,0,INDEX('Placebo - Data'!$B:$BA,MATCH($Q26,'Placebo - Data'!$A:$A,0),MATCH(AL$1,'Placebo - Data'!$B$1:$BA$1,0)))*1000000*AL$5</f>
        <v>-8.3923450802103616</v>
      </c>
      <c r="AM26" s="2">
        <f>IF(AM$2=0,0,INDEX('Placebo - Data'!$B:$BA,MATCH($Q26,'Placebo - Data'!$A:$A,0),MATCH(AM$1,'Placebo - Data'!$B$1:$BA$1,0)))*1000000*AM$5</f>
        <v>9.8565087682800367</v>
      </c>
      <c r="AN26" s="2">
        <f>IF(AN$2=0,0,INDEX('Placebo - Data'!$B:$BA,MATCH($Q26,'Placebo - Data'!$A:$A,0),MATCH(AN$1,'Placebo - Data'!$B$1:$BA$1,0)))*1000000*AN$5</f>
        <v>-0.9557738849252928</v>
      </c>
      <c r="AO26" s="2">
        <f>IF(AO$2=0,0,INDEX('Placebo - Data'!$B:$BA,MATCH($Q26,'Placebo - Data'!$A:$A,0),MATCH(AO$1,'Placebo - Data'!$B$1:$BA$1,0)))*1000000*AO$5</f>
        <v>-0.94516389026466641</v>
      </c>
      <c r="AP26" s="2">
        <f>IF(AP$2=0,0,INDEX('Placebo - Data'!$B:$BA,MATCH($Q26,'Placebo - Data'!$A:$A,0),MATCH(AP$1,'Placebo - Data'!$B$1:$BA$1,0)))*1000000*AP$5</f>
        <v>-4.0246450225822628</v>
      </c>
      <c r="AQ26" s="2">
        <f>IF(AQ$2=0,0,INDEX('Placebo - Data'!$B:$BA,MATCH($Q26,'Placebo - Data'!$A:$A,0),MATCH(AQ$1,'Placebo - Data'!$B$1:$BA$1,0)))*1000000*AQ$5</f>
        <v>-16.034102372941561</v>
      </c>
      <c r="AR26" s="2">
        <f>IF(AR$2=0,0,INDEX('Placebo - Data'!$B:$BA,MATCH($Q26,'Placebo - Data'!$A:$A,0),MATCH(AR$1,'Placebo - Data'!$B$1:$BA$1,0)))*1000000*AR$5</f>
        <v>12.837141184718348</v>
      </c>
      <c r="AS26" s="2">
        <f>IF(AS$2=0,0,INDEX('Placebo - Data'!$B:$BA,MATCH($Q26,'Placebo - Data'!$A:$A,0),MATCH(AS$1,'Placebo - Data'!$B$1:$BA$1,0)))*1000000*AS$5</f>
        <v>-1.1679916269713431</v>
      </c>
      <c r="AT26" s="2">
        <f>IF(AT$2=0,0,INDEX('Placebo - Data'!$B:$BA,MATCH($Q26,'Placebo - Data'!$A:$A,0),MATCH(AT$1,'Placebo - Data'!$B$1:$BA$1,0)))*1000000*AT$5</f>
        <v>0</v>
      </c>
      <c r="AU26" s="2">
        <f>IF(AU$2=0,0,INDEX('Placebo - Data'!$B:$BA,MATCH($Q26,'Placebo - Data'!$A:$A,0),MATCH(AU$1,'Placebo - Data'!$B$1:$BA$1,0)))*1000000*AU$5</f>
        <v>11.352925866958685</v>
      </c>
      <c r="AV26" s="2">
        <f>IF(AV$2=0,0,INDEX('Placebo - Data'!$B:$BA,MATCH($Q26,'Placebo - Data'!$A:$A,0),MATCH(AV$1,'Placebo - Data'!$B$1:$BA$1,0)))*1000000*AV$5</f>
        <v>0</v>
      </c>
      <c r="AW26" s="2">
        <f>IF(AW$2=0,0,INDEX('Placebo - Data'!$B:$BA,MATCH($Q26,'Placebo - Data'!$A:$A,0),MATCH(AW$1,'Placebo - Data'!$B$1:$BA$1,0)))*1000000*AW$5</f>
        <v>0</v>
      </c>
      <c r="AX26" s="2">
        <f>IF(AX$2=0,0,INDEX('Placebo - Data'!$B:$BA,MATCH($Q26,'Placebo - Data'!$A:$A,0),MATCH(AX$1,'Placebo - Data'!$B$1:$BA$1,0)))*1000000*AX$5</f>
        <v>0</v>
      </c>
      <c r="AY26" s="2">
        <f>IF(AY$2=0,0,INDEX('Placebo - Data'!$B:$BA,MATCH($Q26,'Placebo - Data'!$A:$A,0),MATCH(AY$1,'Placebo - Data'!$B$1:$BA$1,0)))*1000000*AY$5</f>
        <v>12.15104839502601</v>
      </c>
      <c r="AZ26" s="2">
        <f>IF(AZ$2=0,0,INDEX('Placebo - Data'!$B:$BA,MATCH($Q26,'Placebo - Data'!$A:$A,0),MATCH(AZ$1,'Placebo - Data'!$B$1:$BA$1,0)))*1000000*AZ$5</f>
        <v>1.0325677521905163</v>
      </c>
      <c r="BA26" s="2">
        <f>IF(BA$2=0,0,INDEX('Placebo - Data'!$B:$BA,MATCH($Q26,'Placebo - Data'!$A:$A,0),MATCH(BA$1,'Placebo - Data'!$B$1:$BA$1,0)))*1000000*BA$5</f>
        <v>-8.4639414126286283</v>
      </c>
      <c r="BB26" s="2">
        <f>IF(BB$2=0,0,INDEX('Placebo - Data'!$B:$BA,MATCH($Q26,'Placebo - Data'!$A:$A,0),MATCH(BB$1,'Placebo - Data'!$B$1:$BA$1,0)))*1000000*BB$5</f>
        <v>0</v>
      </c>
      <c r="BC26" s="2">
        <f>IF(BC$2=0,0,INDEX('Placebo - Data'!$B:$BA,MATCH($Q26,'Placebo - Data'!$A:$A,0),MATCH(BC$1,'Placebo - Data'!$B$1:$BA$1,0)))*1000000*BC$5</f>
        <v>13.382725228439085</v>
      </c>
      <c r="BD26" s="2">
        <f>IF(BD$2=0,0,INDEX('Placebo - Data'!$B:$BA,MATCH($Q26,'Placebo - Data'!$A:$A,0),MATCH(BD$1,'Placebo - Data'!$B$1:$BA$1,0)))*1000000*BD$5</f>
        <v>3.0620863071817439</v>
      </c>
      <c r="BE26" s="2">
        <f>IF(BE$2=0,0,INDEX('Placebo - Data'!$B:$BA,MATCH($Q26,'Placebo - Data'!$A:$A,0),MATCH(BE$1,'Placebo - Data'!$B$1:$BA$1,0)))*1000000*BE$5</f>
        <v>0</v>
      </c>
      <c r="BF26" s="2">
        <f>IF(BF$2=0,0,INDEX('Placebo - Data'!$B:$BA,MATCH($Q26,'Placebo - Data'!$A:$A,0),MATCH(BF$1,'Placebo - Data'!$B$1:$BA$1,0)))*1000000*BF$5</f>
        <v>-25.863204427878372</v>
      </c>
      <c r="BG26" s="2">
        <f>IF(BG$2=0,0,INDEX('Placebo - Data'!$B:$BA,MATCH($Q26,'Placebo - Data'!$A:$A,0),MATCH(BG$1,'Placebo - Data'!$B$1:$BA$1,0)))*1000000*BG$5</f>
        <v>-30.922805308364332</v>
      </c>
      <c r="BH26" s="2">
        <f>IF(BH$2=0,0,INDEX('Placebo - Data'!$B:$BA,MATCH($Q26,'Placebo - Data'!$A:$A,0),MATCH(BH$1,'Placebo - Data'!$B$1:$BA$1,0)))*1000000*BH$5</f>
        <v>-16.984729882096872</v>
      </c>
      <c r="BI26" s="2">
        <f>IF(BI$2=0,0,INDEX('Placebo - Data'!$B:$BA,MATCH($Q26,'Placebo - Data'!$A:$A,0),MATCH(BI$1,'Placebo - Data'!$B$1:$BA$1,0)))*1000000*BI$5</f>
        <v>-1.796502488105034</v>
      </c>
      <c r="BJ26" s="2">
        <f>IF(BJ$2=0,0,INDEX('Placebo - Data'!$B:$BA,MATCH($Q26,'Placebo - Data'!$A:$A,0),MATCH(BJ$1,'Placebo - Data'!$B$1:$BA$1,0)))*1000000*BJ$5</f>
        <v>0</v>
      </c>
      <c r="BK26" s="2">
        <f>IF(BK$2=0,0,INDEX('Placebo - Data'!$B:$BA,MATCH($Q26,'Placebo - Data'!$A:$A,0),MATCH(BK$1,'Placebo - Data'!$B$1:$BA$1,0)))*1000000*BK$5</f>
        <v>6.0702968767145649</v>
      </c>
      <c r="BL26" s="2">
        <f>IF(BL$2=0,0,INDEX('Placebo - Data'!$B:$BA,MATCH($Q26,'Placebo - Data'!$A:$A,0),MATCH(BL$1,'Placebo - Data'!$B$1:$BA$1,0)))*1000000*BL$5</f>
        <v>5.221953870204743</v>
      </c>
      <c r="BM26" s="2">
        <f>IF(BM$2=0,0,INDEX('Placebo - Data'!$B:$BA,MATCH($Q26,'Placebo - Data'!$A:$A,0),MATCH(BM$1,'Placebo - Data'!$B$1:$BA$1,0)))*1000000*BM$5</f>
        <v>8.4579842223320156</v>
      </c>
      <c r="BN26" s="2">
        <f>IF(BN$2=0,0,INDEX('Placebo - Data'!$B:$BA,MATCH($Q26,'Placebo - Data'!$A:$A,0),MATCH(BN$1,'Placebo - Data'!$B$1:$BA$1,0)))*1000000*BN$5</f>
        <v>3.7438578601722838</v>
      </c>
      <c r="BO26" s="2">
        <f>IF(BO$2=0,0,INDEX('Placebo - Data'!$B:$BA,MATCH($Q26,'Placebo - Data'!$A:$A,0),MATCH(BO$1,'Placebo - Data'!$B$1:$BA$1,0)))*1000000*BO$5</f>
        <v>-17.428663340979256</v>
      </c>
      <c r="BP26" s="2">
        <f>IF(BP$2=0,0,INDEX('Placebo - Data'!$B:$BA,MATCH($Q26,'Placebo - Data'!$A:$A,0),MATCH(BP$1,'Placebo - Data'!$B$1:$BA$1,0)))*1000000*BP$5</f>
        <v>6.225146080396371</v>
      </c>
      <c r="BQ26" s="2"/>
      <c r="BR26" s="2"/>
    </row>
    <row r="27">
      <c r="A27" t="s">
        <v>44</v>
      </c>
      <c r="B27" s="2">
        <f t="shared" si="0"/>
        <v>1.8306708838465475</v>
      </c>
      <c r="Q27">
        <f>'Placebo - Data'!A22</f>
        <v>2002</v>
      </c>
      <c r="R27" s="2">
        <f>IF(R$2=0,0,INDEX('Placebo - Data'!$B:$BA,MATCH($Q27,'Placebo - Data'!$A:$A,0),MATCH(R$1,'Placebo - Data'!$B$1:$BA$1,0)))*1000000*R$5</f>
        <v>-4.9723212214303203</v>
      </c>
      <c r="S27" s="2">
        <f>IF(S$2=0,0,INDEX('Placebo - Data'!$B:$BA,MATCH($Q27,'Placebo - Data'!$A:$A,0),MATCH(S$1,'Placebo - Data'!$B$1:$BA$1,0)))*1000000*S$5</f>
        <v>10.340974768041633</v>
      </c>
      <c r="T27" s="2">
        <f>IF(T$2=0,0,INDEX('Placebo - Data'!$B:$BA,MATCH($Q27,'Placebo - Data'!$A:$A,0),MATCH(T$1,'Placebo - Data'!$B$1:$BA$1,0)))*1000000*T$5</f>
        <v>0</v>
      </c>
      <c r="U27" s="2">
        <f>IF(U$2=0,0,INDEX('Placebo - Data'!$B:$BA,MATCH($Q27,'Placebo - Data'!$A:$A,0),MATCH(U$1,'Placebo - Data'!$B$1:$BA$1,0)))*1000000*U$5</f>
        <v>-5.421166406449629</v>
      </c>
      <c r="V27" s="2">
        <f>IF(V$2=0,0,INDEX('Placebo - Data'!$B:$BA,MATCH($Q27,'Placebo - Data'!$A:$A,0),MATCH(V$1,'Placebo - Data'!$B$1:$BA$1,0)))*1000000*V$5</f>
        <v>8.5043275248608552</v>
      </c>
      <c r="W27" s="2">
        <f>IF(W$2=0,0,INDEX('Placebo - Data'!$B:$BA,MATCH($Q27,'Placebo - Data'!$A:$A,0),MATCH(W$1,'Placebo - Data'!$B$1:$BA$1,0)))*1000000*W$5</f>
        <v>0</v>
      </c>
      <c r="X27" s="2">
        <f>IF(X$2=0,0,INDEX('Placebo - Data'!$B:$BA,MATCH($Q27,'Placebo - Data'!$A:$A,0),MATCH(X$1,'Placebo - Data'!$B$1:$BA$1,0)))*1000000*X$5</f>
        <v>-6.3148750086838845</v>
      </c>
      <c r="Y27" s="2">
        <f>IF(Y$2=0,0,INDEX('Placebo - Data'!$B:$BA,MATCH($Q27,'Placebo - Data'!$A:$A,0),MATCH(Y$1,'Placebo - Data'!$B$1:$BA$1,0)))*1000000*Y$5</f>
        <v>0</v>
      </c>
      <c r="Z27" s="2">
        <f>IF(Z$2=0,0,INDEX('Placebo - Data'!$B:$BA,MATCH($Q27,'Placebo - Data'!$A:$A,0),MATCH(Z$1,'Placebo - Data'!$B$1:$BA$1,0)))*1000000*Z$5</f>
        <v>0</v>
      </c>
      <c r="AA27" s="2">
        <f>IF(AA$2=0,0,INDEX('Placebo - Data'!$B:$BA,MATCH($Q27,'Placebo - Data'!$A:$A,0),MATCH(AA$1,'Placebo - Data'!$B$1:$BA$1,0)))*1000000*AA$5</f>
        <v>0</v>
      </c>
      <c r="AB27" s="2">
        <f>IF(AB$2=0,0,INDEX('Placebo - Data'!$B:$BA,MATCH($Q27,'Placebo - Data'!$A:$A,0),MATCH(AB$1,'Placebo - Data'!$B$1:$BA$1,0)))*1000000*AB$5</f>
        <v>0</v>
      </c>
      <c r="AC27" s="2">
        <f>IF(AC$2=0,0,INDEX('Placebo - Data'!$B:$BA,MATCH($Q27,'Placebo - Data'!$A:$A,0),MATCH(AC$1,'Placebo - Data'!$B$1:$BA$1,0)))*1000000*AC$5</f>
        <v>17.862408640212379</v>
      </c>
      <c r="AD27" s="2">
        <f>IF(AD$2=0,0,INDEX('Placebo - Data'!$B:$BA,MATCH($Q27,'Placebo - Data'!$A:$A,0),MATCH(AD$1,'Placebo - Data'!$B$1:$BA$1,0)))*1000000*AD$5</f>
        <v>0</v>
      </c>
      <c r="AE27" s="2">
        <f>IF(AE$2=0,0,INDEX('Placebo - Data'!$B:$BA,MATCH($Q27,'Placebo - Data'!$A:$A,0),MATCH(AE$1,'Placebo - Data'!$B$1:$BA$1,0)))*1000000*AE$5</f>
        <v>25.48784323153086</v>
      </c>
      <c r="AF27" s="2">
        <f>IF(AF$2=0,0,INDEX('Placebo - Data'!$B:$BA,MATCH($Q27,'Placebo - Data'!$A:$A,0),MATCH(AF$1,'Placebo - Data'!$B$1:$BA$1,0)))*1000000*AF$5</f>
        <v>14.296851077233441</v>
      </c>
      <c r="AG27" s="2">
        <f>IF(AG$2=0,0,INDEX('Placebo - Data'!$B:$BA,MATCH($Q27,'Placebo - Data'!$A:$A,0),MATCH(AG$1,'Placebo - Data'!$B$1:$BA$1,0)))*1000000*AG$5</f>
        <v>0</v>
      </c>
      <c r="AH27" s="2">
        <f>IF(AH$2=0,0,INDEX('Placebo - Data'!$B:$BA,MATCH($Q27,'Placebo - Data'!$A:$A,0),MATCH(AH$1,'Placebo - Data'!$B$1:$BA$1,0)))*1000000*AH$5</f>
        <v>-10.340118933527265</v>
      </c>
      <c r="AI27" s="2">
        <f>IF(AI$2=0,0,INDEX('Placebo - Data'!$B:$BA,MATCH($Q27,'Placebo - Data'!$A:$A,0),MATCH(AI$1,'Placebo - Data'!$B$1:$BA$1,0)))*1000000*AI$5</f>
        <v>-7.6134065238875337</v>
      </c>
      <c r="AJ27" s="2">
        <f>IF(AJ$2=0,0,INDEX('Placebo - Data'!$B:$BA,MATCH($Q27,'Placebo - Data'!$A:$A,0),MATCH(AJ$1,'Placebo - Data'!$B$1:$BA$1,0)))*1000000*AJ$5</f>
        <v>25.110837668762542</v>
      </c>
      <c r="AK27" s="2">
        <f>IF(AK$2=0,0,INDEX('Placebo - Data'!$B:$BA,MATCH($Q27,'Placebo - Data'!$A:$A,0),MATCH(AK$1,'Placebo - Data'!$B$1:$BA$1,0)))*1000000*AK$5</f>
        <v>7.2778343565005343</v>
      </c>
      <c r="AL27" s="2">
        <f>IF(AL$2=0,0,INDEX('Placebo - Data'!$B:$BA,MATCH($Q27,'Placebo - Data'!$A:$A,0),MATCH(AL$1,'Placebo - Data'!$B$1:$BA$1,0)))*1000000*AL$5</f>
        <v>-4.5255578697833698</v>
      </c>
      <c r="AM27" s="2">
        <f>IF(AM$2=0,0,INDEX('Placebo - Data'!$B:$BA,MATCH($Q27,'Placebo - Data'!$A:$A,0),MATCH(AM$1,'Placebo - Data'!$B$1:$BA$1,0)))*1000000*AM$5</f>
        <v>7.7399690781021491</v>
      </c>
      <c r="AN27" s="2">
        <f>IF(AN$2=0,0,INDEX('Placebo - Data'!$B:$BA,MATCH($Q27,'Placebo - Data'!$A:$A,0),MATCH(AN$1,'Placebo - Data'!$B$1:$BA$1,0)))*1000000*AN$5</f>
        <v>3.1731021863379283</v>
      </c>
      <c r="AO27" s="2">
        <f>IF(AO$2=0,0,INDEX('Placebo - Data'!$B:$BA,MATCH($Q27,'Placebo - Data'!$A:$A,0),MATCH(AO$1,'Placebo - Data'!$B$1:$BA$1,0)))*1000000*AO$5</f>
        <v>-10.881724847422447</v>
      </c>
      <c r="AP27" s="2">
        <f>IF(AP$2=0,0,INDEX('Placebo - Data'!$B:$BA,MATCH($Q27,'Placebo - Data'!$A:$A,0),MATCH(AP$1,'Placebo - Data'!$B$1:$BA$1,0)))*1000000*AP$5</f>
        <v>-31.108687835512683</v>
      </c>
      <c r="AQ27" s="2">
        <f>IF(AQ$2=0,0,INDEX('Placebo - Data'!$B:$BA,MATCH($Q27,'Placebo - Data'!$A:$A,0),MATCH(AQ$1,'Placebo - Data'!$B$1:$BA$1,0)))*1000000*AQ$5</f>
        <v>-9.5714376584510319</v>
      </c>
      <c r="AR27" s="2">
        <f>IF(AR$2=0,0,INDEX('Placebo - Data'!$B:$BA,MATCH($Q27,'Placebo - Data'!$A:$A,0),MATCH(AR$1,'Placebo - Data'!$B$1:$BA$1,0)))*1000000*AR$5</f>
        <v>-1.0607354852254502</v>
      </c>
      <c r="AS27" s="2">
        <f>IF(AS$2=0,0,INDEX('Placebo - Data'!$B:$BA,MATCH($Q27,'Placebo - Data'!$A:$A,0),MATCH(AS$1,'Placebo - Data'!$B$1:$BA$1,0)))*1000000*AS$5</f>
        <v>-7.938560884213075</v>
      </c>
      <c r="AT27" s="2">
        <f>IF(AT$2=0,0,INDEX('Placebo - Data'!$B:$BA,MATCH($Q27,'Placebo - Data'!$A:$A,0),MATCH(AT$1,'Placebo - Data'!$B$1:$BA$1,0)))*1000000*AT$5</f>
        <v>0</v>
      </c>
      <c r="AU27" s="2">
        <f>IF(AU$2=0,0,INDEX('Placebo - Data'!$B:$BA,MATCH($Q27,'Placebo - Data'!$A:$A,0),MATCH(AU$1,'Placebo - Data'!$B$1:$BA$1,0)))*1000000*AU$5</f>
        <v>5.1293841352162417</v>
      </c>
      <c r="AV27" s="2">
        <f>IF(AV$2=0,0,INDEX('Placebo - Data'!$B:$BA,MATCH($Q27,'Placebo - Data'!$A:$A,0),MATCH(AV$1,'Placebo - Data'!$B$1:$BA$1,0)))*1000000*AV$5</f>
        <v>0</v>
      </c>
      <c r="AW27" s="2">
        <f>IF(AW$2=0,0,INDEX('Placebo - Data'!$B:$BA,MATCH($Q27,'Placebo - Data'!$A:$A,0),MATCH(AW$1,'Placebo - Data'!$B$1:$BA$1,0)))*1000000*AW$5</f>
        <v>0</v>
      </c>
      <c r="AX27" s="2">
        <f>IF(AX$2=0,0,INDEX('Placebo - Data'!$B:$BA,MATCH($Q27,'Placebo - Data'!$A:$A,0),MATCH(AX$1,'Placebo - Data'!$B$1:$BA$1,0)))*1000000*AX$5</f>
        <v>0</v>
      </c>
      <c r="AY27" s="2">
        <f>IF(AY$2=0,0,INDEX('Placebo - Data'!$B:$BA,MATCH($Q27,'Placebo - Data'!$A:$A,0),MATCH(AY$1,'Placebo - Data'!$B$1:$BA$1,0)))*1000000*AY$5</f>
        <v>16.579660950810649</v>
      </c>
      <c r="AZ27" s="2">
        <f>IF(AZ$2=0,0,INDEX('Placebo - Data'!$B:$BA,MATCH($Q27,'Placebo - Data'!$A:$A,0),MATCH(AZ$1,'Placebo - Data'!$B$1:$BA$1,0)))*1000000*AZ$5</f>
        <v>23.295689970836975</v>
      </c>
      <c r="BA27" s="2">
        <f>IF(BA$2=0,0,INDEX('Placebo - Data'!$B:$BA,MATCH($Q27,'Placebo - Data'!$A:$A,0),MATCH(BA$1,'Placebo - Data'!$B$1:$BA$1,0)))*1000000*BA$5</f>
        <v>-4.053690645378083</v>
      </c>
      <c r="BB27" s="2">
        <f>IF(BB$2=0,0,INDEX('Placebo - Data'!$B:$BA,MATCH($Q27,'Placebo - Data'!$A:$A,0),MATCH(BB$1,'Placebo - Data'!$B$1:$BA$1,0)))*1000000*BB$5</f>
        <v>0</v>
      </c>
      <c r="BC27" s="2">
        <f>IF(BC$2=0,0,INDEX('Placebo - Data'!$B:$BA,MATCH($Q27,'Placebo - Data'!$A:$A,0),MATCH(BC$1,'Placebo - Data'!$B$1:$BA$1,0)))*1000000*BC$5</f>
        <v>4.9228974603465758</v>
      </c>
      <c r="BD27" s="2">
        <f>IF(BD$2=0,0,INDEX('Placebo - Data'!$B:$BA,MATCH($Q27,'Placebo - Data'!$A:$A,0),MATCH(BD$1,'Placebo - Data'!$B$1:$BA$1,0)))*1000000*BD$5</f>
        <v>12.156719094491564</v>
      </c>
      <c r="BE27" s="2">
        <f>IF(BE$2=0,0,INDEX('Placebo - Data'!$B:$BA,MATCH($Q27,'Placebo - Data'!$A:$A,0),MATCH(BE$1,'Placebo - Data'!$B$1:$BA$1,0)))*1000000*BE$5</f>
        <v>0</v>
      </c>
      <c r="BF27" s="2">
        <f>IF(BF$2=0,0,INDEX('Placebo - Data'!$B:$BA,MATCH($Q27,'Placebo - Data'!$A:$A,0),MATCH(BF$1,'Placebo - Data'!$B$1:$BA$1,0)))*1000000*BF$5</f>
        <v>2.2763185825169785</v>
      </c>
      <c r="BG27" s="2">
        <f>IF(BG$2=0,0,INDEX('Placebo - Data'!$B:$BA,MATCH($Q27,'Placebo - Data'!$A:$A,0),MATCH(BG$1,'Placebo - Data'!$B$1:$BA$1,0)))*1000000*BG$5</f>
        <v>-46.154153096722439</v>
      </c>
      <c r="BH27" s="2">
        <f>IF(BH$2=0,0,INDEX('Placebo - Data'!$B:$BA,MATCH($Q27,'Placebo - Data'!$A:$A,0),MATCH(BH$1,'Placebo - Data'!$B$1:$BA$1,0)))*1000000*BH$5</f>
        <v>3.03760953102028</v>
      </c>
      <c r="BI27" s="2">
        <f>IF(BI$2=0,0,INDEX('Placebo - Data'!$B:$BA,MATCH($Q27,'Placebo - Data'!$A:$A,0),MATCH(BI$1,'Placebo - Data'!$B$1:$BA$1,0)))*1000000*BI$5</f>
        <v>-3.2303296393365599</v>
      </c>
      <c r="BJ27" s="2">
        <f>IF(BJ$2=0,0,INDEX('Placebo - Data'!$B:$BA,MATCH($Q27,'Placebo - Data'!$A:$A,0),MATCH(BJ$1,'Placebo - Data'!$B$1:$BA$1,0)))*1000000*BJ$5</f>
        <v>0</v>
      </c>
      <c r="BK27" s="2">
        <f>IF(BK$2=0,0,INDEX('Placebo - Data'!$B:$BA,MATCH($Q27,'Placebo - Data'!$A:$A,0),MATCH(BK$1,'Placebo - Data'!$B$1:$BA$1,0)))*1000000*BK$5</f>
        <v>15.413377695949748</v>
      </c>
      <c r="BL27" s="2">
        <f>IF(BL$2=0,0,INDEX('Placebo - Data'!$B:$BA,MATCH($Q27,'Placebo - Data'!$A:$A,0),MATCH(BL$1,'Placebo - Data'!$B$1:$BA$1,0)))*1000000*BL$5</f>
        <v>3.2671985081833554</v>
      </c>
      <c r="BM27" s="2">
        <f>IF(BM$2=0,0,INDEX('Placebo - Data'!$B:$BA,MATCH($Q27,'Placebo - Data'!$A:$A,0),MATCH(BM$1,'Placebo - Data'!$B$1:$BA$1,0)))*1000000*BM$5</f>
        <v>3.3663861813693075</v>
      </c>
      <c r="BN27" s="2">
        <f>IF(BN$2=0,0,INDEX('Placebo - Data'!$B:$BA,MATCH($Q27,'Placebo - Data'!$A:$A,0),MATCH(BN$1,'Placebo - Data'!$B$1:$BA$1,0)))*1000000*BN$5</f>
        <v>-11.605513464019168</v>
      </c>
      <c r="BO27" s="2">
        <f>IF(BO$2=0,0,INDEX('Placebo - Data'!$B:$BA,MATCH($Q27,'Placebo - Data'!$A:$A,0),MATCH(BO$1,'Placebo - Data'!$B$1:$BA$1,0)))*1000000*BO$5</f>
        <v>-16.509133274666965</v>
      </c>
      <c r="BP27" s="2">
        <f>IF(BP$2=0,0,INDEX('Placebo - Data'!$B:$BA,MATCH($Q27,'Placebo - Data'!$A:$A,0),MATCH(BP$1,'Placebo - Data'!$B$1:$BA$1,0)))*1000000*BP$5</f>
        <v>-32.225201721303165</v>
      </c>
      <c r="BQ27" s="2"/>
      <c r="BR27" s="2"/>
    </row>
    <row r="28">
      <c r="A28" t="s">
        <v>57</v>
      </c>
      <c r="B28" s="2">
        <f t="shared" si="0"/>
        <v>1.8234073070156858</v>
      </c>
      <c r="Q28">
        <f>'Placebo - Data'!A23</f>
        <v>2003</v>
      </c>
      <c r="R28" s="2">
        <f>IF(R$2=0,0,INDEX('Placebo - Data'!$B:$BA,MATCH($Q28,'Placebo - Data'!$A:$A,0),MATCH(R$1,'Placebo - Data'!$B$1:$BA$1,0)))*1000000*R$5</f>
        <v>-7.3446171882096678</v>
      </c>
      <c r="S28" s="2">
        <f>IF(S$2=0,0,INDEX('Placebo - Data'!$B:$BA,MATCH($Q28,'Placebo - Data'!$A:$A,0),MATCH(S$1,'Placebo - Data'!$B$1:$BA$1,0)))*1000000*S$5</f>
        <v>14.337019820231944</v>
      </c>
      <c r="T28" s="2">
        <f>IF(T$2=0,0,INDEX('Placebo - Data'!$B:$BA,MATCH($Q28,'Placebo - Data'!$A:$A,0),MATCH(T$1,'Placebo - Data'!$B$1:$BA$1,0)))*1000000*T$5</f>
        <v>0</v>
      </c>
      <c r="U28" s="2">
        <f>IF(U$2=0,0,INDEX('Placebo - Data'!$B:$BA,MATCH($Q28,'Placebo - Data'!$A:$A,0),MATCH(U$1,'Placebo - Data'!$B$1:$BA$1,0)))*1000000*U$5</f>
        <v>0.51368886033742456</v>
      </c>
      <c r="V28" s="2">
        <f>IF(V$2=0,0,INDEX('Placebo - Data'!$B:$BA,MATCH($Q28,'Placebo - Data'!$A:$A,0),MATCH(V$1,'Placebo - Data'!$B$1:$BA$1,0)))*1000000*V$5</f>
        <v>-7.8143484643078409</v>
      </c>
      <c r="W28" s="2">
        <f>IF(W$2=0,0,INDEX('Placebo - Data'!$B:$BA,MATCH($Q28,'Placebo - Data'!$A:$A,0),MATCH(W$1,'Placebo - Data'!$B$1:$BA$1,0)))*1000000*W$5</f>
        <v>0</v>
      </c>
      <c r="X28" s="2">
        <f>IF(X$2=0,0,INDEX('Placebo - Data'!$B:$BA,MATCH($Q28,'Placebo - Data'!$A:$A,0),MATCH(X$1,'Placebo - Data'!$B$1:$BA$1,0)))*1000000*X$5</f>
        <v>-11.242986147408374</v>
      </c>
      <c r="Y28" s="2">
        <f>IF(Y$2=0,0,INDEX('Placebo - Data'!$B:$BA,MATCH($Q28,'Placebo - Data'!$A:$A,0),MATCH(Y$1,'Placebo - Data'!$B$1:$BA$1,0)))*1000000*Y$5</f>
        <v>0</v>
      </c>
      <c r="Z28" s="2">
        <f>IF(Z$2=0,0,INDEX('Placebo - Data'!$B:$BA,MATCH($Q28,'Placebo - Data'!$A:$A,0),MATCH(Z$1,'Placebo - Data'!$B$1:$BA$1,0)))*1000000*Z$5</f>
        <v>0</v>
      </c>
      <c r="AA28" s="2">
        <f>IF(AA$2=0,0,INDEX('Placebo - Data'!$B:$BA,MATCH($Q28,'Placebo - Data'!$A:$A,0),MATCH(AA$1,'Placebo - Data'!$B$1:$BA$1,0)))*1000000*AA$5</f>
        <v>0</v>
      </c>
      <c r="AB28" s="2">
        <f>IF(AB$2=0,0,INDEX('Placebo - Data'!$B:$BA,MATCH($Q28,'Placebo - Data'!$A:$A,0),MATCH(AB$1,'Placebo - Data'!$B$1:$BA$1,0)))*1000000*AB$5</f>
        <v>0</v>
      </c>
      <c r="AC28" s="2">
        <f>IF(AC$2=0,0,INDEX('Placebo - Data'!$B:$BA,MATCH($Q28,'Placebo - Data'!$A:$A,0),MATCH(AC$1,'Placebo - Data'!$B$1:$BA$1,0)))*1000000*AC$5</f>
        <v>8.4762450569542125</v>
      </c>
      <c r="AD28" s="2">
        <f>IF(AD$2=0,0,INDEX('Placebo - Data'!$B:$BA,MATCH($Q28,'Placebo - Data'!$A:$A,0),MATCH(AD$1,'Placebo - Data'!$B$1:$BA$1,0)))*1000000*AD$5</f>
        <v>0</v>
      </c>
      <c r="AE28" s="2">
        <f>IF(AE$2=0,0,INDEX('Placebo - Data'!$B:$BA,MATCH($Q28,'Placebo - Data'!$A:$A,0),MATCH(AE$1,'Placebo - Data'!$B$1:$BA$1,0)))*1000000*AE$5</f>
        <v>6.831695372966351</v>
      </c>
      <c r="AF28" s="2">
        <f>IF(AF$2=0,0,INDEX('Placebo - Data'!$B:$BA,MATCH($Q28,'Placebo - Data'!$A:$A,0),MATCH(AF$1,'Placebo - Data'!$B$1:$BA$1,0)))*1000000*AF$5</f>
        <v>14.645754163211677</v>
      </c>
      <c r="AG28" s="2">
        <f>IF(AG$2=0,0,INDEX('Placebo - Data'!$B:$BA,MATCH($Q28,'Placebo - Data'!$A:$A,0),MATCH(AG$1,'Placebo - Data'!$B$1:$BA$1,0)))*1000000*AG$5</f>
        <v>0</v>
      </c>
      <c r="AH28" s="2">
        <f>IF(AH$2=0,0,INDEX('Placebo - Data'!$B:$BA,MATCH($Q28,'Placebo - Data'!$A:$A,0),MATCH(AH$1,'Placebo - Data'!$B$1:$BA$1,0)))*1000000*AH$5</f>
        <v>-8.8852566477726214</v>
      </c>
      <c r="AI28" s="2">
        <f>IF(AI$2=0,0,INDEX('Placebo - Data'!$B:$BA,MATCH($Q28,'Placebo - Data'!$A:$A,0),MATCH(AI$1,'Placebo - Data'!$B$1:$BA$1,0)))*1000000*AI$5</f>
        <v>-3.4890524602815276</v>
      </c>
      <c r="AJ28" s="2">
        <f>IF(AJ$2=0,0,INDEX('Placebo - Data'!$B:$BA,MATCH($Q28,'Placebo - Data'!$A:$A,0),MATCH(AJ$1,'Placebo - Data'!$B$1:$BA$1,0)))*1000000*AJ$5</f>
        <v>2.2080255348555511</v>
      </c>
      <c r="AK28" s="2">
        <f>IF(AK$2=0,0,INDEX('Placebo - Data'!$B:$BA,MATCH($Q28,'Placebo - Data'!$A:$A,0),MATCH(AK$1,'Placebo - Data'!$B$1:$BA$1,0)))*1000000*AK$5</f>
        <v>-15.23074388387613</v>
      </c>
      <c r="AL28" s="2">
        <f>IF(AL$2=0,0,INDEX('Placebo - Data'!$B:$BA,MATCH($Q28,'Placebo - Data'!$A:$A,0),MATCH(AL$1,'Placebo - Data'!$B$1:$BA$1,0)))*1000000*AL$5</f>
        <v>-9.9279513960937038</v>
      </c>
      <c r="AM28" s="2">
        <f>IF(AM$2=0,0,INDEX('Placebo - Data'!$B:$BA,MATCH($Q28,'Placebo - Data'!$A:$A,0),MATCH(AM$1,'Placebo - Data'!$B$1:$BA$1,0)))*1000000*AM$5</f>
        <v>6.0045235841243993</v>
      </c>
      <c r="AN28" s="2">
        <f>IF(AN$2=0,0,INDEX('Placebo - Data'!$B:$BA,MATCH($Q28,'Placebo - Data'!$A:$A,0),MATCH(AN$1,'Placebo - Data'!$B$1:$BA$1,0)))*1000000*AN$5</f>
        <v>-9.6383224956753111E-2</v>
      </c>
      <c r="AO28" s="2">
        <f>IF(AO$2=0,0,INDEX('Placebo - Data'!$B:$BA,MATCH($Q28,'Placebo - Data'!$A:$A,0),MATCH(AO$1,'Placebo - Data'!$B$1:$BA$1,0)))*1000000*AO$5</f>
        <v>-11.813307537522633</v>
      </c>
      <c r="AP28" s="2">
        <f>IF(AP$2=0,0,INDEX('Placebo - Data'!$B:$BA,MATCH($Q28,'Placebo - Data'!$A:$A,0),MATCH(AP$1,'Placebo - Data'!$B$1:$BA$1,0)))*1000000*AP$5</f>
        <v>-20.071865947102197</v>
      </c>
      <c r="AQ28" s="2">
        <f>IF(AQ$2=0,0,INDEX('Placebo - Data'!$B:$BA,MATCH($Q28,'Placebo - Data'!$A:$A,0),MATCH(AQ$1,'Placebo - Data'!$B$1:$BA$1,0)))*1000000*AQ$5</f>
        <v>-11.899102901224978</v>
      </c>
      <c r="AR28" s="2">
        <f>IF(AR$2=0,0,INDEX('Placebo - Data'!$B:$BA,MATCH($Q28,'Placebo - Data'!$A:$A,0),MATCH(AR$1,'Placebo - Data'!$B$1:$BA$1,0)))*1000000*AR$5</f>
        <v>-28.281092454562895</v>
      </c>
      <c r="AS28" s="2">
        <f>IF(AS$2=0,0,INDEX('Placebo - Data'!$B:$BA,MATCH($Q28,'Placebo - Data'!$A:$A,0),MATCH(AS$1,'Placebo - Data'!$B$1:$BA$1,0)))*1000000*AS$5</f>
        <v>-10.659180588845629</v>
      </c>
      <c r="AT28" s="2">
        <f>IF(AT$2=0,0,INDEX('Placebo - Data'!$B:$BA,MATCH($Q28,'Placebo - Data'!$A:$A,0),MATCH(AT$1,'Placebo - Data'!$B$1:$BA$1,0)))*1000000*AT$5</f>
        <v>0</v>
      </c>
      <c r="AU28" s="2">
        <f>IF(AU$2=0,0,INDEX('Placebo - Data'!$B:$BA,MATCH($Q28,'Placebo - Data'!$A:$A,0),MATCH(AU$1,'Placebo - Data'!$B$1:$BA$1,0)))*1000000*AU$5</f>
        <v>20.012952518300153</v>
      </c>
      <c r="AV28" s="2">
        <f>IF(AV$2=0,0,INDEX('Placebo - Data'!$B:$BA,MATCH($Q28,'Placebo - Data'!$A:$A,0),MATCH(AV$1,'Placebo - Data'!$B$1:$BA$1,0)))*1000000*AV$5</f>
        <v>0</v>
      </c>
      <c r="AW28" s="2">
        <f>IF(AW$2=0,0,INDEX('Placebo - Data'!$B:$BA,MATCH($Q28,'Placebo - Data'!$A:$A,0),MATCH(AW$1,'Placebo - Data'!$B$1:$BA$1,0)))*1000000*AW$5</f>
        <v>0</v>
      </c>
      <c r="AX28" s="2">
        <f>IF(AX$2=0,0,INDEX('Placebo - Data'!$B:$BA,MATCH($Q28,'Placebo - Data'!$A:$A,0),MATCH(AX$1,'Placebo - Data'!$B$1:$BA$1,0)))*1000000*AX$5</f>
        <v>0</v>
      </c>
      <c r="AY28" s="2">
        <f>IF(AY$2=0,0,INDEX('Placebo - Data'!$B:$BA,MATCH($Q28,'Placebo - Data'!$A:$A,0),MATCH(AY$1,'Placebo - Data'!$B$1:$BA$1,0)))*1000000*AY$5</f>
        <v>7.8977191151352599</v>
      </c>
      <c r="AZ28" s="2">
        <f>IF(AZ$2=0,0,INDEX('Placebo - Data'!$B:$BA,MATCH($Q28,'Placebo - Data'!$A:$A,0),MATCH(AZ$1,'Placebo - Data'!$B$1:$BA$1,0)))*1000000*AZ$5</f>
        <v>-2.5357373942824779</v>
      </c>
      <c r="BA28" s="2">
        <f>IF(BA$2=0,0,INDEX('Placebo - Data'!$B:$BA,MATCH($Q28,'Placebo - Data'!$A:$A,0),MATCH(BA$1,'Placebo - Data'!$B$1:$BA$1,0)))*1000000*BA$5</f>
        <v>-0.30529434980053338</v>
      </c>
      <c r="BB28" s="2">
        <f>IF(BB$2=0,0,INDEX('Placebo - Data'!$B:$BA,MATCH($Q28,'Placebo - Data'!$A:$A,0),MATCH(BB$1,'Placebo - Data'!$B$1:$BA$1,0)))*1000000*BB$5</f>
        <v>0</v>
      </c>
      <c r="BC28" s="2">
        <f>IF(BC$2=0,0,INDEX('Placebo - Data'!$B:$BA,MATCH($Q28,'Placebo - Data'!$A:$A,0),MATCH(BC$1,'Placebo - Data'!$B$1:$BA$1,0)))*1000000*BC$5</f>
        <v>9.8658383649308234</v>
      </c>
      <c r="BD28" s="2">
        <f>IF(BD$2=0,0,INDEX('Placebo - Data'!$B:$BA,MATCH($Q28,'Placebo - Data'!$A:$A,0),MATCH(BD$1,'Placebo - Data'!$B$1:$BA$1,0)))*1000000*BD$5</f>
        <v>5.4397296480601653</v>
      </c>
      <c r="BE28" s="2">
        <f>IF(BE$2=0,0,INDEX('Placebo - Data'!$B:$BA,MATCH($Q28,'Placebo - Data'!$A:$A,0),MATCH(BE$1,'Placebo - Data'!$B$1:$BA$1,0)))*1000000*BE$5</f>
        <v>0</v>
      </c>
      <c r="BF28" s="2">
        <f>IF(BF$2=0,0,INDEX('Placebo - Data'!$B:$BA,MATCH($Q28,'Placebo - Data'!$A:$A,0),MATCH(BF$1,'Placebo - Data'!$B$1:$BA$1,0)))*1000000*BF$5</f>
        <v>-17.60339000611566</v>
      </c>
      <c r="BG28" s="2">
        <f>IF(BG$2=0,0,INDEX('Placebo - Data'!$B:$BA,MATCH($Q28,'Placebo - Data'!$A:$A,0),MATCH(BG$1,'Placebo - Data'!$B$1:$BA$1,0)))*1000000*BG$5</f>
        <v>-43.631494918372482</v>
      </c>
      <c r="BH28" s="2">
        <f>IF(BH$2=0,0,INDEX('Placebo - Data'!$B:$BA,MATCH($Q28,'Placebo - Data'!$A:$A,0),MATCH(BH$1,'Placebo - Data'!$B$1:$BA$1,0)))*1000000*BH$5</f>
        <v>0.8672498665873718</v>
      </c>
      <c r="BI28" s="2">
        <f>IF(BI$2=0,0,INDEX('Placebo - Data'!$B:$BA,MATCH($Q28,'Placebo - Data'!$A:$A,0),MATCH(BI$1,'Placebo - Data'!$B$1:$BA$1,0)))*1000000*BI$5</f>
        <v>0.71325689532386605</v>
      </c>
      <c r="BJ28" s="2">
        <f>IF(BJ$2=0,0,INDEX('Placebo - Data'!$B:$BA,MATCH($Q28,'Placebo - Data'!$A:$A,0),MATCH(BJ$1,'Placebo - Data'!$B$1:$BA$1,0)))*1000000*BJ$5</f>
        <v>0</v>
      </c>
      <c r="BK28" s="2">
        <f>IF(BK$2=0,0,INDEX('Placebo - Data'!$B:$BA,MATCH($Q28,'Placebo - Data'!$A:$A,0),MATCH(BK$1,'Placebo - Data'!$B$1:$BA$1,0)))*1000000*BK$5</f>
        <v>14.828709936409723</v>
      </c>
      <c r="BL28" s="2">
        <f>IF(BL$2=0,0,INDEX('Placebo - Data'!$B:$BA,MATCH($Q28,'Placebo - Data'!$A:$A,0),MATCH(BL$1,'Placebo - Data'!$B$1:$BA$1,0)))*1000000*BL$5</f>
        <v>-1.3647908190250746</v>
      </c>
      <c r="BM28" s="2">
        <f>IF(BM$2=0,0,INDEX('Placebo - Data'!$B:$BA,MATCH($Q28,'Placebo - Data'!$A:$A,0),MATCH(BM$1,'Placebo - Data'!$B$1:$BA$1,0)))*1000000*BM$5</f>
        <v>7.6705546234734356</v>
      </c>
      <c r="BN28" s="2">
        <f>IF(BN$2=0,0,INDEX('Placebo - Data'!$B:$BA,MATCH($Q28,'Placebo - Data'!$A:$A,0),MATCH(BN$1,'Placebo - Data'!$B$1:$BA$1,0)))*1000000*BN$5</f>
        <v>2.0332552139734617</v>
      </c>
      <c r="BO28" s="2">
        <f>IF(BO$2=0,0,INDEX('Placebo - Data'!$B:$BA,MATCH($Q28,'Placebo - Data'!$A:$A,0),MATCH(BO$1,'Placebo - Data'!$B$1:$BA$1,0)))*1000000*BO$5</f>
        <v>-18.345328498980962</v>
      </c>
      <c r="BP28" s="2">
        <f>IF(BP$2=0,0,INDEX('Placebo - Data'!$B:$BA,MATCH($Q28,'Placebo - Data'!$A:$A,0),MATCH(BP$1,'Placebo - Data'!$B$1:$BA$1,0)))*1000000*BP$5</f>
        <v>16.444202628917992</v>
      </c>
      <c r="BQ28" s="2"/>
      <c r="BR28" s="2"/>
    </row>
    <row r="29">
      <c r="A29" t="s">
        <v>55</v>
      </c>
      <c r="B29" s="2">
        <f t="shared" si="0"/>
        <v>1.7347467753903216</v>
      </c>
      <c r="Q29">
        <f>'Placebo - Data'!A24</f>
        <v>2004</v>
      </c>
      <c r="R29" s="2">
        <f>IF(R$2=0,0,INDEX('Placebo - Data'!$B:$BA,MATCH($Q29,'Placebo - Data'!$A:$A,0),MATCH(R$1,'Placebo - Data'!$B$1:$BA$1,0)))*1000000*R$5</f>
        <v>-4.1707280615810305</v>
      </c>
      <c r="S29" s="2">
        <f>IF(S$2=0,0,INDEX('Placebo - Data'!$B:$BA,MATCH($Q29,'Placebo - Data'!$A:$A,0),MATCH(S$1,'Placebo - Data'!$B$1:$BA$1,0)))*1000000*S$5</f>
        <v>10.644506801327225</v>
      </c>
      <c r="T29" s="2">
        <f>IF(T$2=0,0,INDEX('Placebo - Data'!$B:$BA,MATCH($Q29,'Placebo - Data'!$A:$A,0),MATCH(T$1,'Placebo - Data'!$B$1:$BA$1,0)))*1000000*T$5</f>
        <v>0</v>
      </c>
      <c r="U29" s="2">
        <f>IF(U$2=0,0,INDEX('Placebo - Data'!$B:$BA,MATCH($Q29,'Placebo - Data'!$A:$A,0),MATCH(U$1,'Placebo - Data'!$B$1:$BA$1,0)))*1000000*U$5</f>
        <v>11.138253285025712</v>
      </c>
      <c r="V29" s="2">
        <f>IF(V$2=0,0,INDEX('Placebo - Data'!$B:$BA,MATCH($Q29,'Placebo - Data'!$A:$A,0),MATCH(V$1,'Placebo - Data'!$B$1:$BA$1,0)))*1000000*V$5</f>
        <v>-6.2574590629083104</v>
      </c>
      <c r="W29" s="2">
        <f>IF(W$2=0,0,INDEX('Placebo - Data'!$B:$BA,MATCH($Q29,'Placebo - Data'!$A:$A,0),MATCH(W$1,'Placebo - Data'!$B$1:$BA$1,0)))*1000000*W$5</f>
        <v>0</v>
      </c>
      <c r="X29" s="2">
        <f>IF(X$2=0,0,INDEX('Placebo - Data'!$B:$BA,MATCH($Q29,'Placebo - Data'!$A:$A,0),MATCH(X$1,'Placebo - Data'!$B$1:$BA$1,0)))*1000000*X$5</f>
        <v>-1.3268816019262886</v>
      </c>
      <c r="Y29" s="2">
        <f>IF(Y$2=0,0,INDEX('Placebo - Data'!$B:$BA,MATCH($Q29,'Placebo - Data'!$A:$A,0),MATCH(Y$1,'Placebo - Data'!$B$1:$BA$1,0)))*1000000*Y$5</f>
        <v>0</v>
      </c>
      <c r="Z29" s="2">
        <f>IF(Z$2=0,0,INDEX('Placebo - Data'!$B:$BA,MATCH($Q29,'Placebo - Data'!$A:$A,0),MATCH(Z$1,'Placebo - Data'!$B$1:$BA$1,0)))*1000000*Z$5</f>
        <v>0</v>
      </c>
      <c r="AA29" s="2">
        <f>IF(AA$2=0,0,INDEX('Placebo - Data'!$B:$BA,MATCH($Q29,'Placebo - Data'!$A:$A,0),MATCH(AA$1,'Placebo - Data'!$B$1:$BA$1,0)))*1000000*AA$5</f>
        <v>0</v>
      </c>
      <c r="AB29" s="2">
        <f>IF(AB$2=0,0,INDEX('Placebo - Data'!$B:$BA,MATCH($Q29,'Placebo - Data'!$A:$A,0),MATCH(AB$1,'Placebo - Data'!$B$1:$BA$1,0)))*1000000*AB$5</f>
        <v>0</v>
      </c>
      <c r="AC29" s="2">
        <f>IF(AC$2=0,0,INDEX('Placebo - Data'!$B:$BA,MATCH($Q29,'Placebo - Data'!$A:$A,0),MATCH(AC$1,'Placebo - Data'!$B$1:$BA$1,0)))*1000000*AC$5</f>
        <v>5.9053686527477112</v>
      </c>
      <c r="AD29" s="2">
        <f>IF(AD$2=0,0,INDEX('Placebo - Data'!$B:$BA,MATCH($Q29,'Placebo - Data'!$A:$A,0),MATCH(AD$1,'Placebo - Data'!$B$1:$BA$1,0)))*1000000*AD$5</f>
        <v>0</v>
      </c>
      <c r="AE29" s="2">
        <f>IF(AE$2=0,0,INDEX('Placebo - Data'!$B:$BA,MATCH($Q29,'Placebo - Data'!$A:$A,0),MATCH(AE$1,'Placebo - Data'!$B$1:$BA$1,0)))*1000000*AE$5</f>
        <v>14.172083865560126</v>
      </c>
      <c r="AF29" s="2">
        <f>IF(AF$2=0,0,INDEX('Placebo - Data'!$B:$BA,MATCH($Q29,'Placebo - Data'!$A:$A,0),MATCH(AF$1,'Placebo - Data'!$B$1:$BA$1,0)))*1000000*AF$5</f>
        <v>6.9997449827496894</v>
      </c>
      <c r="AG29" s="2">
        <f>IF(AG$2=0,0,INDEX('Placebo - Data'!$B:$BA,MATCH($Q29,'Placebo - Data'!$A:$A,0),MATCH(AG$1,'Placebo - Data'!$B$1:$BA$1,0)))*1000000*AG$5</f>
        <v>0</v>
      </c>
      <c r="AH29" s="2">
        <f>IF(AH$2=0,0,INDEX('Placebo - Data'!$B:$BA,MATCH($Q29,'Placebo - Data'!$A:$A,0),MATCH(AH$1,'Placebo - Data'!$B$1:$BA$1,0)))*1000000*AH$5</f>
        <v>18.419954358250834</v>
      </c>
      <c r="AI29" s="2">
        <f>IF(AI$2=0,0,INDEX('Placebo - Data'!$B:$BA,MATCH($Q29,'Placebo - Data'!$A:$A,0),MATCH(AI$1,'Placebo - Data'!$B$1:$BA$1,0)))*1000000*AI$5</f>
        <v>-1.608462866897753</v>
      </c>
      <c r="AJ29" s="2">
        <f>IF(AJ$2=0,0,INDEX('Placebo - Data'!$B:$BA,MATCH($Q29,'Placebo - Data'!$A:$A,0),MATCH(AJ$1,'Placebo - Data'!$B$1:$BA$1,0)))*1000000*AJ$5</f>
        <v>24.225886591011658</v>
      </c>
      <c r="AK29" s="2">
        <f>IF(AK$2=0,0,INDEX('Placebo - Data'!$B:$BA,MATCH($Q29,'Placebo - Data'!$A:$A,0),MATCH(AK$1,'Placebo - Data'!$B$1:$BA$1,0)))*1000000*AK$5</f>
        <v>-4.0215513763541821</v>
      </c>
      <c r="AL29" s="2">
        <f>IF(AL$2=0,0,INDEX('Placebo - Data'!$B:$BA,MATCH($Q29,'Placebo - Data'!$A:$A,0),MATCH(AL$1,'Placebo - Data'!$B$1:$BA$1,0)))*1000000*AL$5</f>
        <v>-8.343022273038514</v>
      </c>
      <c r="AM29" s="2">
        <f>IF(AM$2=0,0,INDEX('Placebo - Data'!$B:$BA,MATCH($Q29,'Placebo - Data'!$A:$A,0),MATCH(AM$1,'Placebo - Data'!$B$1:$BA$1,0)))*1000000*AM$5</f>
        <v>14.785343410039786</v>
      </c>
      <c r="AN29" s="2">
        <f>IF(AN$2=0,0,INDEX('Placebo - Data'!$B:$BA,MATCH($Q29,'Placebo - Data'!$A:$A,0),MATCH(AN$1,'Placebo - Data'!$B$1:$BA$1,0)))*1000000*AN$5</f>
        <v>2.4250175556517206</v>
      </c>
      <c r="AO29" s="2">
        <f>IF(AO$2=0,0,INDEX('Placebo - Data'!$B:$BA,MATCH($Q29,'Placebo - Data'!$A:$A,0),MATCH(AO$1,'Placebo - Data'!$B$1:$BA$1,0)))*1000000*AO$5</f>
        <v>1.937773049576208</v>
      </c>
      <c r="AP29" s="2">
        <f>IF(AP$2=0,0,INDEX('Placebo - Data'!$B:$BA,MATCH($Q29,'Placebo - Data'!$A:$A,0),MATCH(AP$1,'Placebo - Data'!$B$1:$BA$1,0)))*1000000*AP$5</f>
        <v>-39.935068343766034</v>
      </c>
      <c r="AQ29" s="2">
        <f>IF(AQ$2=0,0,INDEX('Placebo - Data'!$B:$BA,MATCH($Q29,'Placebo - Data'!$A:$A,0),MATCH(AQ$1,'Placebo - Data'!$B$1:$BA$1,0)))*1000000*AQ$5</f>
        <v>1.2328997627264471</v>
      </c>
      <c r="AR29" s="2">
        <f>IF(AR$2=0,0,INDEX('Placebo - Data'!$B:$BA,MATCH($Q29,'Placebo - Data'!$A:$A,0),MATCH(AR$1,'Placebo - Data'!$B$1:$BA$1,0)))*1000000*AR$5</f>
        <v>-14.501073565043043</v>
      </c>
      <c r="AS29" s="2">
        <f>IF(AS$2=0,0,INDEX('Placebo - Data'!$B:$BA,MATCH($Q29,'Placebo - Data'!$A:$A,0),MATCH(AS$1,'Placebo - Data'!$B$1:$BA$1,0)))*1000000*AS$5</f>
        <v>-1.0103611884915153</v>
      </c>
      <c r="AT29" s="2">
        <f>IF(AT$2=0,0,INDEX('Placebo - Data'!$B:$BA,MATCH($Q29,'Placebo - Data'!$A:$A,0),MATCH(AT$1,'Placebo - Data'!$B$1:$BA$1,0)))*1000000*AT$5</f>
        <v>0</v>
      </c>
      <c r="AU29" s="2">
        <f>IF(AU$2=0,0,INDEX('Placebo - Data'!$B:$BA,MATCH($Q29,'Placebo - Data'!$A:$A,0),MATCH(AU$1,'Placebo - Data'!$B$1:$BA$1,0)))*1000000*AU$5</f>
        <v>5.9329672694730107</v>
      </c>
      <c r="AV29" s="2">
        <f>IF(AV$2=0,0,INDEX('Placebo - Data'!$B:$BA,MATCH($Q29,'Placebo - Data'!$A:$A,0),MATCH(AV$1,'Placebo - Data'!$B$1:$BA$1,0)))*1000000*AV$5</f>
        <v>0</v>
      </c>
      <c r="AW29" s="2">
        <f>IF(AW$2=0,0,INDEX('Placebo - Data'!$B:$BA,MATCH($Q29,'Placebo - Data'!$A:$A,0),MATCH(AW$1,'Placebo - Data'!$B$1:$BA$1,0)))*1000000*AW$5</f>
        <v>0</v>
      </c>
      <c r="AX29" s="2">
        <f>IF(AX$2=0,0,INDEX('Placebo - Data'!$B:$BA,MATCH($Q29,'Placebo - Data'!$A:$A,0),MATCH(AX$1,'Placebo - Data'!$B$1:$BA$1,0)))*1000000*AX$5</f>
        <v>0</v>
      </c>
      <c r="AY29" s="2">
        <f>IF(AY$2=0,0,INDEX('Placebo - Data'!$B:$BA,MATCH($Q29,'Placebo - Data'!$A:$A,0),MATCH(AY$1,'Placebo - Data'!$B$1:$BA$1,0)))*1000000*AY$5</f>
        <v>9.6218745966325514</v>
      </c>
      <c r="AZ29" s="2">
        <f>IF(AZ$2=0,0,INDEX('Placebo - Data'!$B:$BA,MATCH($Q29,'Placebo - Data'!$A:$A,0),MATCH(AZ$1,'Placebo - Data'!$B$1:$BA$1,0)))*1000000*AZ$5</f>
        <v>16.726438843761571</v>
      </c>
      <c r="BA29" s="2">
        <f>IF(BA$2=0,0,INDEX('Placebo - Data'!$B:$BA,MATCH($Q29,'Placebo - Data'!$A:$A,0),MATCH(BA$1,'Placebo - Data'!$B$1:$BA$1,0)))*1000000*BA$5</f>
        <v>1.4400819736692938</v>
      </c>
      <c r="BB29" s="2">
        <f>IF(BB$2=0,0,INDEX('Placebo - Data'!$B:$BA,MATCH($Q29,'Placebo - Data'!$A:$A,0),MATCH(BB$1,'Placebo - Data'!$B$1:$BA$1,0)))*1000000*BB$5</f>
        <v>0</v>
      </c>
      <c r="BC29" s="2">
        <f>IF(BC$2=0,0,INDEX('Placebo - Data'!$B:$BA,MATCH($Q29,'Placebo - Data'!$A:$A,0),MATCH(BC$1,'Placebo - Data'!$B$1:$BA$1,0)))*1000000*BC$5</f>
        <v>10.670180017768871</v>
      </c>
      <c r="BD29" s="2">
        <f>IF(BD$2=0,0,INDEX('Placebo - Data'!$B:$BA,MATCH($Q29,'Placebo - Data'!$A:$A,0),MATCH(BD$1,'Placebo - Data'!$B$1:$BA$1,0)))*1000000*BD$5</f>
        <v>-4.038214228785364</v>
      </c>
      <c r="BE29" s="2">
        <f>IF(BE$2=0,0,INDEX('Placebo - Data'!$B:$BA,MATCH($Q29,'Placebo - Data'!$A:$A,0),MATCH(BE$1,'Placebo - Data'!$B$1:$BA$1,0)))*1000000*BE$5</f>
        <v>0</v>
      </c>
      <c r="BF29" s="2">
        <f>IF(BF$2=0,0,INDEX('Placebo - Data'!$B:$BA,MATCH($Q29,'Placebo - Data'!$A:$A,0),MATCH(BF$1,'Placebo - Data'!$B$1:$BA$1,0)))*1000000*BF$5</f>
        <v>-6.0698089328070637</v>
      </c>
      <c r="BG29" s="2">
        <f>IF(BG$2=0,0,INDEX('Placebo - Data'!$B:$BA,MATCH($Q29,'Placebo - Data'!$A:$A,0),MATCH(BG$1,'Placebo - Data'!$B$1:$BA$1,0)))*1000000*BG$5</f>
        <v>-26.404732125229202</v>
      </c>
      <c r="BH29" s="2">
        <f>IF(BH$2=0,0,INDEX('Placebo - Data'!$B:$BA,MATCH($Q29,'Placebo - Data'!$A:$A,0),MATCH(BH$1,'Placebo - Data'!$B$1:$BA$1,0)))*1000000*BH$5</f>
        <v>-10.297329026798252</v>
      </c>
      <c r="BI29" s="2">
        <f>IF(BI$2=0,0,INDEX('Placebo - Data'!$B:$BA,MATCH($Q29,'Placebo - Data'!$A:$A,0),MATCH(BI$1,'Placebo - Data'!$B$1:$BA$1,0)))*1000000*BI$5</f>
        <v>9.7096753961523063</v>
      </c>
      <c r="BJ29" s="2">
        <f>IF(BJ$2=0,0,INDEX('Placebo - Data'!$B:$BA,MATCH($Q29,'Placebo - Data'!$A:$A,0),MATCH(BJ$1,'Placebo - Data'!$B$1:$BA$1,0)))*1000000*BJ$5</f>
        <v>0</v>
      </c>
      <c r="BK29" s="2">
        <f>IF(BK$2=0,0,INDEX('Placebo - Data'!$B:$BA,MATCH($Q29,'Placebo - Data'!$A:$A,0),MATCH(BK$1,'Placebo - Data'!$B$1:$BA$1,0)))*1000000*BK$5</f>
        <v>14.679349078505766</v>
      </c>
      <c r="BL29" s="2">
        <f>IF(BL$2=0,0,INDEX('Placebo - Data'!$B:$BA,MATCH($Q29,'Placebo - Data'!$A:$A,0),MATCH(BL$1,'Placebo - Data'!$B$1:$BA$1,0)))*1000000*BL$5</f>
        <v>6.0054035202483647</v>
      </c>
      <c r="BM29" s="2">
        <f>IF(BM$2=0,0,INDEX('Placebo - Data'!$B:$BA,MATCH($Q29,'Placebo - Data'!$A:$A,0),MATCH(BM$1,'Placebo - Data'!$B$1:$BA$1,0)))*1000000*BM$5</f>
        <v>6.8823733272438403</v>
      </c>
      <c r="BN29" s="2">
        <f>IF(BN$2=0,0,INDEX('Placebo - Data'!$B:$BA,MATCH($Q29,'Placebo - Data'!$A:$A,0),MATCH(BN$1,'Placebo - Data'!$B$1:$BA$1,0)))*1000000*BN$5</f>
        <v>14.279168681241572</v>
      </c>
      <c r="BO29" s="2">
        <f>IF(BO$2=0,0,INDEX('Placebo - Data'!$B:$BA,MATCH($Q29,'Placebo - Data'!$A:$A,0),MATCH(BO$1,'Placebo - Data'!$B$1:$BA$1,0)))*1000000*BO$5</f>
        <v>-9.5156101451721042</v>
      </c>
      <c r="BP29" s="2">
        <f>IF(BP$2=0,0,INDEX('Placebo - Data'!$B:$BA,MATCH($Q29,'Placebo - Data'!$A:$A,0),MATCH(BP$1,'Placebo - Data'!$B$1:$BA$1,0)))*1000000*BP$5</f>
        <v>-11.155719221278559</v>
      </c>
      <c r="BQ29" s="2"/>
      <c r="BR29" s="2"/>
    </row>
    <row r="30">
      <c r="A30" t="s">
        <v>127</v>
      </c>
      <c r="B30" s="2">
        <f t="shared" si="0"/>
        <v>1.7084365450973147</v>
      </c>
      <c r="Q30">
        <f>'Placebo - Data'!A25</f>
        <v>2005</v>
      </c>
      <c r="R30" s="2">
        <f>IF(R$2=0,0,INDEX('Placebo - Data'!$B:$BA,MATCH($Q30,'Placebo - Data'!$A:$A,0),MATCH(R$1,'Placebo - Data'!$B$1:$BA$1,0)))*1000000*R$5</f>
        <v>-6.2544427237298805</v>
      </c>
      <c r="S30" s="2">
        <f>IF(S$2=0,0,INDEX('Placebo - Data'!$B:$BA,MATCH($Q30,'Placebo - Data'!$A:$A,0),MATCH(S$1,'Placebo - Data'!$B$1:$BA$1,0)))*1000000*S$5</f>
        <v>7.3419000727881212</v>
      </c>
      <c r="T30" s="2">
        <f>IF(T$2=0,0,INDEX('Placebo - Data'!$B:$BA,MATCH($Q30,'Placebo - Data'!$A:$A,0),MATCH(T$1,'Placebo - Data'!$B$1:$BA$1,0)))*1000000*T$5</f>
        <v>0</v>
      </c>
      <c r="U30" s="2">
        <f>IF(U$2=0,0,INDEX('Placebo - Data'!$B:$BA,MATCH($Q30,'Placebo - Data'!$A:$A,0),MATCH(U$1,'Placebo - Data'!$B$1:$BA$1,0)))*1000000*U$5</f>
        <v>-10.024630682892166</v>
      </c>
      <c r="V30" s="2">
        <f>IF(V$2=0,0,INDEX('Placebo - Data'!$B:$BA,MATCH($Q30,'Placebo - Data'!$A:$A,0),MATCH(V$1,'Placebo - Data'!$B$1:$BA$1,0)))*1000000*V$5</f>
        <v>10.942641893052496</v>
      </c>
      <c r="W30" s="2">
        <f>IF(W$2=0,0,INDEX('Placebo - Data'!$B:$BA,MATCH($Q30,'Placebo - Data'!$A:$A,0),MATCH(W$1,'Placebo - Data'!$B$1:$BA$1,0)))*1000000*W$5</f>
        <v>0</v>
      </c>
      <c r="X30" s="2">
        <f>IF(X$2=0,0,INDEX('Placebo - Data'!$B:$BA,MATCH($Q30,'Placebo - Data'!$A:$A,0),MATCH(X$1,'Placebo - Data'!$B$1:$BA$1,0)))*1000000*X$5</f>
        <v>1.9682711354107596</v>
      </c>
      <c r="Y30" s="2">
        <f>IF(Y$2=0,0,INDEX('Placebo - Data'!$B:$BA,MATCH($Q30,'Placebo - Data'!$A:$A,0),MATCH(Y$1,'Placebo - Data'!$B$1:$BA$1,0)))*1000000*Y$5</f>
        <v>0</v>
      </c>
      <c r="Z30" s="2">
        <f>IF(Z$2=0,0,INDEX('Placebo - Data'!$B:$BA,MATCH($Q30,'Placebo - Data'!$A:$A,0),MATCH(Z$1,'Placebo - Data'!$B$1:$BA$1,0)))*1000000*Z$5</f>
        <v>0</v>
      </c>
      <c r="AA30" s="2">
        <f>IF(AA$2=0,0,INDEX('Placebo - Data'!$B:$BA,MATCH($Q30,'Placebo - Data'!$A:$A,0),MATCH(AA$1,'Placebo - Data'!$B$1:$BA$1,0)))*1000000*AA$5</f>
        <v>0</v>
      </c>
      <c r="AB30" s="2">
        <f>IF(AB$2=0,0,INDEX('Placebo - Data'!$B:$BA,MATCH($Q30,'Placebo - Data'!$A:$A,0),MATCH(AB$1,'Placebo - Data'!$B$1:$BA$1,0)))*1000000*AB$5</f>
        <v>0</v>
      </c>
      <c r="AC30" s="2">
        <f>IF(AC$2=0,0,INDEX('Placebo - Data'!$B:$BA,MATCH($Q30,'Placebo - Data'!$A:$A,0),MATCH(AC$1,'Placebo - Data'!$B$1:$BA$1,0)))*1000000*AC$5</f>
        <v>3.6812366488447879</v>
      </c>
      <c r="AD30" s="2">
        <f>IF(AD$2=0,0,INDEX('Placebo - Data'!$B:$BA,MATCH($Q30,'Placebo - Data'!$A:$A,0),MATCH(AD$1,'Placebo - Data'!$B$1:$BA$1,0)))*1000000*AD$5</f>
        <v>0</v>
      </c>
      <c r="AE30" s="2">
        <f>IF(AE$2=0,0,INDEX('Placebo - Data'!$B:$BA,MATCH($Q30,'Placebo - Data'!$A:$A,0),MATCH(AE$1,'Placebo - Data'!$B$1:$BA$1,0)))*1000000*AE$5</f>
        <v>15.054474715725519</v>
      </c>
      <c r="AF30" s="2">
        <f>IF(AF$2=0,0,INDEX('Placebo - Data'!$B:$BA,MATCH($Q30,'Placebo - Data'!$A:$A,0),MATCH(AF$1,'Placebo - Data'!$B$1:$BA$1,0)))*1000000*AF$5</f>
        <v>2.2396043277694844</v>
      </c>
      <c r="AG30" s="2">
        <f>IF(AG$2=0,0,INDEX('Placebo - Data'!$B:$BA,MATCH($Q30,'Placebo - Data'!$A:$A,0),MATCH(AG$1,'Placebo - Data'!$B$1:$BA$1,0)))*1000000*AG$5</f>
        <v>0</v>
      </c>
      <c r="AH30" s="2">
        <f>IF(AH$2=0,0,INDEX('Placebo - Data'!$B:$BA,MATCH($Q30,'Placebo - Data'!$A:$A,0),MATCH(AH$1,'Placebo - Data'!$B$1:$BA$1,0)))*1000000*AH$5</f>
        <v>15.297440768335946</v>
      </c>
      <c r="AI30" s="2">
        <f>IF(AI$2=0,0,INDEX('Placebo - Data'!$B:$BA,MATCH($Q30,'Placebo - Data'!$A:$A,0),MATCH(AI$1,'Placebo - Data'!$B$1:$BA$1,0)))*1000000*AI$5</f>
        <v>-8.0175686889560893</v>
      </c>
      <c r="AJ30" s="2">
        <f>IF(AJ$2=0,0,INDEX('Placebo - Data'!$B:$BA,MATCH($Q30,'Placebo - Data'!$A:$A,0),MATCH(AJ$1,'Placebo - Data'!$B$1:$BA$1,0)))*1000000*AJ$5</f>
        <v>12.840138879255392</v>
      </c>
      <c r="AK30" s="2">
        <f>IF(AK$2=0,0,INDEX('Placebo - Data'!$B:$BA,MATCH($Q30,'Placebo - Data'!$A:$A,0),MATCH(AK$1,'Placebo - Data'!$B$1:$BA$1,0)))*1000000*AK$5</f>
        <v>0.8246081506513292</v>
      </c>
      <c r="AL30" s="2">
        <f>IF(AL$2=0,0,INDEX('Placebo - Data'!$B:$BA,MATCH($Q30,'Placebo - Data'!$A:$A,0),MATCH(AL$1,'Placebo - Data'!$B$1:$BA$1,0)))*1000000*AL$5</f>
        <v>0.89835918970493367</v>
      </c>
      <c r="AM30" s="2">
        <f>IF(AM$2=0,0,INDEX('Placebo - Data'!$B:$BA,MATCH($Q30,'Placebo - Data'!$A:$A,0),MATCH(AM$1,'Placebo - Data'!$B$1:$BA$1,0)))*1000000*AM$5</f>
        <v>4.9972732085734606</v>
      </c>
      <c r="AN30" s="2">
        <f>IF(AN$2=0,0,INDEX('Placebo - Data'!$B:$BA,MATCH($Q30,'Placebo - Data'!$A:$A,0),MATCH(AN$1,'Placebo - Data'!$B$1:$BA$1,0)))*1000000*AN$5</f>
        <v>6.7763371589535382</v>
      </c>
      <c r="AO30" s="2">
        <f>IF(AO$2=0,0,INDEX('Placebo - Data'!$B:$BA,MATCH($Q30,'Placebo - Data'!$A:$A,0),MATCH(AO$1,'Placebo - Data'!$B$1:$BA$1,0)))*1000000*AO$5</f>
        <v>-1.4746202623427962</v>
      </c>
      <c r="AP30" s="2">
        <f>IF(AP$2=0,0,INDEX('Placebo - Data'!$B:$BA,MATCH($Q30,'Placebo - Data'!$A:$A,0),MATCH(AP$1,'Placebo - Data'!$B$1:$BA$1,0)))*1000000*AP$5</f>
        <v>-31.799332646187395</v>
      </c>
      <c r="AQ30" s="2">
        <f>IF(AQ$2=0,0,INDEX('Placebo - Data'!$B:$BA,MATCH($Q30,'Placebo - Data'!$A:$A,0),MATCH(AQ$1,'Placebo - Data'!$B$1:$BA$1,0)))*1000000*AQ$5</f>
        <v>-5.5159666771942284</v>
      </c>
      <c r="AR30" s="2">
        <f>IF(AR$2=0,0,INDEX('Placebo - Data'!$B:$BA,MATCH($Q30,'Placebo - Data'!$A:$A,0),MATCH(AR$1,'Placebo - Data'!$B$1:$BA$1,0)))*1000000*AR$5</f>
        <v>-7.3984542723337654</v>
      </c>
      <c r="AS30" s="2">
        <f>IF(AS$2=0,0,INDEX('Placebo - Data'!$B:$BA,MATCH($Q30,'Placebo - Data'!$A:$A,0),MATCH(AS$1,'Placebo - Data'!$B$1:$BA$1,0)))*1000000*AS$5</f>
        <v>-0.76994757591819507</v>
      </c>
      <c r="AT30" s="2">
        <f>IF(AT$2=0,0,INDEX('Placebo - Data'!$B:$BA,MATCH($Q30,'Placebo - Data'!$A:$A,0),MATCH(AT$1,'Placebo - Data'!$B$1:$BA$1,0)))*1000000*AT$5</f>
        <v>0</v>
      </c>
      <c r="AU30" s="2">
        <f>IF(AU$2=0,0,INDEX('Placebo - Data'!$B:$BA,MATCH($Q30,'Placebo - Data'!$A:$A,0),MATCH(AU$1,'Placebo - Data'!$B$1:$BA$1,0)))*1000000*AU$5</f>
        <v>0.21075106815260369</v>
      </c>
      <c r="AV30" s="2">
        <f>IF(AV$2=0,0,INDEX('Placebo - Data'!$B:$BA,MATCH($Q30,'Placebo - Data'!$A:$A,0),MATCH(AV$1,'Placebo - Data'!$B$1:$BA$1,0)))*1000000*AV$5</f>
        <v>0</v>
      </c>
      <c r="AW30" s="2">
        <f>IF(AW$2=0,0,INDEX('Placebo - Data'!$B:$BA,MATCH($Q30,'Placebo - Data'!$A:$A,0),MATCH(AW$1,'Placebo - Data'!$B$1:$BA$1,0)))*1000000*AW$5</f>
        <v>0</v>
      </c>
      <c r="AX30" s="2">
        <f>IF(AX$2=0,0,INDEX('Placebo - Data'!$B:$BA,MATCH($Q30,'Placebo - Data'!$A:$A,0),MATCH(AX$1,'Placebo - Data'!$B$1:$BA$1,0)))*1000000*AX$5</f>
        <v>0</v>
      </c>
      <c r="AY30" s="2">
        <f>IF(AY$2=0,0,INDEX('Placebo - Data'!$B:$BA,MATCH($Q30,'Placebo - Data'!$A:$A,0),MATCH(AY$1,'Placebo - Data'!$B$1:$BA$1,0)))*1000000*AY$5</f>
        <v>6.7862433752452489</v>
      </c>
      <c r="AZ30" s="2">
        <f>IF(AZ$2=0,0,INDEX('Placebo - Data'!$B:$BA,MATCH($Q30,'Placebo - Data'!$A:$A,0),MATCH(AZ$1,'Placebo - Data'!$B$1:$BA$1,0)))*1000000*AZ$5</f>
        <v>-2.0873185349046253</v>
      </c>
      <c r="BA30" s="2">
        <f>IF(BA$2=0,0,INDEX('Placebo - Data'!$B:$BA,MATCH($Q30,'Placebo - Data'!$A:$A,0),MATCH(BA$1,'Placebo - Data'!$B$1:$BA$1,0)))*1000000*BA$5</f>
        <v>-3.1061688332556514</v>
      </c>
      <c r="BB30" s="2">
        <f>IF(BB$2=0,0,INDEX('Placebo - Data'!$B:$BA,MATCH($Q30,'Placebo - Data'!$A:$A,0),MATCH(BB$1,'Placebo - Data'!$B$1:$BA$1,0)))*1000000*BB$5</f>
        <v>0</v>
      </c>
      <c r="BC30" s="2">
        <f>IF(BC$2=0,0,INDEX('Placebo - Data'!$B:$BA,MATCH($Q30,'Placebo - Data'!$A:$A,0),MATCH(BC$1,'Placebo - Data'!$B$1:$BA$1,0)))*1000000*BC$5</f>
        <v>12.309254088904709</v>
      </c>
      <c r="BD30" s="2">
        <f>IF(BD$2=0,0,INDEX('Placebo - Data'!$B:$BA,MATCH($Q30,'Placebo - Data'!$A:$A,0),MATCH(BD$1,'Placebo - Data'!$B$1:$BA$1,0)))*1000000*BD$5</f>
        <v>-7.1949602897802833</v>
      </c>
      <c r="BE30" s="2">
        <f>IF(BE$2=0,0,INDEX('Placebo - Data'!$B:$BA,MATCH($Q30,'Placebo - Data'!$A:$A,0),MATCH(BE$1,'Placebo - Data'!$B$1:$BA$1,0)))*1000000*BE$5</f>
        <v>0</v>
      </c>
      <c r="BF30" s="2">
        <f>IF(BF$2=0,0,INDEX('Placebo - Data'!$B:$BA,MATCH($Q30,'Placebo - Data'!$A:$A,0),MATCH(BF$1,'Placebo - Data'!$B$1:$BA$1,0)))*1000000*BF$5</f>
        <v>-11.172686754434835</v>
      </c>
      <c r="BG30" s="2">
        <f>IF(BG$2=0,0,INDEX('Placebo - Data'!$B:$BA,MATCH($Q30,'Placebo - Data'!$A:$A,0),MATCH(BG$1,'Placebo - Data'!$B$1:$BA$1,0)))*1000000*BG$5</f>
        <v>-24.27537037874572</v>
      </c>
      <c r="BH30" s="2">
        <f>IF(BH$2=0,0,INDEX('Placebo - Data'!$B:$BA,MATCH($Q30,'Placebo - Data'!$A:$A,0),MATCH(BH$1,'Placebo - Data'!$B$1:$BA$1,0)))*1000000*BH$5</f>
        <v>6.6607417466002516</v>
      </c>
      <c r="BI30" s="2">
        <f>IF(BI$2=0,0,INDEX('Placebo - Data'!$B:$BA,MATCH($Q30,'Placebo - Data'!$A:$A,0),MATCH(BI$1,'Placebo - Data'!$B$1:$BA$1,0)))*1000000*BI$5</f>
        <v>10.749520697572734</v>
      </c>
      <c r="BJ30" s="2">
        <f>IF(BJ$2=0,0,INDEX('Placebo - Data'!$B:$BA,MATCH($Q30,'Placebo - Data'!$A:$A,0),MATCH(BJ$1,'Placebo - Data'!$B$1:$BA$1,0)))*1000000*BJ$5</f>
        <v>0</v>
      </c>
      <c r="BK30" s="2">
        <f>IF(BK$2=0,0,INDEX('Placebo - Data'!$B:$BA,MATCH($Q30,'Placebo - Data'!$A:$A,0),MATCH(BK$1,'Placebo - Data'!$B$1:$BA$1,0)))*1000000*BK$5</f>
        <v>2.2992339836491738</v>
      </c>
      <c r="BL30" s="2">
        <f>IF(BL$2=0,0,INDEX('Placebo - Data'!$B:$BA,MATCH($Q30,'Placebo - Data'!$A:$A,0),MATCH(BL$1,'Placebo - Data'!$B$1:$BA$1,0)))*1000000*BL$5</f>
        <v>0.38925603007555765</v>
      </c>
      <c r="BM30" s="2">
        <f>IF(BM$2=0,0,INDEX('Placebo - Data'!$B:$BA,MATCH($Q30,'Placebo - Data'!$A:$A,0),MATCH(BM$1,'Placebo - Data'!$B$1:$BA$1,0)))*1000000*BM$5</f>
        <v>-0.5212625637796009</v>
      </c>
      <c r="BN30" s="2">
        <f>IF(BN$2=0,0,INDEX('Placebo - Data'!$B:$BA,MATCH($Q30,'Placebo - Data'!$A:$A,0),MATCH(BN$1,'Placebo - Data'!$B$1:$BA$1,0)))*1000000*BN$5</f>
        <v>15.166150660661515</v>
      </c>
      <c r="BO30" s="2">
        <f>IF(BO$2=0,0,INDEX('Placebo - Data'!$B:$BA,MATCH($Q30,'Placebo - Data'!$A:$A,0),MATCH(BO$1,'Placebo - Data'!$B$1:$BA$1,0)))*1000000*BO$5</f>
        <v>-15.35205592517741</v>
      </c>
      <c r="BP30" s="2">
        <f>IF(BP$2=0,0,INDEX('Placebo - Data'!$B:$BA,MATCH($Q30,'Placebo - Data'!$A:$A,0),MATCH(BP$1,'Placebo - Data'!$B$1:$BA$1,0)))*1000000*BP$5</f>
        <v>-6.9309644459281117</v>
      </c>
      <c r="BQ30" s="2"/>
      <c r="BR30" s="2"/>
    </row>
    <row r="31">
      <c r="A31" t="s">
        <v>105</v>
      </c>
      <c r="B31" s="2">
        <f t="shared" si="0"/>
        <v>1.6276582588051398</v>
      </c>
      <c r="Q31">
        <f>'Placebo - Data'!A26</f>
        <v>2006</v>
      </c>
      <c r="R31" s="2">
        <f>IF(R$2=0,0,INDEX('Placebo - Data'!$B:$BA,MATCH($Q31,'Placebo - Data'!$A:$A,0),MATCH(R$1,'Placebo - Data'!$B$1:$BA$1,0)))*1000000*R$5</f>
        <v>-4.8393480938102584</v>
      </c>
      <c r="S31" s="2">
        <f>IF(S$2=0,0,INDEX('Placebo - Data'!$B:$BA,MATCH($Q31,'Placebo - Data'!$A:$A,0),MATCH(S$1,'Placebo - Data'!$B$1:$BA$1,0)))*1000000*S$5</f>
        <v>13.337847121874802</v>
      </c>
      <c r="T31" s="2">
        <f>IF(T$2=0,0,INDEX('Placebo - Data'!$B:$BA,MATCH($Q31,'Placebo - Data'!$A:$A,0),MATCH(T$1,'Placebo - Data'!$B$1:$BA$1,0)))*1000000*T$5</f>
        <v>0</v>
      </c>
      <c r="U31" s="2">
        <f>IF(U$2=0,0,INDEX('Placebo - Data'!$B:$BA,MATCH($Q31,'Placebo - Data'!$A:$A,0),MATCH(U$1,'Placebo - Data'!$B$1:$BA$1,0)))*1000000*U$5</f>
        <v>2.5740575892996276</v>
      </c>
      <c r="V31" s="2">
        <f>IF(V$2=0,0,INDEX('Placebo - Data'!$B:$BA,MATCH($Q31,'Placebo - Data'!$A:$A,0),MATCH(V$1,'Placebo - Data'!$B$1:$BA$1,0)))*1000000*V$5</f>
        <v>5.0472367547627073</v>
      </c>
      <c r="W31" s="2">
        <f>IF(W$2=0,0,INDEX('Placebo - Data'!$B:$BA,MATCH($Q31,'Placebo - Data'!$A:$A,0),MATCH(W$1,'Placebo - Data'!$B$1:$BA$1,0)))*1000000*W$5</f>
        <v>0</v>
      </c>
      <c r="X31" s="2">
        <f>IF(X$2=0,0,INDEX('Placebo - Data'!$B:$BA,MATCH($Q31,'Placebo - Data'!$A:$A,0),MATCH(X$1,'Placebo - Data'!$B$1:$BA$1,0)))*1000000*X$5</f>
        <v>6.4129485508601647</v>
      </c>
      <c r="Y31" s="2">
        <f>IF(Y$2=0,0,INDEX('Placebo - Data'!$B:$BA,MATCH($Q31,'Placebo - Data'!$A:$A,0),MATCH(Y$1,'Placebo - Data'!$B$1:$BA$1,0)))*1000000*Y$5</f>
        <v>0</v>
      </c>
      <c r="Z31" s="2">
        <f>IF(Z$2=0,0,INDEX('Placebo - Data'!$B:$BA,MATCH($Q31,'Placebo - Data'!$A:$A,0),MATCH(Z$1,'Placebo - Data'!$B$1:$BA$1,0)))*1000000*Z$5</f>
        <v>0</v>
      </c>
      <c r="AA31" s="2">
        <f>IF(AA$2=0,0,INDEX('Placebo - Data'!$B:$BA,MATCH($Q31,'Placebo - Data'!$A:$A,0),MATCH(AA$1,'Placebo - Data'!$B$1:$BA$1,0)))*1000000*AA$5</f>
        <v>0</v>
      </c>
      <c r="AB31" s="2">
        <f>IF(AB$2=0,0,INDEX('Placebo - Data'!$B:$BA,MATCH($Q31,'Placebo - Data'!$A:$A,0),MATCH(AB$1,'Placebo - Data'!$B$1:$BA$1,0)))*1000000*AB$5</f>
        <v>0</v>
      </c>
      <c r="AC31" s="2">
        <f>IF(AC$2=0,0,INDEX('Placebo - Data'!$B:$BA,MATCH($Q31,'Placebo - Data'!$A:$A,0),MATCH(AC$1,'Placebo - Data'!$B$1:$BA$1,0)))*1000000*AC$5</f>
        <v>2.8079211915610358</v>
      </c>
      <c r="AD31" s="2">
        <f>IF(AD$2=0,0,INDEX('Placebo - Data'!$B:$BA,MATCH($Q31,'Placebo - Data'!$A:$A,0),MATCH(AD$1,'Placebo - Data'!$B$1:$BA$1,0)))*1000000*AD$5</f>
        <v>0</v>
      </c>
      <c r="AE31" s="2">
        <f>IF(AE$2=0,0,INDEX('Placebo - Data'!$B:$BA,MATCH($Q31,'Placebo - Data'!$A:$A,0),MATCH(AE$1,'Placebo - Data'!$B$1:$BA$1,0)))*1000000*AE$5</f>
        <v>3.0925300507078646</v>
      </c>
      <c r="AF31" s="2">
        <f>IF(AF$2=0,0,INDEX('Placebo - Data'!$B:$BA,MATCH($Q31,'Placebo - Data'!$A:$A,0),MATCH(AF$1,'Placebo - Data'!$B$1:$BA$1,0)))*1000000*AF$5</f>
        <v>-0.1623329382027805</v>
      </c>
      <c r="AG31" s="2">
        <f>IF(AG$2=0,0,INDEX('Placebo - Data'!$B:$BA,MATCH($Q31,'Placebo - Data'!$A:$A,0),MATCH(AG$1,'Placebo - Data'!$B$1:$BA$1,0)))*1000000*AG$5</f>
        <v>0</v>
      </c>
      <c r="AH31" s="2">
        <f>IF(AH$2=0,0,INDEX('Placebo - Data'!$B:$BA,MATCH($Q31,'Placebo - Data'!$A:$A,0),MATCH(AH$1,'Placebo - Data'!$B$1:$BA$1,0)))*1000000*AH$5</f>
        <v>4.9352856876794249</v>
      </c>
      <c r="AI31" s="2">
        <f>IF(AI$2=0,0,INDEX('Placebo - Data'!$B:$BA,MATCH($Q31,'Placebo - Data'!$A:$A,0),MATCH(AI$1,'Placebo - Data'!$B$1:$BA$1,0)))*1000000*AI$5</f>
        <v>3.9760579966241494</v>
      </c>
      <c r="AJ31" s="2">
        <f>IF(AJ$2=0,0,INDEX('Placebo - Data'!$B:$BA,MATCH($Q31,'Placebo - Data'!$A:$A,0),MATCH(AJ$1,'Placebo - Data'!$B$1:$BA$1,0)))*1000000*AJ$5</f>
        <v>8.3702789197559468</v>
      </c>
      <c r="AK31" s="2">
        <f>IF(AK$2=0,0,INDEX('Placebo - Data'!$B:$BA,MATCH($Q31,'Placebo - Data'!$A:$A,0),MATCH(AK$1,'Placebo - Data'!$B$1:$BA$1,0)))*1000000*AK$5</f>
        <v>-0.72576438014948508</v>
      </c>
      <c r="AL31" s="2">
        <f>IF(AL$2=0,0,INDEX('Placebo - Data'!$B:$BA,MATCH($Q31,'Placebo - Data'!$A:$A,0),MATCH(AL$1,'Placebo - Data'!$B$1:$BA$1,0)))*1000000*AL$5</f>
        <v>-6.2135045482136775</v>
      </c>
      <c r="AM31" s="2">
        <f>IF(AM$2=0,0,INDEX('Placebo - Data'!$B:$BA,MATCH($Q31,'Placebo - Data'!$A:$A,0),MATCH(AM$1,'Placebo - Data'!$B$1:$BA$1,0)))*1000000*AM$5</f>
        <v>12.902848538942635</v>
      </c>
      <c r="AN31" s="2">
        <f>IF(AN$2=0,0,INDEX('Placebo - Data'!$B:$BA,MATCH($Q31,'Placebo - Data'!$A:$A,0),MATCH(AN$1,'Placebo - Data'!$B$1:$BA$1,0)))*1000000*AN$5</f>
        <v>4.7951525630196556</v>
      </c>
      <c r="AO31" s="2">
        <f>IF(AO$2=0,0,INDEX('Placebo - Data'!$B:$BA,MATCH($Q31,'Placebo - Data'!$A:$A,0),MATCH(AO$1,'Placebo - Data'!$B$1:$BA$1,0)))*1000000*AO$5</f>
        <v>1.0258954716846347</v>
      </c>
      <c r="AP31" s="2">
        <f>IF(AP$2=0,0,INDEX('Placebo - Data'!$B:$BA,MATCH($Q31,'Placebo - Data'!$A:$A,0),MATCH(AP$1,'Placebo - Data'!$B$1:$BA$1,0)))*1000000*AP$5</f>
        <v>-31.722596759209409</v>
      </c>
      <c r="AQ31" s="2">
        <f>IF(AQ$2=0,0,INDEX('Placebo - Data'!$B:$BA,MATCH($Q31,'Placebo - Data'!$A:$A,0),MATCH(AQ$1,'Placebo - Data'!$B$1:$BA$1,0)))*1000000*AQ$5</f>
        <v>0.32945357020253141</v>
      </c>
      <c r="AR31" s="2">
        <f>IF(AR$2=0,0,INDEX('Placebo - Data'!$B:$BA,MATCH($Q31,'Placebo - Data'!$A:$A,0),MATCH(AR$1,'Placebo - Data'!$B$1:$BA$1,0)))*1000000*AR$5</f>
        <v>-13.054370356258005</v>
      </c>
      <c r="AS31" s="2">
        <f>IF(AS$2=0,0,INDEX('Placebo - Data'!$B:$BA,MATCH($Q31,'Placebo - Data'!$A:$A,0),MATCH(AS$1,'Placebo - Data'!$B$1:$BA$1,0)))*1000000*AS$5</f>
        <v>1.0170062978431815</v>
      </c>
      <c r="AT31" s="2">
        <f>IF(AT$2=0,0,INDEX('Placebo - Data'!$B:$BA,MATCH($Q31,'Placebo - Data'!$A:$A,0),MATCH(AT$1,'Placebo - Data'!$B$1:$BA$1,0)))*1000000*AT$5</f>
        <v>0</v>
      </c>
      <c r="AU31" s="2">
        <f>IF(AU$2=0,0,INDEX('Placebo - Data'!$B:$BA,MATCH($Q31,'Placebo - Data'!$A:$A,0),MATCH(AU$1,'Placebo - Data'!$B$1:$BA$1,0)))*1000000*AU$5</f>
        <v>5.4775159696873743</v>
      </c>
      <c r="AV31" s="2">
        <f>IF(AV$2=0,0,INDEX('Placebo - Data'!$B:$BA,MATCH($Q31,'Placebo - Data'!$A:$A,0),MATCH(AV$1,'Placebo - Data'!$B$1:$BA$1,0)))*1000000*AV$5</f>
        <v>0</v>
      </c>
      <c r="AW31" s="2">
        <f>IF(AW$2=0,0,INDEX('Placebo - Data'!$B:$BA,MATCH($Q31,'Placebo - Data'!$A:$A,0),MATCH(AW$1,'Placebo - Data'!$B$1:$BA$1,0)))*1000000*AW$5</f>
        <v>0</v>
      </c>
      <c r="AX31" s="2">
        <f>IF(AX$2=0,0,INDEX('Placebo - Data'!$B:$BA,MATCH($Q31,'Placebo - Data'!$A:$A,0),MATCH(AX$1,'Placebo - Data'!$B$1:$BA$1,0)))*1000000*AX$5</f>
        <v>0</v>
      </c>
      <c r="AY31" s="2">
        <f>IF(AY$2=0,0,INDEX('Placebo - Data'!$B:$BA,MATCH($Q31,'Placebo - Data'!$A:$A,0),MATCH(AY$1,'Placebo - Data'!$B$1:$BA$1,0)))*1000000*AY$5</f>
        <v>7.2788575380400289</v>
      </c>
      <c r="AZ31" s="2">
        <f>IF(AZ$2=0,0,INDEX('Placebo - Data'!$B:$BA,MATCH($Q31,'Placebo - Data'!$A:$A,0),MATCH(AZ$1,'Placebo - Data'!$B$1:$BA$1,0)))*1000000*AZ$5</f>
        <v>13.568310350819957</v>
      </c>
      <c r="BA31" s="2">
        <f>IF(BA$2=0,0,INDEX('Placebo - Data'!$B:$BA,MATCH($Q31,'Placebo - Data'!$A:$A,0),MATCH(BA$1,'Placebo - Data'!$B$1:$BA$1,0)))*1000000*BA$5</f>
        <v>-2.4194357592932647</v>
      </c>
      <c r="BB31" s="2">
        <f>IF(BB$2=0,0,INDEX('Placebo - Data'!$B:$BA,MATCH($Q31,'Placebo - Data'!$A:$A,0),MATCH(BB$1,'Placebo - Data'!$B$1:$BA$1,0)))*1000000*BB$5</f>
        <v>0</v>
      </c>
      <c r="BC31" s="2">
        <f>IF(BC$2=0,0,INDEX('Placebo - Data'!$B:$BA,MATCH($Q31,'Placebo - Data'!$A:$A,0),MATCH(BC$1,'Placebo - Data'!$B$1:$BA$1,0)))*1000000*BC$5</f>
        <v>7.311236004170496</v>
      </c>
      <c r="BD31" s="2">
        <f>IF(BD$2=0,0,INDEX('Placebo - Data'!$B:$BA,MATCH($Q31,'Placebo - Data'!$A:$A,0),MATCH(BD$1,'Placebo - Data'!$B$1:$BA$1,0)))*1000000*BD$5</f>
        <v>-4.761775016959291</v>
      </c>
      <c r="BE31" s="2">
        <f>IF(BE$2=0,0,INDEX('Placebo - Data'!$B:$BA,MATCH($Q31,'Placebo - Data'!$A:$A,0),MATCH(BE$1,'Placebo - Data'!$B$1:$BA$1,0)))*1000000*BE$5</f>
        <v>0</v>
      </c>
      <c r="BF31" s="2">
        <f>IF(BF$2=0,0,INDEX('Placebo - Data'!$B:$BA,MATCH($Q31,'Placebo - Data'!$A:$A,0),MATCH(BF$1,'Placebo - Data'!$B$1:$BA$1,0)))*1000000*BF$5</f>
        <v>-0.73403623446210986</v>
      </c>
      <c r="BG31" s="2">
        <f>IF(BG$2=0,0,INDEX('Placebo - Data'!$B:$BA,MATCH($Q31,'Placebo - Data'!$A:$A,0),MATCH(BG$1,'Placebo - Data'!$B$1:$BA$1,0)))*1000000*BG$5</f>
        <v>-38.142585253808647</v>
      </c>
      <c r="BH31" s="2">
        <f>IF(BH$2=0,0,INDEX('Placebo - Data'!$B:$BA,MATCH($Q31,'Placebo - Data'!$A:$A,0),MATCH(BH$1,'Placebo - Data'!$B$1:$BA$1,0)))*1000000*BH$5</f>
        <v>-4.8554948079981841</v>
      </c>
      <c r="BI31" s="2">
        <f>IF(BI$2=0,0,INDEX('Placebo - Data'!$B:$BA,MATCH($Q31,'Placebo - Data'!$A:$A,0),MATCH(BI$1,'Placebo - Data'!$B$1:$BA$1,0)))*1000000*BI$5</f>
        <v>7.9577876022085547</v>
      </c>
      <c r="BJ31" s="2">
        <f>IF(BJ$2=0,0,INDEX('Placebo - Data'!$B:$BA,MATCH($Q31,'Placebo - Data'!$A:$A,0),MATCH(BJ$1,'Placebo - Data'!$B$1:$BA$1,0)))*1000000*BJ$5</f>
        <v>0</v>
      </c>
      <c r="BK31" s="2">
        <f>IF(BK$2=0,0,INDEX('Placebo - Data'!$B:$BA,MATCH($Q31,'Placebo - Data'!$A:$A,0),MATCH(BK$1,'Placebo - Data'!$B$1:$BA$1,0)))*1000000*BK$5</f>
        <v>7.7513968790299259</v>
      </c>
      <c r="BL31" s="2">
        <f>IF(BL$2=0,0,INDEX('Placebo - Data'!$B:$BA,MATCH($Q31,'Placebo - Data'!$A:$A,0),MATCH(BL$1,'Placebo - Data'!$B$1:$BA$1,0)))*1000000*BL$5</f>
        <v>3.0612993668910349</v>
      </c>
      <c r="BM31" s="2">
        <f>IF(BM$2=0,0,INDEX('Placebo - Data'!$B:$BA,MATCH($Q31,'Placebo - Data'!$A:$A,0),MATCH(BM$1,'Placebo - Data'!$B$1:$BA$1,0)))*1000000*BM$5</f>
        <v>0.69969161131666624</v>
      </c>
      <c r="BN31" s="2">
        <f>IF(BN$2=0,0,INDEX('Placebo - Data'!$B:$BA,MATCH($Q31,'Placebo - Data'!$A:$A,0),MATCH(BN$1,'Placebo - Data'!$B$1:$BA$1,0)))*1000000*BN$5</f>
        <v>21.084939362481236</v>
      </c>
      <c r="BO31" s="2">
        <f>IF(BO$2=0,0,INDEX('Placebo - Data'!$B:$BA,MATCH($Q31,'Placebo - Data'!$A:$A,0),MATCH(BO$1,'Placebo - Data'!$B$1:$BA$1,0)))*1000000*BO$5</f>
        <v>-15.429346603923477</v>
      </c>
      <c r="BP31" s="2">
        <f>IF(BP$2=0,0,INDEX('Placebo - Data'!$B:$BA,MATCH($Q31,'Placebo - Data'!$A:$A,0),MATCH(BP$1,'Placebo - Data'!$B$1:$BA$1,0)))*1000000*BP$5</f>
        <v>-18.915239706984721</v>
      </c>
      <c r="BQ31" s="2"/>
      <c r="BR31" s="2"/>
    </row>
    <row r="32">
      <c r="A32" t="s">
        <v>42</v>
      </c>
      <c r="B32" s="2">
        <f t="shared" si="0"/>
        <v>1.6231715595736624</v>
      </c>
      <c r="Q32">
        <f>'Placebo - Data'!A27</f>
        <v>2007</v>
      </c>
      <c r="R32" s="2">
        <f>IF(R$2=0,0,INDEX('Placebo - Data'!$B:$BA,MATCH($Q32,'Placebo - Data'!$A:$A,0),MATCH(R$1,'Placebo - Data'!$B$1:$BA$1,0)))*1000000*R$5</f>
        <v>-3.6404142065293854</v>
      </c>
      <c r="S32" s="2">
        <f>IF(S$2=0,0,INDEX('Placebo - Data'!$B:$BA,MATCH($Q32,'Placebo - Data'!$A:$A,0),MATCH(S$1,'Placebo - Data'!$B$1:$BA$1,0)))*1000000*S$5</f>
        <v>9.4545330284745432</v>
      </c>
      <c r="T32" s="2">
        <f>IF(T$2=0,0,INDEX('Placebo - Data'!$B:$BA,MATCH($Q32,'Placebo - Data'!$A:$A,0),MATCH(T$1,'Placebo - Data'!$B$1:$BA$1,0)))*1000000*T$5</f>
        <v>0</v>
      </c>
      <c r="U32" s="2">
        <f>IF(U$2=0,0,INDEX('Placebo - Data'!$B:$BA,MATCH($Q32,'Placebo - Data'!$A:$A,0),MATCH(U$1,'Placebo - Data'!$B$1:$BA$1,0)))*1000000*U$5</f>
        <v>3.0695418899995275</v>
      </c>
      <c r="V32" s="2">
        <f>IF(V$2=0,0,INDEX('Placebo - Data'!$B:$BA,MATCH($Q32,'Placebo - Data'!$A:$A,0),MATCH(V$1,'Placebo - Data'!$B$1:$BA$1,0)))*1000000*V$5</f>
        <v>-1.0948874660243746</v>
      </c>
      <c r="W32" s="2">
        <f>IF(W$2=0,0,INDEX('Placebo - Data'!$B:$BA,MATCH($Q32,'Placebo - Data'!$A:$A,0),MATCH(W$1,'Placebo - Data'!$B$1:$BA$1,0)))*1000000*W$5</f>
        <v>0</v>
      </c>
      <c r="X32" s="2">
        <f>IF(X$2=0,0,INDEX('Placebo - Data'!$B:$BA,MATCH($Q32,'Placebo - Data'!$A:$A,0),MATCH(X$1,'Placebo - Data'!$B$1:$BA$1,0)))*1000000*X$5</f>
        <v>3.1375325306726154</v>
      </c>
      <c r="Y32" s="2">
        <f>IF(Y$2=0,0,INDEX('Placebo - Data'!$B:$BA,MATCH($Q32,'Placebo - Data'!$A:$A,0),MATCH(Y$1,'Placebo - Data'!$B$1:$BA$1,0)))*1000000*Y$5</f>
        <v>0</v>
      </c>
      <c r="Z32" s="2">
        <f>IF(Z$2=0,0,INDEX('Placebo - Data'!$B:$BA,MATCH($Q32,'Placebo - Data'!$A:$A,0),MATCH(Z$1,'Placebo - Data'!$B$1:$BA$1,0)))*1000000*Z$5</f>
        <v>0</v>
      </c>
      <c r="AA32" s="2">
        <f>IF(AA$2=0,0,INDEX('Placebo - Data'!$B:$BA,MATCH($Q32,'Placebo - Data'!$A:$A,0),MATCH(AA$1,'Placebo - Data'!$B$1:$BA$1,0)))*1000000*AA$5</f>
        <v>0</v>
      </c>
      <c r="AB32" s="2">
        <f>IF(AB$2=0,0,INDEX('Placebo - Data'!$B:$BA,MATCH($Q32,'Placebo - Data'!$A:$A,0),MATCH(AB$1,'Placebo - Data'!$B$1:$BA$1,0)))*1000000*AB$5</f>
        <v>0</v>
      </c>
      <c r="AC32" s="2">
        <f>IF(AC$2=0,0,INDEX('Placebo - Data'!$B:$BA,MATCH($Q32,'Placebo - Data'!$A:$A,0),MATCH(AC$1,'Placebo - Data'!$B$1:$BA$1,0)))*1000000*AC$5</f>
        <v>-0.53643617548004841</v>
      </c>
      <c r="AD32" s="2">
        <f>IF(AD$2=0,0,INDEX('Placebo - Data'!$B:$BA,MATCH($Q32,'Placebo - Data'!$A:$A,0),MATCH(AD$1,'Placebo - Data'!$B$1:$BA$1,0)))*1000000*AD$5</f>
        <v>0</v>
      </c>
      <c r="AE32" s="2">
        <f>IF(AE$2=0,0,INDEX('Placebo - Data'!$B:$BA,MATCH($Q32,'Placebo - Data'!$A:$A,0),MATCH(AE$1,'Placebo - Data'!$B$1:$BA$1,0)))*1000000*AE$5</f>
        <v>19.659444660646841</v>
      </c>
      <c r="AF32" s="2">
        <f>IF(AF$2=0,0,INDEX('Placebo - Data'!$B:$BA,MATCH($Q32,'Placebo - Data'!$A:$A,0),MATCH(AF$1,'Placebo - Data'!$B$1:$BA$1,0)))*1000000*AF$5</f>
        <v>4.3122895476699341</v>
      </c>
      <c r="AG32" s="2">
        <f>IF(AG$2=0,0,INDEX('Placebo - Data'!$B:$BA,MATCH($Q32,'Placebo - Data'!$A:$A,0),MATCH(AG$1,'Placebo - Data'!$B$1:$BA$1,0)))*1000000*AG$5</f>
        <v>0</v>
      </c>
      <c r="AH32" s="2">
        <f>IF(AH$2=0,0,INDEX('Placebo - Data'!$B:$BA,MATCH($Q32,'Placebo - Data'!$A:$A,0),MATCH(AH$1,'Placebo - Data'!$B$1:$BA$1,0)))*1000000*AH$5</f>
        <v>9.8043701655115001</v>
      </c>
      <c r="AI32" s="2">
        <f>IF(AI$2=0,0,INDEX('Placebo - Data'!$B:$BA,MATCH($Q32,'Placebo - Data'!$A:$A,0),MATCH(AI$1,'Placebo - Data'!$B$1:$BA$1,0)))*1000000*AI$5</f>
        <v>4.9461259550298564</v>
      </c>
      <c r="AJ32" s="2">
        <f>IF(AJ$2=0,0,INDEX('Placebo - Data'!$B:$BA,MATCH($Q32,'Placebo - Data'!$A:$A,0),MATCH(AJ$1,'Placebo - Data'!$B$1:$BA$1,0)))*1000000*AJ$5</f>
        <v>4.0795393942971714</v>
      </c>
      <c r="AK32" s="2">
        <f>IF(AK$2=0,0,INDEX('Placebo - Data'!$B:$BA,MATCH($Q32,'Placebo - Data'!$A:$A,0),MATCH(AK$1,'Placebo - Data'!$B$1:$BA$1,0)))*1000000*AK$5</f>
        <v>-18.596998415887356</v>
      </c>
      <c r="AL32" s="2">
        <f>IF(AL$2=0,0,INDEX('Placebo - Data'!$B:$BA,MATCH($Q32,'Placebo - Data'!$A:$A,0),MATCH(AL$1,'Placebo - Data'!$B$1:$BA$1,0)))*1000000*AL$5</f>
        <v>-9.3256057880353183</v>
      </c>
      <c r="AM32" s="2">
        <f>IF(AM$2=0,0,INDEX('Placebo - Data'!$B:$BA,MATCH($Q32,'Placebo - Data'!$A:$A,0),MATCH(AM$1,'Placebo - Data'!$B$1:$BA$1,0)))*1000000*AM$5</f>
        <v>8.9647301138029434</v>
      </c>
      <c r="AN32" s="2">
        <f>IF(AN$2=0,0,INDEX('Placebo - Data'!$B:$BA,MATCH($Q32,'Placebo - Data'!$A:$A,0),MATCH(AN$1,'Placebo - Data'!$B$1:$BA$1,0)))*1000000*AN$5</f>
        <v>5.2234909162507392</v>
      </c>
      <c r="AO32" s="2">
        <f>IF(AO$2=0,0,INDEX('Placebo - Data'!$B:$BA,MATCH($Q32,'Placebo - Data'!$A:$A,0),MATCH(AO$1,'Placebo - Data'!$B$1:$BA$1,0)))*1000000*AO$5</f>
        <v>-0.47882764420137391</v>
      </c>
      <c r="AP32" s="2">
        <f>IF(AP$2=0,0,INDEX('Placebo - Data'!$B:$BA,MATCH($Q32,'Placebo - Data'!$A:$A,0),MATCH(AP$1,'Placebo - Data'!$B$1:$BA$1,0)))*1000000*AP$5</f>
        <v>-29.192486181273125</v>
      </c>
      <c r="AQ32" s="2">
        <f>IF(AQ$2=0,0,INDEX('Placebo - Data'!$B:$BA,MATCH($Q32,'Placebo - Data'!$A:$A,0),MATCH(AQ$1,'Placebo - Data'!$B$1:$BA$1,0)))*1000000*AQ$5</f>
        <v>8.1949183368124068</v>
      </c>
      <c r="AR32" s="2">
        <f>IF(AR$2=0,0,INDEX('Placebo - Data'!$B:$BA,MATCH($Q32,'Placebo - Data'!$A:$A,0),MATCH(AR$1,'Placebo - Data'!$B$1:$BA$1,0)))*1000000*AR$5</f>
        <v>-10.604972885630559</v>
      </c>
      <c r="AS32" s="2">
        <f>IF(AS$2=0,0,INDEX('Placebo - Data'!$B:$BA,MATCH($Q32,'Placebo - Data'!$A:$A,0),MATCH(AS$1,'Placebo - Data'!$B$1:$BA$1,0)))*1000000*AS$5</f>
        <v>-3.5088457934762118</v>
      </c>
      <c r="AT32" s="2">
        <f>IF(AT$2=0,0,INDEX('Placebo - Data'!$B:$BA,MATCH($Q32,'Placebo - Data'!$A:$A,0),MATCH(AT$1,'Placebo - Data'!$B$1:$BA$1,0)))*1000000*AT$5</f>
        <v>0</v>
      </c>
      <c r="AU32" s="2">
        <f>IF(AU$2=0,0,INDEX('Placebo - Data'!$B:$BA,MATCH($Q32,'Placebo - Data'!$A:$A,0),MATCH(AU$1,'Placebo - Data'!$B$1:$BA$1,0)))*1000000*AU$5</f>
        <v>19.964018065365963</v>
      </c>
      <c r="AV32" s="2">
        <f>IF(AV$2=0,0,INDEX('Placebo - Data'!$B:$BA,MATCH($Q32,'Placebo - Data'!$A:$A,0),MATCH(AV$1,'Placebo - Data'!$B$1:$BA$1,0)))*1000000*AV$5</f>
        <v>0</v>
      </c>
      <c r="AW32" s="2">
        <f>IF(AW$2=0,0,INDEX('Placebo - Data'!$B:$BA,MATCH($Q32,'Placebo - Data'!$A:$A,0),MATCH(AW$1,'Placebo - Data'!$B$1:$BA$1,0)))*1000000*AW$5</f>
        <v>0</v>
      </c>
      <c r="AX32" s="2">
        <f>IF(AX$2=0,0,INDEX('Placebo - Data'!$B:$BA,MATCH($Q32,'Placebo - Data'!$A:$A,0),MATCH(AX$1,'Placebo - Data'!$B$1:$BA$1,0)))*1000000*AX$5</f>
        <v>0</v>
      </c>
      <c r="AY32" s="2">
        <f>IF(AY$2=0,0,INDEX('Placebo - Data'!$B:$BA,MATCH($Q32,'Placebo - Data'!$A:$A,0),MATCH(AY$1,'Placebo - Data'!$B$1:$BA$1,0)))*1000000*AY$5</f>
        <v>-2.8756539904861711</v>
      </c>
      <c r="AZ32" s="2">
        <f>IF(AZ$2=0,0,INDEX('Placebo - Data'!$B:$BA,MATCH($Q32,'Placebo - Data'!$A:$A,0),MATCH(AZ$1,'Placebo - Data'!$B$1:$BA$1,0)))*1000000*AZ$5</f>
        <v>-3.329907713123248</v>
      </c>
      <c r="BA32" s="2">
        <f>IF(BA$2=0,0,INDEX('Placebo - Data'!$B:$BA,MATCH($Q32,'Placebo - Data'!$A:$A,0),MATCH(BA$1,'Placebo - Data'!$B$1:$BA$1,0)))*1000000*BA$5</f>
        <v>-1.3737661674895207</v>
      </c>
      <c r="BB32" s="2">
        <f>IF(BB$2=0,0,INDEX('Placebo - Data'!$B:$BA,MATCH($Q32,'Placebo - Data'!$A:$A,0),MATCH(BB$1,'Placebo - Data'!$B$1:$BA$1,0)))*1000000*BB$5</f>
        <v>0</v>
      </c>
      <c r="BC32" s="2">
        <f>IF(BC$2=0,0,INDEX('Placebo - Data'!$B:$BA,MATCH($Q32,'Placebo - Data'!$A:$A,0),MATCH(BC$1,'Placebo - Data'!$B$1:$BA$1,0)))*1000000*BC$5</f>
        <v>11.947291568503715</v>
      </c>
      <c r="BD32" s="2">
        <f>IF(BD$2=0,0,INDEX('Placebo - Data'!$B:$BA,MATCH($Q32,'Placebo - Data'!$A:$A,0),MATCH(BD$1,'Placebo - Data'!$B$1:$BA$1,0)))*1000000*BD$5</f>
        <v>-0.67809889969794312</v>
      </c>
      <c r="BE32" s="2">
        <f>IF(BE$2=0,0,INDEX('Placebo - Data'!$B:$BA,MATCH($Q32,'Placebo - Data'!$A:$A,0),MATCH(BE$1,'Placebo - Data'!$B$1:$BA$1,0)))*1000000*BE$5</f>
        <v>0</v>
      </c>
      <c r="BF32" s="2">
        <f>IF(BF$2=0,0,INDEX('Placebo - Data'!$B:$BA,MATCH($Q32,'Placebo - Data'!$A:$A,0),MATCH(BF$1,'Placebo - Data'!$B$1:$BA$1,0)))*1000000*BF$5</f>
        <v>-24.315329937962815</v>
      </c>
      <c r="BG32" s="2">
        <f>IF(BG$2=0,0,INDEX('Placebo - Data'!$B:$BA,MATCH($Q32,'Placebo - Data'!$A:$A,0),MATCH(BG$1,'Placebo - Data'!$B$1:$BA$1,0)))*1000000*BG$5</f>
        <v>3.6489725516730687</v>
      </c>
      <c r="BH32" s="2">
        <f>IF(BH$2=0,0,INDEX('Placebo - Data'!$B:$BA,MATCH($Q32,'Placebo - Data'!$A:$A,0),MATCH(BH$1,'Placebo - Data'!$B$1:$BA$1,0)))*1000000*BH$5</f>
        <v>-1.3215532135291141</v>
      </c>
      <c r="BI32" s="2">
        <f>IF(BI$2=0,0,INDEX('Placebo - Data'!$B:$BA,MATCH($Q32,'Placebo - Data'!$A:$A,0),MATCH(BI$1,'Placebo - Data'!$B$1:$BA$1,0)))*1000000*BI$5</f>
        <v>13.806738024868537</v>
      </c>
      <c r="BJ32" s="2">
        <f>IF(BJ$2=0,0,INDEX('Placebo - Data'!$B:$BA,MATCH($Q32,'Placebo - Data'!$A:$A,0),MATCH(BJ$1,'Placebo - Data'!$B$1:$BA$1,0)))*1000000*BJ$5</f>
        <v>0</v>
      </c>
      <c r="BK32" s="2">
        <f>IF(BK$2=0,0,INDEX('Placebo - Data'!$B:$BA,MATCH($Q32,'Placebo - Data'!$A:$A,0),MATCH(BK$1,'Placebo - Data'!$B$1:$BA$1,0)))*1000000*BK$5</f>
        <v>10.167999789700843</v>
      </c>
      <c r="BL32" s="2">
        <f>IF(BL$2=0,0,INDEX('Placebo - Data'!$B:$BA,MATCH($Q32,'Placebo - Data'!$A:$A,0),MATCH(BL$1,'Placebo - Data'!$B$1:$BA$1,0)))*1000000*BL$5</f>
        <v>1.5610377204211545</v>
      </c>
      <c r="BM32" s="2">
        <f>IF(BM$2=0,0,INDEX('Placebo - Data'!$B:$BA,MATCH($Q32,'Placebo - Data'!$A:$A,0),MATCH(BM$1,'Placebo - Data'!$B$1:$BA$1,0)))*1000000*BM$5</f>
        <v>4.0731401895754971</v>
      </c>
      <c r="BN32" s="2">
        <f>IF(BN$2=0,0,INDEX('Placebo - Data'!$B:$BA,MATCH($Q32,'Placebo - Data'!$A:$A,0),MATCH(BN$1,'Placebo - Data'!$B$1:$BA$1,0)))*1000000*BN$5</f>
        <v>9.8868940767715685</v>
      </c>
      <c r="BO32" s="2">
        <f>IF(BO$2=0,0,INDEX('Placebo - Data'!$B:$BA,MATCH($Q32,'Placebo - Data'!$A:$A,0),MATCH(BO$1,'Placebo - Data'!$B$1:$BA$1,0)))*1000000*BO$5</f>
        <v>-11.976900168519933</v>
      </c>
      <c r="BP32" s="2">
        <f>IF(BP$2=0,0,INDEX('Placebo - Data'!$B:$BA,MATCH($Q32,'Placebo - Data'!$A:$A,0),MATCH(BP$1,'Placebo - Data'!$B$1:$BA$1,0)))*1000000*BP$5</f>
        <v>13.305539141583722</v>
      </c>
      <c r="BQ32" s="2"/>
      <c r="BR32" s="2"/>
    </row>
    <row r="33">
      <c r="A33" t="s">
        <v>108</v>
      </c>
      <c r="B33" s="2">
        <f t="shared" si="0"/>
        <v>1.4179789536316521</v>
      </c>
      <c r="Q33">
        <f>'Placebo - Data'!A28</f>
        <v>2008</v>
      </c>
      <c r="R33" s="2">
        <f>IF(R$2=0,0,INDEX('Placebo - Data'!$B:$BA,MATCH($Q33,'Placebo - Data'!$A:$A,0),MATCH(R$1,'Placebo - Data'!$B$1:$BA$1,0)))*1000000*R$5</f>
        <v>-1.3896379869038356</v>
      </c>
      <c r="S33" s="2">
        <f>IF(S$2=0,0,INDEX('Placebo - Data'!$B:$BA,MATCH($Q33,'Placebo - Data'!$A:$A,0),MATCH(S$1,'Placebo - Data'!$B$1:$BA$1,0)))*1000000*S$5</f>
        <v>5.3564990594168194</v>
      </c>
      <c r="T33" s="2">
        <f>IF(T$2=0,0,INDEX('Placebo - Data'!$B:$BA,MATCH($Q33,'Placebo - Data'!$A:$A,0),MATCH(T$1,'Placebo - Data'!$B$1:$BA$1,0)))*1000000*T$5</f>
        <v>0</v>
      </c>
      <c r="U33" s="2">
        <f>IF(U$2=0,0,INDEX('Placebo - Data'!$B:$BA,MATCH($Q33,'Placebo - Data'!$A:$A,0),MATCH(U$1,'Placebo - Data'!$B$1:$BA$1,0)))*1000000*U$5</f>
        <v>6.7741398197540548</v>
      </c>
      <c r="V33" s="2">
        <f>IF(V$2=0,0,INDEX('Placebo - Data'!$B:$BA,MATCH($Q33,'Placebo - Data'!$A:$A,0),MATCH(V$1,'Placebo - Data'!$B$1:$BA$1,0)))*1000000*V$5</f>
        <v>1.2262408972674166</v>
      </c>
      <c r="W33" s="2">
        <f>IF(W$2=0,0,INDEX('Placebo - Data'!$B:$BA,MATCH($Q33,'Placebo - Data'!$A:$A,0),MATCH(W$1,'Placebo - Data'!$B$1:$BA$1,0)))*1000000*W$5</f>
        <v>0</v>
      </c>
      <c r="X33" s="2">
        <f>IF(X$2=0,0,INDEX('Placebo - Data'!$B:$BA,MATCH($Q33,'Placebo - Data'!$A:$A,0),MATCH(X$1,'Placebo - Data'!$B$1:$BA$1,0)))*1000000*X$5</f>
        <v>1.2654737702177954</v>
      </c>
      <c r="Y33" s="2">
        <f>IF(Y$2=0,0,INDEX('Placebo - Data'!$B:$BA,MATCH($Q33,'Placebo - Data'!$A:$A,0),MATCH(Y$1,'Placebo - Data'!$B$1:$BA$1,0)))*1000000*Y$5</f>
        <v>0</v>
      </c>
      <c r="Z33" s="2">
        <f>IF(Z$2=0,0,INDEX('Placebo - Data'!$B:$BA,MATCH($Q33,'Placebo - Data'!$A:$A,0),MATCH(Z$1,'Placebo - Data'!$B$1:$BA$1,0)))*1000000*Z$5</f>
        <v>0</v>
      </c>
      <c r="AA33" s="2">
        <f>IF(AA$2=0,0,INDEX('Placebo - Data'!$B:$BA,MATCH($Q33,'Placebo - Data'!$A:$A,0),MATCH(AA$1,'Placebo - Data'!$B$1:$BA$1,0)))*1000000*AA$5</f>
        <v>0</v>
      </c>
      <c r="AB33" s="2">
        <f>IF(AB$2=0,0,INDEX('Placebo - Data'!$B:$BA,MATCH($Q33,'Placebo - Data'!$A:$A,0),MATCH(AB$1,'Placebo - Data'!$B$1:$BA$1,0)))*1000000*AB$5</f>
        <v>0</v>
      </c>
      <c r="AC33" s="2">
        <f>IF(AC$2=0,0,INDEX('Placebo - Data'!$B:$BA,MATCH($Q33,'Placebo - Data'!$A:$A,0),MATCH(AC$1,'Placebo - Data'!$B$1:$BA$1,0)))*1000000*AC$5</f>
        <v>0.89315818740942632</v>
      </c>
      <c r="AD33" s="2">
        <f>IF(AD$2=0,0,INDEX('Placebo - Data'!$B:$BA,MATCH($Q33,'Placebo - Data'!$A:$A,0),MATCH(AD$1,'Placebo - Data'!$B$1:$BA$1,0)))*1000000*AD$5</f>
        <v>0</v>
      </c>
      <c r="AE33" s="2">
        <f>IF(AE$2=0,0,INDEX('Placebo - Data'!$B:$BA,MATCH($Q33,'Placebo - Data'!$A:$A,0),MATCH(AE$1,'Placebo - Data'!$B$1:$BA$1,0)))*1000000*AE$5</f>
        <v>-0.35050041446993419</v>
      </c>
      <c r="AF33" s="2">
        <f>IF(AF$2=0,0,INDEX('Placebo - Data'!$B:$BA,MATCH($Q33,'Placebo - Data'!$A:$A,0),MATCH(AF$1,'Placebo - Data'!$B$1:$BA$1,0)))*1000000*AF$5</f>
        <v>5.1209462981205434</v>
      </c>
      <c r="AG33" s="2">
        <f>IF(AG$2=0,0,INDEX('Placebo - Data'!$B:$BA,MATCH($Q33,'Placebo - Data'!$A:$A,0),MATCH(AG$1,'Placebo - Data'!$B$1:$BA$1,0)))*1000000*AG$5</f>
        <v>0</v>
      </c>
      <c r="AH33" s="2">
        <f>IF(AH$2=0,0,INDEX('Placebo - Data'!$B:$BA,MATCH($Q33,'Placebo - Data'!$A:$A,0),MATCH(AH$1,'Placebo - Data'!$B$1:$BA$1,0)))*1000000*AH$5</f>
        <v>-1.7970479575524223</v>
      </c>
      <c r="AI33" s="2">
        <f>IF(AI$2=0,0,INDEX('Placebo - Data'!$B:$BA,MATCH($Q33,'Placebo - Data'!$A:$A,0),MATCH(AI$1,'Placebo - Data'!$B$1:$BA$1,0)))*1000000*AI$5</f>
        <v>0.57473476999803097</v>
      </c>
      <c r="AJ33" s="2">
        <f>IF(AJ$2=0,0,INDEX('Placebo - Data'!$B:$BA,MATCH($Q33,'Placebo - Data'!$A:$A,0),MATCH(AJ$1,'Placebo - Data'!$B$1:$BA$1,0)))*1000000*AJ$5</f>
        <v>-2.7246776426181896</v>
      </c>
      <c r="AK33" s="2">
        <f>IF(AK$2=0,0,INDEX('Placebo - Data'!$B:$BA,MATCH($Q33,'Placebo - Data'!$A:$A,0),MATCH(AK$1,'Placebo - Data'!$B$1:$BA$1,0)))*1000000*AK$5</f>
        <v>1.8620160062710056</v>
      </c>
      <c r="AL33" s="2">
        <f>IF(AL$2=0,0,INDEX('Placebo - Data'!$B:$BA,MATCH($Q33,'Placebo - Data'!$A:$A,0),MATCH(AL$1,'Placebo - Data'!$B$1:$BA$1,0)))*1000000*AL$5</f>
        <v>0.91900506049569231</v>
      </c>
      <c r="AM33" s="2">
        <f>IF(AM$2=0,0,INDEX('Placebo - Data'!$B:$BA,MATCH($Q33,'Placebo - Data'!$A:$A,0),MATCH(AM$1,'Placebo - Data'!$B$1:$BA$1,0)))*1000000*AM$5</f>
        <v>7.5737957558885682</v>
      </c>
      <c r="AN33" s="2">
        <f>IF(AN$2=0,0,INDEX('Placebo - Data'!$B:$BA,MATCH($Q33,'Placebo - Data'!$A:$A,0),MATCH(AN$1,'Placebo - Data'!$B$1:$BA$1,0)))*1000000*AN$5</f>
        <v>1.8481840697859298</v>
      </c>
      <c r="AO33" s="2">
        <f>IF(AO$2=0,0,INDEX('Placebo - Data'!$B:$BA,MATCH($Q33,'Placebo - Data'!$A:$A,0),MATCH(AO$1,'Placebo - Data'!$B$1:$BA$1,0)))*1000000*AO$5</f>
        <v>-0.30626395641775161</v>
      </c>
      <c r="AP33" s="2">
        <f>IF(AP$2=0,0,INDEX('Placebo - Data'!$B:$BA,MATCH($Q33,'Placebo - Data'!$A:$A,0),MATCH(AP$1,'Placebo - Data'!$B$1:$BA$1,0)))*1000000*AP$5</f>
        <v>-4.5656615839106962</v>
      </c>
      <c r="AQ33" s="2">
        <f>IF(AQ$2=0,0,INDEX('Placebo - Data'!$B:$BA,MATCH($Q33,'Placebo - Data'!$A:$A,0),MATCH(AQ$1,'Placebo - Data'!$B$1:$BA$1,0)))*1000000*AQ$5</f>
        <v>-0.92364012971302145</v>
      </c>
      <c r="AR33" s="2">
        <f>IF(AR$2=0,0,INDEX('Placebo - Data'!$B:$BA,MATCH($Q33,'Placebo - Data'!$A:$A,0),MATCH(AR$1,'Placebo - Data'!$B$1:$BA$1,0)))*1000000*AR$5</f>
        <v>-4.9688342187437229</v>
      </c>
      <c r="AS33" s="2">
        <f>IF(AS$2=0,0,INDEX('Placebo - Data'!$B:$BA,MATCH($Q33,'Placebo - Data'!$A:$A,0),MATCH(AS$1,'Placebo - Data'!$B$1:$BA$1,0)))*1000000*AS$5</f>
        <v>0.70605625523967319</v>
      </c>
      <c r="AT33" s="2">
        <f>IF(AT$2=0,0,INDEX('Placebo - Data'!$B:$BA,MATCH($Q33,'Placebo - Data'!$A:$A,0),MATCH(AT$1,'Placebo - Data'!$B$1:$BA$1,0)))*1000000*AT$5</f>
        <v>0</v>
      </c>
      <c r="AU33" s="2">
        <f>IF(AU$2=0,0,INDEX('Placebo - Data'!$B:$BA,MATCH($Q33,'Placebo - Data'!$A:$A,0),MATCH(AU$1,'Placebo - Data'!$B$1:$BA$1,0)))*1000000*AU$5</f>
        <v>-1.8787154942856432E-2</v>
      </c>
      <c r="AV33" s="2">
        <f>IF(AV$2=0,0,INDEX('Placebo - Data'!$B:$BA,MATCH($Q33,'Placebo - Data'!$A:$A,0),MATCH(AV$1,'Placebo - Data'!$B$1:$BA$1,0)))*1000000*AV$5</f>
        <v>0</v>
      </c>
      <c r="AW33" s="2">
        <f>IF(AW$2=0,0,INDEX('Placebo - Data'!$B:$BA,MATCH($Q33,'Placebo - Data'!$A:$A,0),MATCH(AW$1,'Placebo - Data'!$B$1:$BA$1,0)))*1000000*AW$5</f>
        <v>0</v>
      </c>
      <c r="AX33" s="2">
        <f>IF(AX$2=0,0,INDEX('Placebo - Data'!$B:$BA,MATCH($Q33,'Placebo - Data'!$A:$A,0),MATCH(AX$1,'Placebo - Data'!$B$1:$BA$1,0)))*1000000*AX$5</f>
        <v>0</v>
      </c>
      <c r="AY33" s="2">
        <f>IF(AY$2=0,0,INDEX('Placebo - Data'!$B:$BA,MATCH($Q33,'Placebo - Data'!$A:$A,0),MATCH(AY$1,'Placebo - Data'!$B$1:$BA$1,0)))*1000000*AY$5</f>
        <v>-0.41672976180961996</v>
      </c>
      <c r="AZ33" s="2">
        <f>IF(AZ$2=0,0,INDEX('Placebo - Data'!$B:$BA,MATCH($Q33,'Placebo - Data'!$A:$A,0),MATCH(AZ$1,'Placebo - Data'!$B$1:$BA$1,0)))*1000000*AZ$5</f>
        <v>-9.9160297395428643</v>
      </c>
      <c r="BA33" s="2">
        <f>IF(BA$2=0,0,INDEX('Placebo - Data'!$B:$BA,MATCH($Q33,'Placebo - Data'!$A:$A,0),MATCH(BA$1,'Placebo - Data'!$B$1:$BA$1,0)))*1000000*BA$5</f>
        <v>-0.43490510392985016</v>
      </c>
      <c r="BB33" s="2">
        <f>IF(BB$2=0,0,INDEX('Placebo - Data'!$B:$BA,MATCH($Q33,'Placebo - Data'!$A:$A,0),MATCH(BB$1,'Placebo - Data'!$B$1:$BA$1,0)))*1000000*BB$5</f>
        <v>0</v>
      </c>
      <c r="BC33" s="2">
        <f>IF(BC$2=0,0,INDEX('Placebo - Data'!$B:$BA,MATCH($Q33,'Placebo - Data'!$A:$A,0),MATCH(BC$1,'Placebo - Data'!$B$1:$BA$1,0)))*1000000*BC$5</f>
        <v>1.39475480409601</v>
      </c>
      <c r="BD33" s="2">
        <f>IF(BD$2=0,0,INDEX('Placebo - Data'!$B:$BA,MATCH($Q33,'Placebo - Data'!$A:$A,0),MATCH(BD$1,'Placebo - Data'!$B$1:$BA$1,0)))*1000000*BD$5</f>
        <v>-2.8301074053160846</v>
      </c>
      <c r="BE33" s="2">
        <f>IF(BE$2=0,0,INDEX('Placebo - Data'!$B:$BA,MATCH($Q33,'Placebo - Data'!$A:$A,0),MATCH(BE$1,'Placebo - Data'!$B$1:$BA$1,0)))*1000000*BE$5</f>
        <v>0</v>
      </c>
      <c r="BF33" s="2">
        <f>IF(BF$2=0,0,INDEX('Placebo - Data'!$B:$BA,MATCH($Q33,'Placebo - Data'!$A:$A,0),MATCH(BF$1,'Placebo - Data'!$B$1:$BA$1,0)))*1000000*BF$5</f>
        <v>1.2173504728707485</v>
      </c>
      <c r="BG33" s="2">
        <f>IF(BG$2=0,0,INDEX('Placebo - Data'!$B:$BA,MATCH($Q33,'Placebo - Data'!$A:$A,0),MATCH(BG$1,'Placebo - Data'!$B$1:$BA$1,0)))*1000000*BG$5</f>
        <v>6.0662699752356275E-2</v>
      </c>
      <c r="BH33" s="2">
        <f>IF(BH$2=0,0,INDEX('Placebo - Data'!$B:$BA,MATCH($Q33,'Placebo - Data'!$A:$A,0),MATCH(BH$1,'Placebo - Data'!$B$1:$BA$1,0)))*1000000*BH$5</f>
        <v>0.52340180900500854</v>
      </c>
      <c r="BI33" s="2">
        <f>IF(BI$2=0,0,INDEX('Placebo - Data'!$B:$BA,MATCH($Q33,'Placebo - Data'!$A:$A,0),MATCH(BI$1,'Placebo - Data'!$B$1:$BA$1,0)))*1000000*BI$5</f>
        <v>3.5010664305445971</v>
      </c>
      <c r="BJ33" s="2">
        <f>IF(BJ$2=0,0,INDEX('Placebo - Data'!$B:$BA,MATCH($Q33,'Placebo - Data'!$A:$A,0),MATCH(BJ$1,'Placebo - Data'!$B$1:$BA$1,0)))*1000000*BJ$5</f>
        <v>0</v>
      </c>
      <c r="BK33" s="2">
        <f>IF(BK$2=0,0,INDEX('Placebo - Data'!$B:$BA,MATCH($Q33,'Placebo - Data'!$A:$A,0),MATCH(BK$1,'Placebo - Data'!$B$1:$BA$1,0)))*1000000*BK$5</f>
        <v>17.66706736816559</v>
      </c>
      <c r="BL33" s="2">
        <f>IF(BL$2=0,0,INDEX('Placebo - Data'!$B:$BA,MATCH($Q33,'Placebo - Data'!$A:$A,0),MATCH(BL$1,'Placebo - Data'!$B$1:$BA$1,0)))*1000000*BL$5</f>
        <v>-5.2124679683629438E-2</v>
      </c>
      <c r="BM33" s="2">
        <f>IF(BM$2=0,0,INDEX('Placebo - Data'!$B:$BA,MATCH($Q33,'Placebo - Data'!$A:$A,0),MATCH(BM$1,'Placebo - Data'!$B$1:$BA$1,0)))*1000000*BM$5</f>
        <v>2.7893909191334387</v>
      </c>
      <c r="BN33" s="2">
        <f>IF(BN$2=0,0,INDEX('Placebo - Data'!$B:$BA,MATCH($Q33,'Placebo - Data'!$A:$A,0),MATCH(BN$1,'Placebo - Data'!$B$1:$BA$1,0)))*1000000*BN$5</f>
        <v>-1.9215747215639567</v>
      </c>
      <c r="BO33" s="2">
        <f>IF(BO$2=0,0,INDEX('Placebo - Data'!$B:$BA,MATCH($Q33,'Placebo - Data'!$A:$A,0),MATCH(BO$1,'Placebo - Data'!$B$1:$BA$1,0)))*1000000*BO$5</f>
        <v>0.96282042250095401</v>
      </c>
      <c r="BP33" s="2">
        <f>IF(BP$2=0,0,INDEX('Placebo - Data'!$B:$BA,MATCH($Q33,'Placebo - Data'!$A:$A,0),MATCH(BP$1,'Placebo - Data'!$B$1:$BA$1,0)))*1000000*BP$5</f>
        <v>-26.254110707668588</v>
      </c>
      <c r="BQ33" s="2"/>
      <c r="BR33" s="2"/>
    </row>
    <row r="34">
      <c r="A34" t="s">
        <v>113</v>
      </c>
      <c r="B34" s="2">
        <f t="shared" ref="B34:B52" si="3">INDEX($R$2:$BP$2,1,MATCH($A34,$R$6:$BP$6,0))/INDEX($R$2:$BP$2,1,MATCH("IL",$R$6:$BP$6,0))</f>
        <v>1.2658955164331867</v>
      </c>
      <c r="Q34">
        <f>'Placebo - Data'!A29</f>
        <v>2009</v>
      </c>
      <c r="R34" s="2">
        <f>IF(R$2=0,0,INDEX('Placebo - Data'!$B:$BA,MATCH($Q34,'Placebo - Data'!$A:$A,0),MATCH(R$1,'Placebo - Data'!$B$1:$BA$1,0)))*1000000*R$5</f>
        <v>9.6719560360725154E-2</v>
      </c>
      <c r="S34" s="2">
        <f>IF(S$2=0,0,INDEX('Placebo - Data'!$B:$BA,MATCH($Q34,'Placebo - Data'!$A:$A,0),MATCH(S$1,'Placebo - Data'!$B$1:$BA$1,0)))*1000000*S$5</f>
        <v>15.514620827161707</v>
      </c>
      <c r="T34" s="2">
        <f>IF(T$2=0,0,INDEX('Placebo - Data'!$B:$BA,MATCH($Q34,'Placebo - Data'!$A:$A,0),MATCH(T$1,'Placebo - Data'!$B$1:$BA$1,0)))*1000000*T$5</f>
        <v>0</v>
      </c>
      <c r="U34" s="2">
        <f>IF(U$2=0,0,INDEX('Placebo - Data'!$B:$BA,MATCH($Q34,'Placebo - Data'!$A:$A,0),MATCH(U$1,'Placebo - Data'!$B$1:$BA$1,0)))*1000000*U$5</f>
        <v>17.714099158183672</v>
      </c>
      <c r="V34" s="2">
        <f>IF(V$2=0,0,INDEX('Placebo - Data'!$B:$BA,MATCH($Q34,'Placebo - Data'!$A:$A,0),MATCH(V$1,'Placebo - Data'!$B$1:$BA$1,0)))*1000000*V$5</f>
        <v>-10.551510058576241</v>
      </c>
      <c r="W34" s="2">
        <f>IF(W$2=0,0,INDEX('Placebo - Data'!$B:$BA,MATCH($Q34,'Placebo - Data'!$A:$A,0),MATCH(W$1,'Placebo - Data'!$B$1:$BA$1,0)))*1000000*W$5</f>
        <v>0</v>
      </c>
      <c r="X34" s="2">
        <f>IF(X$2=0,0,INDEX('Placebo - Data'!$B:$BA,MATCH($Q34,'Placebo - Data'!$A:$A,0),MATCH(X$1,'Placebo - Data'!$B$1:$BA$1,0)))*1000000*X$5</f>
        <v>6.670553375442978</v>
      </c>
      <c r="Y34" s="2">
        <f>IF(Y$2=0,0,INDEX('Placebo - Data'!$B:$BA,MATCH($Q34,'Placebo - Data'!$A:$A,0),MATCH(Y$1,'Placebo - Data'!$B$1:$BA$1,0)))*1000000*Y$5</f>
        <v>0</v>
      </c>
      <c r="Z34" s="2">
        <f>IF(Z$2=0,0,INDEX('Placebo - Data'!$B:$BA,MATCH($Q34,'Placebo - Data'!$A:$A,0),MATCH(Z$1,'Placebo - Data'!$B$1:$BA$1,0)))*1000000*Z$5</f>
        <v>0</v>
      </c>
      <c r="AA34" s="2">
        <f>IF(AA$2=0,0,INDEX('Placebo - Data'!$B:$BA,MATCH($Q34,'Placebo - Data'!$A:$A,0),MATCH(AA$1,'Placebo - Data'!$B$1:$BA$1,0)))*1000000*AA$5</f>
        <v>0</v>
      </c>
      <c r="AB34" s="2">
        <f>IF(AB$2=0,0,INDEX('Placebo - Data'!$B:$BA,MATCH($Q34,'Placebo - Data'!$A:$A,0),MATCH(AB$1,'Placebo - Data'!$B$1:$BA$1,0)))*1000000*AB$5</f>
        <v>0</v>
      </c>
      <c r="AC34" s="2">
        <f>IF(AC$2=0,0,INDEX('Placebo - Data'!$B:$BA,MATCH($Q34,'Placebo - Data'!$A:$A,0),MATCH(AC$1,'Placebo - Data'!$B$1:$BA$1,0)))*1000000*AC$5</f>
        <v>7.8851162470527925</v>
      </c>
      <c r="AD34" s="2">
        <f>IF(AD$2=0,0,INDEX('Placebo - Data'!$B:$BA,MATCH($Q34,'Placebo - Data'!$A:$A,0),MATCH(AD$1,'Placebo - Data'!$B$1:$BA$1,0)))*1000000*AD$5</f>
        <v>0</v>
      </c>
      <c r="AE34" s="2">
        <f>IF(AE$2=0,0,INDEX('Placebo - Data'!$B:$BA,MATCH($Q34,'Placebo - Data'!$A:$A,0),MATCH(AE$1,'Placebo - Data'!$B$1:$BA$1,0)))*1000000*AE$5</f>
        <v>14.825776815996505</v>
      </c>
      <c r="AF34" s="2">
        <f>IF(AF$2=0,0,INDEX('Placebo - Data'!$B:$BA,MATCH($Q34,'Placebo - Data'!$A:$A,0),MATCH(AF$1,'Placebo - Data'!$B$1:$BA$1,0)))*1000000*AF$5</f>
        <v>11.161230759171303</v>
      </c>
      <c r="AG34" s="2">
        <f>IF(AG$2=0,0,INDEX('Placebo - Data'!$B:$BA,MATCH($Q34,'Placebo - Data'!$A:$A,0),MATCH(AG$1,'Placebo - Data'!$B$1:$BA$1,0)))*1000000*AG$5</f>
        <v>0</v>
      </c>
      <c r="AH34" s="2">
        <f>IF(AH$2=0,0,INDEX('Placebo - Data'!$B:$BA,MATCH($Q34,'Placebo - Data'!$A:$A,0),MATCH(AH$1,'Placebo - Data'!$B$1:$BA$1,0)))*1000000*AH$5</f>
        <v>-0.58623169252314256</v>
      </c>
      <c r="AI34" s="2">
        <f>IF(AI$2=0,0,INDEX('Placebo - Data'!$B:$BA,MATCH($Q34,'Placebo - Data'!$A:$A,0),MATCH(AI$1,'Placebo - Data'!$B$1:$BA$1,0)))*1000000*AI$5</f>
        <v>-7.0468572630488779</v>
      </c>
      <c r="AJ34" s="2">
        <f>IF(AJ$2=0,0,INDEX('Placebo - Data'!$B:$BA,MATCH($Q34,'Placebo - Data'!$A:$A,0),MATCH(AJ$1,'Placebo - Data'!$B$1:$BA$1,0)))*1000000*AJ$5</f>
        <v>7.8776629379717633</v>
      </c>
      <c r="AK34" s="2">
        <f>IF(AK$2=0,0,INDEX('Placebo - Data'!$B:$BA,MATCH($Q34,'Placebo - Data'!$A:$A,0),MATCH(AK$1,'Placebo - Data'!$B$1:$BA$1,0)))*1000000*AK$5</f>
        <v>-9.1026631707791239</v>
      </c>
      <c r="AL34" s="2">
        <f>IF(AL$2=0,0,INDEX('Placebo - Data'!$B:$BA,MATCH($Q34,'Placebo - Data'!$A:$A,0),MATCH(AL$1,'Placebo - Data'!$B$1:$BA$1,0)))*1000000*AL$5</f>
        <v>-10.686255336622708</v>
      </c>
      <c r="AM34" s="2">
        <f>IF(AM$2=0,0,INDEX('Placebo - Data'!$B:$BA,MATCH($Q34,'Placebo - Data'!$A:$A,0),MATCH(AM$1,'Placebo - Data'!$B$1:$BA$1,0)))*1000000*AM$5</f>
        <v>13.40062590315938</v>
      </c>
      <c r="AN34" s="2">
        <f>IF(AN$2=0,0,INDEX('Placebo - Data'!$B:$BA,MATCH($Q34,'Placebo - Data'!$A:$A,0),MATCH(AN$1,'Placebo - Data'!$B$1:$BA$1,0)))*1000000*AN$5</f>
        <v>6.2858966884959955</v>
      </c>
      <c r="AO34" s="2">
        <f>IF(AO$2=0,0,INDEX('Placebo - Data'!$B:$BA,MATCH($Q34,'Placebo - Data'!$A:$A,0),MATCH(AO$1,'Placebo - Data'!$B$1:$BA$1,0)))*1000000*AO$5</f>
        <v>10.967070920742117</v>
      </c>
      <c r="AP34" s="2">
        <f>IF(AP$2=0,0,INDEX('Placebo - Data'!$B:$BA,MATCH($Q34,'Placebo - Data'!$A:$A,0),MATCH(AP$1,'Placebo - Data'!$B$1:$BA$1,0)))*1000000*AP$5</f>
        <v>-14.721521438332275</v>
      </c>
      <c r="AQ34" s="2">
        <f>IF(AQ$2=0,0,INDEX('Placebo - Data'!$B:$BA,MATCH($Q34,'Placebo - Data'!$A:$A,0),MATCH(AQ$1,'Placebo - Data'!$B$1:$BA$1,0)))*1000000*AQ$5</f>
        <v>-3.1171166483545676</v>
      </c>
      <c r="AR34" s="2">
        <f>IF(AR$2=0,0,INDEX('Placebo - Data'!$B:$BA,MATCH($Q34,'Placebo - Data'!$A:$A,0),MATCH(AR$1,'Placebo - Data'!$B$1:$BA$1,0)))*1000000*AR$5</f>
        <v>-9.5357981990673579</v>
      </c>
      <c r="AS34" s="2">
        <f>IF(AS$2=0,0,INDEX('Placebo - Data'!$B:$BA,MATCH($Q34,'Placebo - Data'!$A:$A,0),MATCH(AS$1,'Placebo - Data'!$B$1:$BA$1,0)))*1000000*AS$5</f>
        <v>-11.422822353779338</v>
      </c>
      <c r="AT34" s="2">
        <f>IF(AT$2=0,0,INDEX('Placebo - Data'!$B:$BA,MATCH($Q34,'Placebo - Data'!$A:$A,0),MATCH(AT$1,'Placebo - Data'!$B$1:$BA$1,0)))*1000000*AT$5</f>
        <v>0</v>
      </c>
      <c r="AU34" s="2">
        <f>IF(AU$2=0,0,INDEX('Placebo - Data'!$B:$BA,MATCH($Q34,'Placebo - Data'!$A:$A,0),MATCH(AU$1,'Placebo - Data'!$B$1:$BA$1,0)))*1000000*AU$5</f>
        <v>16.323749150615185</v>
      </c>
      <c r="AV34" s="2">
        <f>IF(AV$2=0,0,INDEX('Placebo - Data'!$B:$BA,MATCH($Q34,'Placebo - Data'!$A:$A,0),MATCH(AV$1,'Placebo - Data'!$B$1:$BA$1,0)))*1000000*AV$5</f>
        <v>0</v>
      </c>
      <c r="AW34" s="2">
        <f>IF(AW$2=0,0,INDEX('Placebo - Data'!$B:$BA,MATCH($Q34,'Placebo - Data'!$A:$A,0),MATCH(AW$1,'Placebo - Data'!$B$1:$BA$1,0)))*1000000*AW$5</f>
        <v>0</v>
      </c>
      <c r="AX34" s="2">
        <f>IF(AX$2=0,0,INDEX('Placebo - Data'!$B:$BA,MATCH($Q34,'Placebo - Data'!$A:$A,0),MATCH(AX$1,'Placebo - Data'!$B$1:$BA$1,0)))*1000000*AX$5</f>
        <v>0</v>
      </c>
      <c r="AY34" s="2">
        <f>IF(AY$2=0,0,INDEX('Placebo - Data'!$B:$BA,MATCH($Q34,'Placebo - Data'!$A:$A,0),MATCH(AY$1,'Placebo - Data'!$B$1:$BA$1,0)))*1000000*AY$5</f>
        <v>8.9160039351554587</v>
      </c>
      <c r="AZ34" s="2">
        <f>IF(AZ$2=0,0,INDEX('Placebo - Data'!$B:$BA,MATCH($Q34,'Placebo - Data'!$A:$A,0),MATCH(AZ$1,'Placebo - Data'!$B$1:$BA$1,0)))*1000000*AZ$5</f>
        <v>-19.117069314233959</v>
      </c>
      <c r="BA34" s="2">
        <f>IF(BA$2=0,0,INDEX('Placebo - Data'!$B:$BA,MATCH($Q34,'Placebo - Data'!$A:$A,0),MATCH(BA$1,'Placebo - Data'!$B$1:$BA$1,0)))*1000000*BA$5</f>
        <v>-2.0381032754812622</v>
      </c>
      <c r="BB34" s="2">
        <f>IF(BB$2=0,0,INDEX('Placebo - Data'!$B:$BA,MATCH($Q34,'Placebo - Data'!$A:$A,0),MATCH(BB$1,'Placebo - Data'!$B$1:$BA$1,0)))*1000000*BB$5</f>
        <v>0</v>
      </c>
      <c r="BC34" s="2">
        <f>IF(BC$2=0,0,INDEX('Placebo - Data'!$B:$BA,MATCH($Q34,'Placebo - Data'!$A:$A,0),MATCH(BC$1,'Placebo - Data'!$B$1:$BA$1,0)))*1000000*BC$5</f>
        <v>4.8746182983450126</v>
      </c>
      <c r="BD34" s="2">
        <f>IF(BD$2=0,0,INDEX('Placebo - Data'!$B:$BA,MATCH($Q34,'Placebo - Data'!$A:$A,0),MATCH(BD$1,'Placebo - Data'!$B$1:$BA$1,0)))*1000000*BD$5</f>
        <v>5.7955762713390868</v>
      </c>
      <c r="BE34" s="2">
        <f>IF(BE$2=0,0,INDEX('Placebo - Data'!$B:$BA,MATCH($Q34,'Placebo - Data'!$A:$A,0),MATCH(BE$1,'Placebo - Data'!$B$1:$BA$1,0)))*1000000*BE$5</f>
        <v>0</v>
      </c>
      <c r="BF34" s="2">
        <f>IF(BF$2=0,0,INDEX('Placebo - Data'!$B:$BA,MATCH($Q34,'Placebo - Data'!$A:$A,0),MATCH(BF$1,'Placebo - Data'!$B$1:$BA$1,0)))*1000000*BF$5</f>
        <v>-8.246057404903695</v>
      </c>
      <c r="BG34" s="2">
        <f>IF(BG$2=0,0,INDEX('Placebo - Data'!$B:$BA,MATCH($Q34,'Placebo - Data'!$A:$A,0),MATCH(BG$1,'Placebo - Data'!$B$1:$BA$1,0)))*1000000*BG$5</f>
        <v>-8.4672319644596428</v>
      </c>
      <c r="BH34" s="2">
        <f>IF(BH$2=0,0,INDEX('Placebo - Data'!$B:$BA,MATCH($Q34,'Placebo - Data'!$A:$A,0),MATCH(BH$1,'Placebo - Data'!$B$1:$BA$1,0)))*1000000*BH$5</f>
        <v>-3.6825672395934816</v>
      </c>
      <c r="BI34" s="2">
        <f>IF(BI$2=0,0,INDEX('Placebo - Data'!$B:$BA,MATCH($Q34,'Placebo - Data'!$A:$A,0),MATCH(BI$1,'Placebo - Data'!$B$1:$BA$1,0)))*1000000*BI$5</f>
        <v>-2.0451893760764506</v>
      </c>
      <c r="BJ34" s="2">
        <f>IF(BJ$2=0,0,INDEX('Placebo - Data'!$B:$BA,MATCH($Q34,'Placebo - Data'!$A:$A,0),MATCH(BJ$1,'Placebo - Data'!$B$1:$BA$1,0)))*1000000*BJ$5</f>
        <v>0</v>
      </c>
      <c r="BK34" s="2">
        <f>IF(BK$2=0,0,INDEX('Placebo - Data'!$B:$BA,MATCH($Q34,'Placebo - Data'!$A:$A,0),MATCH(BK$1,'Placebo - Data'!$B$1:$BA$1,0)))*1000000*BK$5</f>
        <v>-10.235419722448569</v>
      </c>
      <c r="BL34" s="2">
        <f>IF(BL$2=0,0,INDEX('Placebo - Data'!$B:$BA,MATCH($Q34,'Placebo - Data'!$A:$A,0),MATCH(BL$1,'Placebo - Data'!$B$1:$BA$1,0)))*1000000*BL$5</f>
        <v>0.84488266338667017</v>
      </c>
      <c r="BM34" s="2">
        <f>IF(BM$2=0,0,INDEX('Placebo - Data'!$B:$BA,MATCH($Q34,'Placebo - Data'!$A:$A,0),MATCH(BM$1,'Placebo - Data'!$B$1:$BA$1,0)))*1000000*BM$5</f>
        <v>-2.4810908598738024</v>
      </c>
      <c r="BN34" s="2">
        <f>IF(BN$2=0,0,INDEX('Placebo - Data'!$B:$BA,MATCH($Q34,'Placebo - Data'!$A:$A,0),MATCH(BN$1,'Placebo - Data'!$B$1:$BA$1,0)))*1000000*BN$5</f>
        <v>-5.0441844905435573</v>
      </c>
      <c r="BO34" s="2">
        <f>IF(BO$2=0,0,INDEX('Placebo - Data'!$B:$BA,MATCH($Q34,'Placebo - Data'!$A:$A,0),MATCH(BO$1,'Placebo - Data'!$B$1:$BA$1,0)))*1000000*BO$5</f>
        <v>-0.9742826705405605</v>
      </c>
      <c r="BP34" s="2">
        <f>IF(BP$2=0,0,INDEX('Placebo - Data'!$B:$BA,MATCH($Q34,'Placebo - Data'!$A:$A,0),MATCH(BP$1,'Placebo - Data'!$B$1:$BA$1,0)))*1000000*BP$5</f>
        <v>-3.7256479572533863</v>
      </c>
      <c r="BQ34" s="2"/>
      <c r="BR34" s="2"/>
    </row>
    <row r="35">
      <c r="A35" t="s">
        <v>125</v>
      </c>
      <c r="B35" s="2">
        <f t="shared" si="3"/>
        <v>1.1236252722615365</v>
      </c>
      <c r="Q35">
        <f>'Placebo - Data'!A30</f>
        <v>2010</v>
      </c>
      <c r="R35" s="2">
        <f>IF(R$2=0,0,INDEX('Placebo - Data'!$B:$BA,MATCH($Q35,'Placebo - Data'!$A:$A,0),MATCH(R$1,'Placebo - Data'!$B$1:$BA$1,0)))*1000000*R$5</f>
        <v>-0.74783184800253366</v>
      </c>
      <c r="S35" s="2">
        <f>IF(S$2=0,0,INDEX('Placebo - Data'!$B:$BA,MATCH($Q35,'Placebo - Data'!$A:$A,0),MATCH(S$1,'Placebo - Data'!$B$1:$BA$1,0)))*1000000*S$5</f>
        <v>9.764818059920799</v>
      </c>
      <c r="T35" s="2">
        <f>IF(T$2=0,0,INDEX('Placebo - Data'!$B:$BA,MATCH($Q35,'Placebo - Data'!$A:$A,0),MATCH(T$1,'Placebo - Data'!$B$1:$BA$1,0)))*1000000*T$5</f>
        <v>0</v>
      </c>
      <c r="U35" s="2">
        <f>IF(U$2=0,0,INDEX('Placebo - Data'!$B:$BA,MATCH($Q35,'Placebo - Data'!$A:$A,0),MATCH(U$1,'Placebo - Data'!$B$1:$BA$1,0)))*1000000*U$5</f>
        <v>18.225577150587924</v>
      </c>
      <c r="V35" s="2">
        <f>IF(V$2=0,0,INDEX('Placebo - Data'!$B:$BA,MATCH($Q35,'Placebo - Data'!$A:$A,0),MATCH(V$1,'Placebo - Data'!$B$1:$BA$1,0)))*1000000*V$5</f>
        <v>-13.235184269433375</v>
      </c>
      <c r="W35" s="2">
        <f>IF(W$2=0,0,INDEX('Placebo - Data'!$B:$BA,MATCH($Q35,'Placebo - Data'!$A:$A,0),MATCH(W$1,'Placebo - Data'!$B$1:$BA$1,0)))*1000000*W$5</f>
        <v>0</v>
      </c>
      <c r="X35" s="2">
        <f>IF(X$2=0,0,INDEX('Placebo - Data'!$B:$BA,MATCH($Q35,'Placebo - Data'!$A:$A,0),MATCH(X$1,'Placebo - Data'!$B$1:$BA$1,0)))*1000000*X$5</f>
        <v>12.654242709686514</v>
      </c>
      <c r="Y35" s="2">
        <f>IF(Y$2=0,0,INDEX('Placebo - Data'!$B:$BA,MATCH($Q35,'Placebo - Data'!$A:$A,0),MATCH(Y$1,'Placebo - Data'!$B$1:$BA$1,0)))*1000000*Y$5</f>
        <v>0</v>
      </c>
      <c r="Z35" s="2">
        <f>IF(Z$2=0,0,INDEX('Placebo - Data'!$B:$BA,MATCH($Q35,'Placebo - Data'!$A:$A,0),MATCH(Z$1,'Placebo - Data'!$B$1:$BA$1,0)))*1000000*Z$5</f>
        <v>0</v>
      </c>
      <c r="AA35" s="2">
        <f>IF(AA$2=0,0,INDEX('Placebo - Data'!$B:$BA,MATCH($Q35,'Placebo - Data'!$A:$A,0),MATCH(AA$1,'Placebo - Data'!$B$1:$BA$1,0)))*1000000*AA$5</f>
        <v>0</v>
      </c>
      <c r="AB35" s="2">
        <f>IF(AB$2=0,0,INDEX('Placebo - Data'!$B:$BA,MATCH($Q35,'Placebo - Data'!$A:$A,0),MATCH(AB$1,'Placebo - Data'!$B$1:$BA$1,0)))*1000000*AB$5</f>
        <v>0</v>
      </c>
      <c r="AC35" s="2">
        <f>IF(AC$2=0,0,INDEX('Placebo - Data'!$B:$BA,MATCH($Q35,'Placebo - Data'!$A:$A,0),MATCH(AC$1,'Placebo - Data'!$B$1:$BA$1,0)))*1000000*AC$5</f>
        <v>12.391575182846282</v>
      </c>
      <c r="AD35" s="2">
        <f>IF(AD$2=0,0,INDEX('Placebo - Data'!$B:$BA,MATCH($Q35,'Placebo - Data'!$A:$A,0),MATCH(AD$1,'Placebo - Data'!$B$1:$BA$1,0)))*1000000*AD$5</f>
        <v>0</v>
      </c>
      <c r="AE35" s="2">
        <f>IF(AE$2=0,0,INDEX('Placebo - Data'!$B:$BA,MATCH($Q35,'Placebo - Data'!$A:$A,0),MATCH(AE$1,'Placebo - Data'!$B$1:$BA$1,0)))*1000000*AE$5</f>
        <v>4.9622412916505709</v>
      </c>
      <c r="AF35" s="2">
        <f>IF(AF$2=0,0,INDEX('Placebo - Data'!$B:$BA,MATCH($Q35,'Placebo - Data'!$A:$A,0),MATCH(AF$1,'Placebo - Data'!$B$1:$BA$1,0)))*1000000*AF$5</f>
        <v>6.3383331507793628</v>
      </c>
      <c r="AG35" s="2">
        <f>IF(AG$2=0,0,INDEX('Placebo - Data'!$B:$BA,MATCH($Q35,'Placebo - Data'!$A:$A,0),MATCH(AG$1,'Placebo - Data'!$B$1:$BA$1,0)))*1000000*AG$5</f>
        <v>0</v>
      </c>
      <c r="AH35" s="2">
        <f>IF(AH$2=0,0,INDEX('Placebo - Data'!$B:$BA,MATCH($Q35,'Placebo - Data'!$A:$A,0),MATCH(AH$1,'Placebo - Data'!$B$1:$BA$1,0)))*1000000*AH$5</f>
        <v>-7.8284128903760575</v>
      </c>
      <c r="AI35" s="2">
        <f>IF(AI$2=0,0,INDEX('Placebo - Data'!$B:$BA,MATCH($Q35,'Placebo - Data'!$A:$A,0),MATCH(AI$1,'Placebo - Data'!$B$1:$BA$1,0)))*1000000*AI$5</f>
        <v>-0.93579683380085044</v>
      </c>
      <c r="AJ35" s="2">
        <f>IF(AJ$2=0,0,INDEX('Placebo - Data'!$B:$BA,MATCH($Q35,'Placebo - Data'!$A:$A,0),MATCH(AJ$1,'Placebo - Data'!$B$1:$BA$1,0)))*1000000*AJ$5</f>
        <v>20.040944946231321</v>
      </c>
      <c r="AK35" s="2">
        <f>IF(AK$2=0,0,INDEX('Placebo - Data'!$B:$BA,MATCH($Q35,'Placebo - Data'!$A:$A,0),MATCH(AK$1,'Placebo - Data'!$B$1:$BA$1,0)))*1000000*AK$5</f>
        <v>-6.2522626649297308</v>
      </c>
      <c r="AL35" s="2">
        <f>IF(AL$2=0,0,INDEX('Placebo - Data'!$B:$BA,MATCH($Q35,'Placebo - Data'!$A:$A,0),MATCH(AL$1,'Placebo - Data'!$B$1:$BA$1,0)))*1000000*AL$5</f>
        <v>-3.7527281619986752</v>
      </c>
      <c r="AM35" s="2">
        <f>IF(AM$2=0,0,INDEX('Placebo - Data'!$B:$BA,MATCH($Q35,'Placebo - Data'!$A:$A,0),MATCH(AM$1,'Placebo - Data'!$B$1:$BA$1,0)))*1000000*AM$5</f>
        <v>9.8358941613696516</v>
      </c>
      <c r="AN35" s="2">
        <f>IF(AN$2=0,0,INDEX('Placebo - Data'!$B:$BA,MATCH($Q35,'Placebo - Data'!$A:$A,0),MATCH(AN$1,'Placebo - Data'!$B$1:$BA$1,0)))*1000000*AN$5</f>
        <v>1.7770739759725984</v>
      </c>
      <c r="AO35" s="2">
        <f>IF(AO$2=0,0,INDEX('Placebo - Data'!$B:$BA,MATCH($Q35,'Placebo - Data'!$A:$A,0),MATCH(AO$1,'Placebo - Data'!$B$1:$BA$1,0)))*1000000*AO$5</f>
        <v>1.8439131963532418</v>
      </c>
      <c r="AP35" s="2">
        <f>IF(AP$2=0,0,INDEX('Placebo - Data'!$B:$BA,MATCH($Q35,'Placebo - Data'!$A:$A,0),MATCH(AP$1,'Placebo - Data'!$B$1:$BA$1,0)))*1000000*AP$5</f>
        <v>-8.7490916484966874</v>
      </c>
      <c r="AQ35" s="2">
        <f>IF(AQ$2=0,0,INDEX('Placebo - Data'!$B:$BA,MATCH($Q35,'Placebo - Data'!$A:$A,0),MATCH(AQ$1,'Placebo - Data'!$B$1:$BA$1,0)))*1000000*AQ$5</f>
        <v>-2.8226811537024332</v>
      </c>
      <c r="AR35" s="2">
        <f>IF(AR$2=0,0,INDEX('Placebo - Data'!$B:$BA,MATCH($Q35,'Placebo - Data'!$A:$A,0),MATCH(AR$1,'Placebo - Data'!$B$1:$BA$1,0)))*1000000*AR$5</f>
        <v>-1.3415534567684517</v>
      </c>
      <c r="AS35" s="2">
        <f>IF(AS$2=0,0,INDEX('Placebo - Data'!$B:$BA,MATCH($Q35,'Placebo - Data'!$A:$A,0),MATCH(AS$1,'Placebo - Data'!$B$1:$BA$1,0)))*1000000*AS$5</f>
        <v>-0.11671714617023099</v>
      </c>
      <c r="AT35" s="2">
        <f>IF(AT$2=0,0,INDEX('Placebo - Data'!$B:$BA,MATCH($Q35,'Placebo - Data'!$A:$A,0),MATCH(AT$1,'Placebo - Data'!$B$1:$BA$1,0)))*1000000*AT$5</f>
        <v>0</v>
      </c>
      <c r="AU35" s="2">
        <f>IF(AU$2=0,0,INDEX('Placebo - Data'!$B:$BA,MATCH($Q35,'Placebo - Data'!$A:$A,0),MATCH(AU$1,'Placebo - Data'!$B$1:$BA$1,0)))*1000000*AU$5</f>
        <v>4.1933444663300179</v>
      </c>
      <c r="AV35" s="2">
        <f>IF(AV$2=0,0,INDEX('Placebo - Data'!$B:$BA,MATCH($Q35,'Placebo - Data'!$A:$A,0),MATCH(AV$1,'Placebo - Data'!$B$1:$BA$1,0)))*1000000*AV$5</f>
        <v>0</v>
      </c>
      <c r="AW35" s="2">
        <f>IF(AW$2=0,0,INDEX('Placebo - Data'!$B:$BA,MATCH($Q35,'Placebo - Data'!$A:$A,0),MATCH(AW$1,'Placebo - Data'!$B$1:$BA$1,0)))*1000000*AW$5</f>
        <v>0</v>
      </c>
      <c r="AX35" s="2">
        <f>IF(AX$2=0,0,INDEX('Placebo - Data'!$B:$BA,MATCH($Q35,'Placebo - Data'!$A:$A,0),MATCH(AX$1,'Placebo - Data'!$B$1:$BA$1,0)))*1000000*AX$5</f>
        <v>0</v>
      </c>
      <c r="AY35" s="2">
        <f>IF(AY$2=0,0,INDEX('Placebo - Data'!$B:$BA,MATCH($Q35,'Placebo - Data'!$A:$A,0),MATCH(AY$1,'Placebo - Data'!$B$1:$BA$1,0)))*1000000*AY$5</f>
        <v>1.9641047401819378</v>
      </c>
      <c r="AZ35" s="2">
        <f>IF(AZ$2=0,0,INDEX('Placebo - Data'!$B:$BA,MATCH($Q35,'Placebo - Data'!$A:$A,0),MATCH(AZ$1,'Placebo - Data'!$B$1:$BA$1,0)))*1000000*AZ$5</f>
        <v>-13.481369023793377</v>
      </c>
      <c r="BA35" s="2">
        <f>IF(BA$2=0,0,INDEX('Placebo - Data'!$B:$BA,MATCH($Q35,'Placebo - Data'!$A:$A,0),MATCH(BA$1,'Placebo - Data'!$B$1:$BA$1,0)))*1000000*BA$5</f>
        <v>-2.9686837024200941</v>
      </c>
      <c r="BB35" s="2">
        <f>IF(BB$2=0,0,INDEX('Placebo - Data'!$B:$BA,MATCH($Q35,'Placebo - Data'!$A:$A,0),MATCH(BB$1,'Placebo - Data'!$B$1:$BA$1,0)))*1000000*BB$5</f>
        <v>0</v>
      </c>
      <c r="BC35" s="2">
        <f>IF(BC$2=0,0,INDEX('Placebo - Data'!$B:$BA,MATCH($Q35,'Placebo - Data'!$A:$A,0),MATCH(BC$1,'Placebo - Data'!$B$1:$BA$1,0)))*1000000*BC$5</f>
        <v>13.933987247582991</v>
      </c>
      <c r="BD35" s="2">
        <f>IF(BD$2=0,0,INDEX('Placebo - Data'!$B:$BA,MATCH($Q35,'Placebo - Data'!$A:$A,0),MATCH(BD$1,'Placebo - Data'!$B$1:$BA$1,0)))*1000000*BD$5</f>
        <v>1.0292314982507378</v>
      </c>
      <c r="BE35" s="2">
        <f>IF(BE$2=0,0,INDEX('Placebo - Data'!$B:$BA,MATCH($Q35,'Placebo - Data'!$A:$A,0),MATCH(BE$1,'Placebo - Data'!$B$1:$BA$1,0)))*1000000*BE$5</f>
        <v>0</v>
      </c>
      <c r="BF35" s="2">
        <f>IF(BF$2=0,0,INDEX('Placebo - Data'!$B:$BA,MATCH($Q35,'Placebo - Data'!$A:$A,0),MATCH(BF$1,'Placebo - Data'!$B$1:$BA$1,0)))*1000000*BF$5</f>
        <v>5.0584694690769538</v>
      </c>
      <c r="BG35" s="2">
        <f>IF(BG$2=0,0,INDEX('Placebo - Data'!$B:$BA,MATCH($Q35,'Placebo - Data'!$A:$A,0),MATCH(BG$1,'Placebo - Data'!$B$1:$BA$1,0)))*1000000*BG$5</f>
        <v>1.3012711406190647</v>
      </c>
      <c r="BH35" s="2">
        <f>IF(BH$2=0,0,INDEX('Placebo - Data'!$B:$BA,MATCH($Q35,'Placebo - Data'!$A:$A,0),MATCH(BH$1,'Placebo - Data'!$B$1:$BA$1,0)))*1000000*BH$5</f>
        <v>-8.352158147317823</v>
      </c>
      <c r="BI35" s="2">
        <f>IF(BI$2=0,0,INDEX('Placebo - Data'!$B:$BA,MATCH($Q35,'Placebo - Data'!$A:$A,0),MATCH(BI$1,'Placebo - Data'!$B$1:$BA$1,0)))*1000000*BI$5</f>
        <v>-10.664205547072925</v>
      </c>
      <c r="BJ35" s="2">
        <f>IF(BJ$2=0,0,INDEX('Placebo - Data'!$B:$BA,MATCH($Q35,'Placebo - Data'!$A:$A,0),MATCH(BJ$1,'Placebo - Data'!$B$1:$BA$1,0)))*1000000*BJ$5</f>
        <v>0</v>
      </c>
      <c r="BK35" s="2">
        <f>IF(BK$2=0,0,INDEX('Placebo - Data'!$B:$BA,MATCH($Q35,'Placebo - Data'!$A:$A,0),MATCH(BK$1,'Placebo - Data'!$B$1:$BA$1,0)))*1000000*BK$5</f>
        <v>2.6771911052492214</v>
      </c>
      <c r="BL35" s="2">
        <f>IF(BL$2=0,0,INDEX('Placebo - Data'!$B:$BA,MATCH($Q35,'Placebo - Data'!$A:$A,0),MATCH(BL$1,'Placebo - Data'!$B$1:$BA$1,0)))*1000000*BL$5</f>
        <v>2.0053980733791832</v>
      </c>
      <c r="BM35" s="2">
        <f>IF(BM$2=0,0,INDEX('Placebo - Data'!$B:$BA,MATCH($Q35,'Placebo - Data'!$A:$A,0),MATCH(BM$1,'Placebo - Data'!$B$1:$BA$1,0)))*1000000*BM$5</f>
        <v>-2.3914424218673958</v>
      </c>
      <c r="BN35" s="2">
        <f>IF(BN$2=0,0,INDEX('Placebo - Data'!$B:$BA,MATCH($Q35,'Placebo - Data'!$A:$A,0),MATCH(BN$1,'Placebo - Data'!$B$1:$BA$1,0)))*1000000*BN$5</f>
        <v>-1.6748933830967871</v>
      </c>
      <c r="BO35" s="2">
        <f>IF(BO$2=0,0,INDEX('Placebo - Data'!$B:$BA,MATCH($Q35,'Placebo - Data'!$A:$A,0),MATCH(BO$1,'Placebo - Data'!$B$1:$BA$1,0)))*1000000*BO$5</f>
        <v>-6.5021622503991239</v>
      </c>
      <c r="BP35" s="2">
        <f>IF(BP$2=0,0,INDEX('Placebo - Data'!$B:$BA,MATCH($Q35,'Placebo - Data'!$A:$A,0),MATCH(BP$1,'Placebo - Data'!$B$1:$BA$1,0)))*1000000*BP$5</f>
        <v>-25.943030777852982</v>
      </c>
      <c r="BQ35" s="2"/>
      <c r="BR35" s="2"/>
    </row>
    <row r="36">
      <c r="A36" t="s">
        <v>88</v>
      </c>
      <c r="B36" s="2">
        <f t="shared" si="3"/>
        <v>1.0136976080581266</v>
      </c>
      <c r="Q36">
        <f>'Placebo - Data'!A31</f>
        <v>2011</v>
      </c>
      <c r="R36" s="2">
        <f>IF(R$2=0,0,INDEX('Placebo - Data'!$B:$BA,MATCH($Q36,'Placebo - Data'!$A:$A,0),MATCH(R$1,'Placebo - Data'!$B$1:$BA$1,0)))*1000000*R$5</f>
        <v>0.5339992412700667</v>
      </c>
      <c r="S36" s="2">
        <f>IF(S$2=0,0,INDEX('Placebo - Data'!$B:$BA,MATCH($Q36,'Placebo - Data'!$A:$A,0),MATCH(S$1,'Placebo - Data'!$B$1:$BA$1,0)))*1000000*S$5</f>
        <v>9.2269856395432726</v>
      </c>
      <c r="T36" s="2">
        <f>IF(T$2=0,0,INDEX('Placebo - Data'!$B:$BA,MATCH($Q36,'Placebo - Data'!$A:$A,0),MATCH(T$1,'Placebo - Data'!$B$1:$BA$1,0)))*1000000*T$5</f>
        <v>0</v>
      </c>
      <c r="U36" s="2">
        <f>IF(U$2=0,0,INDEX('Placebo - Data'!$B:$BA,MATCH($Q36,'Placebo - Data'!$A:$A,0),MATCH(U$1,'Placebo - Data'!$B$1:$BA$1,0)))*1000000*U$5</f>
        <v>7.9838155215838924</v>
      </c>
      <c r="V36" s="2">
        <f>IF(V$2=0,0,INDEX('Placebo - Data'!$B:$BA,MATCH($Q36,'Placebo - Data'!$A:$A,0),MATCH(V$1,'Placebo - Data'!$B$1:$BA$1,0)))*1000000*V$5</f>
        <v>-20.433901227079332</v>
      </c>
      <c r="W36" s="2">
        <f>IF(W$2=0,0,INDEX('Placebo - Data'!$B:$BA,MATCH($Q36,'Placebo - Data'!$A:$A,0),MATCH(W$1,'Placebo - Data'!$B$1:$BA$1,0)))*1000000*W$5</f>
        <v>0</v>
      </c>
      <c r="X36" s="2">
        <f>IF(X$2=0,0,INDEX('Placebo - Data'!$B:$BA,MATCH($Q36,'Placebo - Data'!$A:$A,0),MATCH(X$1,'Placebo - Data'!$B$1:$BA$1,0)))*1000000*X$5</f>
        <v>-0.83489908320188988</v>
      </c>
      <c r="Y36" s="2">
        <f>IF(Y$2=0,0,INDEX('Placebo - Data'!$B:$BA,MATCH($Q36,'Placebo - Data'!$A:$A,0),MATCH(Y$1,'Placebo - Data'!$B$1:$BA$1,0)))*1000000*Y$5</f>
        <v>0</v>
      </c>
      <c r="Z36" s="2">
        <f>IF(Z$2=0,0,INDEX('Placebo - Data'!$B:$BA,MATCH($Q36,'Placebo - Data'!$A:$A,0),MATCH(Z$1,'Placebo - Data'!$B$1:$BA$1,0)))*1000000*Z$5</f>
        <v>0</v>
      </c>
      <c r="AA36" s="2">
        <f>IF(AA$2=0,0,INDEX('Placebo - Data'!$B:$BA,MATCH($Q36,'Placebo - Data'!$A:$A,0),MATCH(AA$1,'Placebo - Data'!$B$1:$BA$1,0)))*1000000*AA$5</f>
        <v>0</v>
      </c>
      <c r="AB36" s="2">
        <f>IF(AB$2=0,0,INDEX('Placebo - Data'!$B:$BA,MATCH($Q36,'Placebo - Data'!$A:$A,0),MATCH(AB$1,'Placebo - Data'!$B$1:$BA$1,0)))*1000000*AB$5</f>
        <v>0</v>
      </c>
      <c r="AC36" s="2">
        <f>IF(AC$2=0,0,INDEX('Placebo - Data'!$B:$BA,MATCH($Q36,'Placebo - Data'!$A:$A,0),MATCH(AC$1,'Placebo - Data'!$B$1:$BA$1,0)))*1000000*AC$5</f>
        <v>12.037227861583233</v>
      </c>
      <c r="AD36" s="2">
        <f>IF(AD$2=0,0,INDEX('Placebo - Data'!$B:$BA,MATCH($Q36,'Placebo - Data'!$A:$A,0),MATCH(AD$1,'Placebo - Data'!$B$1:$BA$1,0)))*1000000*AD$5</f>
        <v>0</v>
      </c>
      <c r="AE36" s="2">
        <f>IF(AE$2=0,0,INDEX('Placebo - Data'!$B:$BA,MATCH($Q36,'Placebo - Data'!$A:$A,0),MATCH(AE$1,'Placebo - Data'!$B$1:$BA$1,0)))*1000000*AE$5</f>
        <v>22.204068955034018</v>
      </c>
      <c r="AF36" s="2">
        <f>IF(AF$2=0,0,INDEX('Placebo - Data'!$B:$BA,MATCH($Q36,'Placebo - Data'!$A:$A,0),MATCH(AF$1,'Placebo - Data'!$B$1:$BA$1,0)))*1000000*AF$5</f>
        <v>10.679326805984601</v>
      </c>
      <c r="AG36" s="2">
        <f>IF(AG$2=0,0,INDEX('Placebo - Data'!$B:$BA,MATCH($Q36,'Placebo - Data'!$A:$A,0),MATCH(AG$1,'Placebo - Data'!$B$1:$BA$1,0)))*1000000*AG$5</f>
        <v>0</v>
      </c>
      <c r="AH36" s="2">
        <f>IF(AH$2=0,0,INDEX('Placebo - Data'!$B:$BA,MATCH($Q36,'Placebo - Data'!$A:$A,0),MATCH(AH$1,'Placebo - Data'!$B$1:$BA$1,0)))*1000000*AH$5</f>
        <v>-4.0869917938834988</v>
      </c>
      <c r="AI36" s="2">
        <f>IF(AI$2=0,0,INDEX('Placebo - Data'!$B:$BA,MATCH($Q36,'Placebo - Data'!$A:$A,0),MATCH(AI$1,'Placebo - Data'!$B$1:$BA$1,0)))*1000000*AI$5</f>
        <v>-5.6449939620506484</v>
      </c>
      <c r="AJ36" s="2">
        <f>IF(AJ$2=0,0,INDEX('Placebo - Data'!$B:$BA,MATCH($Q36,'Placebo - Data'!$A:$A,0),MATCH(AJ$1,'Placebo - Data'!$B$1:$BA$1,0)))*1000000*AJ$5</f>
        <v>8.2160804595332593</v>
      </c>
      <c r="AK36" s="2">
        <f>IF(AK$2=0,0,INDEX('Placebo - Data'!$B:$BA,MATCH($Q36,'Placebo - Data'!$A:$A,0),MATCH(AK$1,'Placebo - Data'!$B$1:$BA$1,0)))*1000000*AK$5</f>
        <v>6.8019489845028147</v>
      </c>
      <c r="AL36" s="2">
        <f>IF(AL$2=0,0,INDEX('Placebo - Data'!$B:$BA,MATCH($Q36,'Placebo - Data'!$A:$A,0),MATCH(AL$1,'Placebo - Data'!$B$1:$BA$1,0)))*1000000*AL$5</f>
        <v>-10.618576197884977</v>
      </c>
      <c r="AM36" s="2">
        <f>IF(AM$2=0,0,INDEX('Placebo - Data'!$B:$BA,MATCH($Q36,'Placebo - Data'!$A:$A,0),MATCH(AM$1,'Placebo - Data'!$B$1:$BA$1,0)))*1000000*AM$5</f>
        <v>10.947678674710914</v>
      </c>
      <c r="AN36" s="2">
        <f>IF(AN$2=0,0,INDEX('Placebo - Data'!$B:$BA,MATCH($Q36,'Placebo - Data'!$A:$A,0),MATCH(AN$1,'Placebo - Data'!$B$1:$BA$1,0)))*1000000*AN$5</f>
        <v>9.6455316622723331E-2</v>
      </c>
      <c r="AO36" s="2">
        <f>IF(AO$2=0,0,INDEX('Placebo - Data'!$B:$BA,MATCH($Q36,'Placebo - Data'!$A:$A,0),MATCH(AO$1,'Placebo - Data'!$B$1:$BA$1,0)))*1000000*AO$5</f>
        <v>5.8944542615790851</v>
      </c>
      <c r="AP36" s="2">
        <f>IF(AP$2=0,0,INDEX('Placebo - Data'!$B:$BA,MATCH($Q36,'Placebo - Data'!$A:$A,0),MATCH(AP$1,'Placebo - Data'!$B$1:$BA$1,0)))*1000000*AP$5</f>
        <v>1.523038463346893</v>
      </c>
      <c r="AQ36" s="2">
        <f>IF(AQ$2=0,0,INDEX('Placebo - Data'!$B:$BA,MATCH($Q36,'Placebo - Data'!$A:$A,0),MATCH(AQ$1,'Placebo - Data'!$B$1:$BA$1,0)))*1000000*AQ$5</f>
        <v>-4.7612402340746485</v>
      </c>
      <c r="AR36" s="2">
        <f>IF(AR$2=0,0,INDEX('Placebo - Data'!$B:$BA,MATCH($Q36,'Placebo - Data'!$A:$A,0),MATCH(AR$1,'Placebo - Data'!$B$1:$BA$1,0)))*1000000*AR$5</f>
        <v>-20.584851881721988</v>
      </c>
      <c r="AS36" s="2">
        <f>IF(AS$2=0,0,INDEX('Placebo - Data'!$B:$BA,MATCH($Q36,'Placebo - Data'!$A:$A,0),MATCH(AS$1,'Placebo - Data'!$B$1:$BA$1,0)))*1000000*AS$5</f>
        <v>-1.4102125760473427</v>
      </c>
      <c r="AT36" s="2">
        <f>IF(AT$2=0,0,INDEX('Placebo - Data'!$B:$BA,MATCH($Q36,'Placebo - Data'!$A:$A,0),MATCH(AT$1,'Placebo - Data'!$B$1:$BA$1,0)))*1000000*AT$5</f>
        <v>0</v>
      </c>
      <c r="AU36" s="2">
        <f>IF(AU$2=0,0,INDEX('Placebo - Data'!$B:$BA,MATCH($Q36,'Placebo - Data'!$A:$A,0),MATCH(AU$1,'Placebo - Data'!$B$1:$BA$1,0)))*1000000*AU$5</f>
        <v>15.018757949292194</v>
      </c>
      <c r="AV36" s="2">
        <f>IF(AV$2=0,0,INDEX('Placebo - Data'!$B:$BA,MATCH($Q36,'Placebo - Data'!$A:$A,0),MATCH(AV$1,'Placebo - Data'!$B$1:$BA$1,0)))*1000000*AV$5</f>
        <v>0</v>
      </c>
      <c r="AW36" s="2">
        <f>IF(AW$2=0,0,INDEX('Placebo - Data'!$B:$BA,MATCH($Q36,'Placebo - Data'!$A:$A,0),MATCH(AW$1,'Placebo - Data'!$B$1:$BA$1,0)))*1000000*AW$5</f>
        <v>0</v>
      </c>
      <c r="AX36" s="2">
        <f>IF(AX$2=0,0,INDEX('Placebo - Data'!$B:$BA,MATCH($Q36,'Placebo - Data'!$A:$A,0),MATCH(AX$1,'Placebo - Data'!$B$1:$BA$1,0)))*1000000*AX$5</f>
        <v>0</v>
      </c>
      <c r="AY36" s="2">
        <f>IF(AY$2=0,0,INDEX('Placebo - Data'!$B:$BA,MATCH($Q36,'Placebo - Data'!$A:$A,0),MATCH(AY$1,'Placebo - Data'!$B$1:$BA$1,0)))*1000000*AY$5</f>
        <v>-2.9043030735920183</v>
      </c>
      <c r="AZ36" s="2">
        <f>IF(AZ$2=0,0,INDEX('Placebo - Data'!$B:$BA,MATCH($Q36,'Placebo - Data'!$A:$A,0),MATCH(AZ$1,'Placebo - Data'!$B$1:$BA$1,0)))*1000000*AZ$5</f>
        <v>-50.481063226470724</v>
      </c>
      <c r="BA36" s="2">
        <f>IF(BA$2=0,0,INDEX('Placebo - Data'!$B:$BA,MATCH($Q36,'Placebo - Data'!$A:$A,0),MATCH(BA$1,'Placebo - Data'!$B$1:$BA$1,0)))*1000000*BA$5</f>
        <v>-1.4369879863807</v>
      </c>
      <c r="BB36" s="2">
        <f>IF(BB$2=0,0,INDEX('Placebo - Data'!$B:$BA,MATCH($Q36,'Placebo - Data'!$A:$A,0),MATCH(BB$1,'Placebo - Data'!$B$1:$BA$1,0)))*1000000*BB$5</f>
        <v>0</v>
      </c>
      <c r="BC36" s="2">
        <f>IF(BC$2=0,0,INDEX('Placebo - Data'!$B:$BA,MATCH($Q36,'Placebo - Data'!$A:$A,0),MATCH(BC$1,'Placebo - Data'!$B$1:$BA$1,0)))*1000000*BC$5</f>
        <v>-3.5033049243793357</v>
      </c>
      <c r="BD36" s="2">
        <f>IF(BD$2=0,0,INDEX('Placebo - Data'!$B:$BA,MATCH($Q36,'Placebo - Data'!$A:$A,0),MATCH(BD$1,'Placebo - Data'!$B$1:$BA$1,0)))*1000000*BD$5</f>
        <v>0.92429144160632859</v>
      </c>
      <c r="BE36" s="2">
        <f>IF(BE$2=0,0,INDEX('Placebo - Data'!$B:$BA,MATCH($Q36,'Placebo - Data'!$A:$A,0),MATCH(BE$1,'Placebo - Data'!$B$1:$BA$1,0)))*1000000*BE$5</f>
        <v>0</v>
      </c>
      <c r="BF36" s="2">
        <f>IF(BF$2=0,0,INDEX('Placebo - Data'!$B:$BA,MATCH($Q36,'Placebo - Data'!$A:$A,0),MATCH(BF$1,'Placebo - Data'!$B$1:$BA$1,0)))*1000000*BF$5</f>
        <v>-3.7598244944092585</v>
      </c>
      <c r="BG36" s="2">
        <f>IF(BG$2=0,0,INDEX('Placebo - Data'!$B:$BA,MATCH($Q36,'Placebo - Data'!$A:$A,0),MATCH(BG$1,'Placebo - Data'!$B$1:$BA$1,0)))*1000000*BG$5</f>
        <v>14.837012713542208</v>
      </c>
      <c r="BH36" s="2">
        <f>IF(BH$2=0,0,INDEX('Placebo - Data'!$B:$BA,MATCH($Q36,'Placebo - Data'!$A:$A,0),MATCH(BH$1,'Placebo - Data'!$B$1:$BA$1,0)))*1000000*BH$5</f>
        <v>5.0105177251680288</v>
      </c>
      <c r="BI36" s="2">
        <f>IF(BI$2=0,0,INDEX('Placebo - Data'!$B:$BA,MATCH($Q36,'Placebo - Data'!$A:$A,0),MATCH(BI$1,'Placebo - Data'!$B$1:$BA$1,0)))*1000000*BI$5</f>
        <v>-8.8827091531129554</v>
      </c>
      <c r="BJ36" s="2">
        <f>IF(BJ$2=0,0,INDEX('Placebo - Data'!$B:$BA,MATCH($Q36,'Placebo - Data'!$A:$A,0),MATCH(BJ$1,'Placebo - Data'!$B$1:$BA$1,0)))*1000000*BJ$5</f>
        <v>0</v>
      </c>
      <c r="BK36" s="2">
        <f>IF(BK$2=0,0,INDEX('Placebo - Data'!$B:$BA,MATCH($Q36,'Placebo - Data'!$A:$A,0),MATCH(BK$1,'Placebo - Data'!$B$1:$BA$1,0)))*1000000*BK$5</f>
        <v>-5.0179346544609871</v>
      </c>
      <c r="BL36" s="2">
        <f>IF(BL$2=0,0,INDEX('Placebo - Data'!$B:$BA,MATCH($Q36,'Placebo - Data'!$A:$A,0),MATCH(BL$1,'Placebo - Data'!$B$1:$BA$1,0)))*1000000*BL$5</f>
        <v>0.1495000816476022</v>
      </c>
      <c r="BM36" s="2">
        <f>IF(BM$2=0,0,INDEX('Placebo - Data'!$B:$BA,MATCH($Q36,'Placebo - Data'!$A:$A,0),MATCH(BM$1,'Placebo - Data'!$B$1:$BA$1,0)))*1000000*BM$5</f>
        <v>5.0105895752494689</v>
      </c>
      <c r="BN36" s="2">
        <f>IF(BN$2=0,0,INDEX('Placebo - Data'!$B:$BA,MATCH($Q36,'Placebo - Data'!$A:$A,0),MATCH(BN$1,'Placebo - Data'!$B$1:$BA$1,0)))*1000000*BN$5</f>
        <v>-7.4453669185459148</v>
      </c>
      <c r="BO36" s="2">
        <f>IF(BO$2=0,0,INDEX('Placebo - Data'!$B:$BA,MATCH($Q36,'Placebo - Data'!$A:$A,0),MATCH(BO$1,'Placebo - Data'!$B$1:$BA$1,0)))*1000000*BO$5</f>
        <v>-1.1125570154035813</v>
      </c>
      <c r="BP36" s="2">
        <f>IF(BP$2=0,0,INDEX('Placebo - Data'!$B:$BA,MATCH($Q36,'Placebo - Data'!$A:$A,0),MATCH(BP$1,'Placebo - Data'!$B$1:$BA$1,0)))*1000000*BP$5</f>
        <v>3.2815135000419104</v>
      </c>
      <c r="BQ36" s="2"/>
      <c r="BR36" s="2"/>
    </row>
    <row r="37">
      <c r="A37" t="s">
        <v>39</v>
      </c>
      <c r="B37" s="2">
        <f t="shared" si="3"/>
        <v>1</v>
      </c>
      <c r="Q37">
        <f>'Placebo - Data'!A32</f>
        <v>2012</v>
      </c>
      <c r="R37" s="2">
        <f>IF(R$2=0,0,INDEX('Placebo - Data'!$B:$BA,MATCH($Q37,'Placebo - Data'!$A:$A,0),MATCH(R$1,'Placebo - Data'!$B$1:$BA$1,0)))*1000000*R$5</f>
        <v>-3.5375865081732627</v>
      </c>
      <c r="S37" s="2">
        <f>IF(S$2=0,0,INDEX('Placebo - Data'!$B:$BA,MATCH($Q37,'Placebo - Data'!$A:$A,0),MATCH(S$1,'Placebo - Data'!$B$1:$BA$1,0)))*1000000*S$5</f>
        <v>15.80462594574783</v>
      </c>
      <c r="T37" s="2">
        <f>IF(T$2=0,0,INDEX('Placebo - Data'!$B:$BA,MATCH($Q37,'Placebo - Data'!$A:$A,0),MATCH(T$1,'Placebo - Data'!$B$1:$BA$1,0)))*1000000*T$5</f>
        <v>0</v>
      </c>
      <c r="U37" s="2">
        <f>IF(U$2=0,0,INDEX('Placebo - Data'!$B:$BA,MATCH($Q37,'Placebo - Data'!$A:$A,0),MATCH(U$1,'Placebo - Data'!$B$1:$BA$1,0)))*1000000*U$5</f>
        <v>12.060899280186277</v>
      </c>
      <c r="V37" s="2">
        <f>IF(V$2=0,0,INDEX('Placebo - Data'!$B:$BA,MATCH($Q37,'Placebo - Data'!$A:$A,0),MATCH(V$1,'Placebo - Data'!$B$1:$BA$1,0)))*1000000*V$5</f>
        <v>-1.3550669564210693</v>
      </c>
      <c r="W37" s="2">
        <f>IF(W$2=0,0,INDEX('Placebo - Data'!$B:$BA,MATCH($Q37,'Placebo - Data'!$A:$A,0),MATCH(W$1,'Placebo - Data'!$B$1:$BA$1,0)))*1000000*W$5</f>
        <v>0</v>
      </c>
      <c r="X37" s="2">
        <f>IF(X$2=0,0,INDEX('Placebo - Data'!$B:$BA,MATCH($Q37,'Placebo - Data'!$A:$A,0),MATCH(X$1,'Placebo - Data'!$B$1:$BA$1,0)))*1000000*X$5</f>
        <v>8.4606126620201394</v>
      </c>
      <c r="Y37" s="2">
        <f>IF(Y$2=0,0,INDEX('Placebo - Data'!$B:$BA,MATCH($Q37,'Placebo - Data'!$A:$A,0),MATCH(Y$1,'Placebo - Data'!$B$1:$BA$1,0)))*1000000*Y$5</f>
        <v>0</v>
      </c>
      <c r="Z37" s="2">
        <f>IF(Z$2=0,0,INDEX('Placebo - Data'!$B:$BA,MATCH($Q37,'Placebo - Data'!$A:$A,0),MATCH(Z$1,'Placebo - Data'!$B$1:$BA$1,0)))*1000000*Z$5</f>
        <v>0</v>
      </c>
      <c r="AA37" s="2">
        <f>IF(AA$2=0,0,INDEX('Placebo - Data'!$B:$BA,MATCH($Q37,'Placebo - Data'!$A:$A,0),MATCH(AA$1,'Placebo - Data'!$B$1:$BA$1,0)))*1000000*AA$5</f>
        <v>0</v>
      </c>
      <c r="AB37" s="2">
        <f>IF(AB$2=0,0,INDEX('Placebo - Data'!$B:$BA,MATCH($Q37,'Placebo - Data'!$A:$A,0),MATCH(AB$1,'Placebo - Data'!$B$1:$BA$1,0)))*1000000*AB$5</f>
        <v>0</v>
      </c>
      <c r="AC37" s="2">
        <f>IF(AC$2=0,0,INDEX('Placebo - Data'!$B:$BA,MATCH($Q37,'Placebo - Data'!$A:$A,0),MATCH(AC$1,'Placebo - Data'!$B$1:$BA$1,0)))*1000000*AC$5</f>
        <v>10.867594028241001</v>
      </c>
      <c r="AD37" s="2">
        <f>IF(AD$2=0,0,INDEX('Placebo - Data'!$B:$BA,MATCH($Q37,'Placebo - Data'!$A:$A,0),MATCH(AD$1,'Placebo - Data'!$B$1:$BA$1,0)))*1000000*AD$5</f>
        <v>0</v>
      </c>
      <c r="AE37" s="2">
        <f>IF(AE$2=0,0,INDEX('Placebo - Data'!$B:$BA,MATCH($Q37,'Placebo - Data'!$A:$A,0),MATCH(AE$1,'Placebo - Data'!$B$1:$BA$1,0)))*1000000*AE$5</f>
        <v>18.347674995311536</v>
      </c>
      <c r="AF37" s="2">
        <f>IF(AF$2=0,0,INDEX('Placebo - Data'!$B:$BA,MATCH($Q37,'Placebo - Data'!$A:$A,0),MATCH(AF$1,'Placebo - Data'!$B$1:$BA$1,0)))*1000000*AF$5</f>
        <v>6.9588368205586448</v>
      </c>
      <c r="AG37" s="2">
        <f>IF(AG$2=0,0,INDEX('Placebo - Data'!$B:$BA,MATCH($Q37,'Placebo - Data'!$A:$A,0),MATCH(AG$1,'Placebo - Data'!$B$1:$BA$1,0)))*1000000*AG$5</f>
        <v>0</v>
      </c>
      <c r="AH37" s="2">
        <f>IF(AH$2=0,0,INDEX('Placebo - Data'!$B:$BA,MATCH($Q37,'Placebo - Data'!$A:$A,0),MATCH(AH$1,'Placebo - Data'!$B$1:$BA$1,0)))*1000000*AH$5</f>
        <v>2.4884807316993829</v>
      </c>
      <c r="AI37" s="2">
        <f>IF(AI$2=0,0,INDEX('Placebo - Data'!$B:$BA,MATCH($Q37,'Placebo - Data'!$A:$A,0),MATCH(AI$1,'Placebo - Data'!$B$1:$BA$1,0)))*1000000*AI$5</f>
        <v>-0.79641864658697159</v>
      </c>
      <c r="AJ37" s="2">
        <f>IF(AJ$2=0,0,INDEX('Placebo - Data'!$B:$BA,MATCH($Q37,'Placebo - Data'!$A:$A,0),MATCH(AJ$1,'Placebo - Data'!$B$1:$BA$1,0)))*1000000*AJ$5</f>
        <v>9.1765141405630857</v>
      </c>
      <c r="AK37" s="2">
        <f>IF(AK$2=0,0,INDEX('Placebo - Data'!$B:$BA,MATCH($Q37,'Placebo - Data'!$A:$A,0),MATCH(AK$1,'Placebo - Data'!$B$1:$BA$1,0)))*1000000*AK$5</f>
        <v>-13.169090379960835</v>
      </c>
      <c r="AL37" s="2">
        <f>IF(AL$2=0,0,INDEX('Placebo - Data'!$B:$BA,MATCH($Q37,'Placebo - Data'!$A:$A,0),MATCH(AL$1,'Placebo - Data'!$B$1:$BA$1,0)))*1000000*AL$5</f>
        <v>-8.5812707766308449</v>
      </c>
      <c r="AM37" s="2">
        <f>IF(AM$2=0,0,INDEX('Placebo - Data'!$B:$BA,MATCH($Q37,'Placebo - Data'!$A:$A,0),MATCH(AM$1,'Placebo - Data'!$B$1:$BA$1,0)))*1000000*AM$5</f>
        <v>9.8981763585470617</v>
      </c>
      <c r="AN37" s="2">
        <f>IF(AN$2=0,0,INDEX('Placebo - Data'!$B:$BA,MATCH($Q37,'Placebo - Data'!$A:$A,0),MATCH(AN$1,'Placebo - Data'!$B$1:$BA$1,0)))*1000000*AN$5</f>
        <v>1.2898557315565995</v>
      </c>
      <c r="AO37" s="2">
        <f>IF(AO$2=0,0,INDEX('Placebo - Data'!$B:$BA,MATCH($Q37,'Placebo - Data'!$A:$A,0),MATCH(AO$1,'Placebo - Data'!$B$1:$BA$1,0)))*1000000*AO$5</f>
        <v>11.620332770689856</v>
      </c>
      <c r="AP37" s="2">
        <f>IF(AP$2=0,0,INDEX('Placebo - Data'!$B:$BA,MATCH($Q37,'Placebo - Data'!$A:$A,0),MATCH(AP$1,'Placebo - Data'!$B$1:$BA$1,0)))*1000000*AP$5</f>
        <v>-7.6162814366398379</v>
      </c>
      <c r="AQ37" s="2">
        <f>IF(AQ$2=0,0,INDEX('Placebo - Data'!$B:$BA,MATCH($Q37,'Placebo - Data'!$A:$A,0),MATCH(AQ$1,'Placebo - Data'!$B$1:$BA$1,0)))*1000000*AQ$5</f>
        <v>-5.4949196055531502</v>
      </c>
      <c r="AR37" s="2">
        <f>IF(AR$2=0,0,INDEX('Placebo - Data'!$B:$BA,MATCH($Q37,'Placebo - Data'!$A:$A,0),MATCH(AR$1,'Placebo - Data'!$B$1:$BA$1,0)))*1000000*AR$5</f>
        <v>-30.227502065827139</v>
      </c>
      <c r="AS37" s="2">
        <f>IF(AS$2=0,0,INDEX('Placebo - Data'!$B:$BA,MATCH($Q37,'Placebo - Data'!$A:$A,0),MATCH(AS$1,'Placebo - Data'!$B$1:$BA$1,0)))*1000000*AS$5</f>
        <v>-17.366110114380717</v>
      </c>
      <c r="AT37" s="2">
        <f>IF(AT$2=0,0,INDEX('Placebo - Data'!$B:$BA,MATCH($Q37,'Placebo - Data'!$A:$A,0),MATCH(AT$1,'Placebo - Data'!$B$1:$BA$1,0)))*1000000*AT$5</f>
        <v>0</v>
      </c>
      <c r="AU37" s="2">
        <f>IF(AU$2=0,0,INDEX('Placebo - Data'!$B:$BA,MATCH($Q37,'Placebo - Data'!$A:$A,0),MATCH(AU$1,'Placebo - Data'!$B$1:$BA$1,0)))*1000000*AU$5</f>
        <v>17.086884327000007</v>
      </c>
      <c r="AV37" s="2">
        <f>IF(AV$2=0,0,INDEX('Placebo - Data'!$B:$BA,MATCH($Q37,'Placebo - Data'!$A:$A,0),MATCH(AV$1,'Placebo - Data'!$B$1:$BA$1,0)))*1000000*AV$5</f>
        <v>0</v>
      </c>
      <c r="AW37" s="2">
        <f>IF(AW$2=0,0,INDEX('Placebo - Data'!$B:$BA,MATCH($Q37,'Placebo - Data'!$A:$A,0),MATCH(AW$1,'Placebo - Data'!$B$1:$BA$1,0)))*1000000*AW$5</f>
        <v>0</v>
      </c>
      <c r="AX37" s="2">
        <f>IF(AX$2=0,0,INDEX('Placebo - Data'!$B:$BA,MATCH($Q37,'Placebo - Data'!$A:$A,0),MATCH(AX$1,'Placebo - Data'!$B$1:$BA$1,0)))*1000000*AX$5</f>
        <v>0</v>
      </c>
      <c r="AY37" s="2">
        <f>IF(AY$2=0,0,INDEX('Placebo - Data'!$B:$BA,MATCH($Q37,'Placebo - Data'!$A:$A,0),MATCH(AY$1,'Placebo - Data'!$B$1:$BA$1,0)))*1000000*AY$5</f>
        <v>4.0619584069645498</v>
      </c>
      <c r="AZ37" s="2">
        <f>IF(AZ$2=0,0,INDEX('Placebo - Data'!$B:$BA,MATCH($Q37,'Placebo - Data'!$A:$A,0),MATCH(AZ$1,'Placebo - Data'!$B$1:$BA$1,0)))*1000000*AZ$5</f>
        <v>-52.266994316596538</v>
      </c>
      <c r="BA37" s="2">
        <f>IF(BA$2=0,0,INDEX('Placebo - Data'!$B:$BA,MATCH($Q37,'Placebo - Data'!$A:$A,0),MATCH(BA$1,'Placebo - Data'!$B$1:$BA$1,0)))*1000000*BA$5</f>
        <v>-10.424493666505441</v>
      </c>
      <c r="BB37" s="2">
        <f>IF(BB$2=0,0,INDEX('Placebo - Data'!$B:$BA,MATCH($Q37,'Placebo - Data'!$A:$A,0),MATCH(BB$1,'Placebo - Data'!$B$1:$BA$1,0)))*1000000*BB$5</f>
        <v>0</v>
      </c>
      <c r="BC37" s="2">
        <f>IF(BC$2=0,0,INDEX('Placebo - Data'!$B:$BA,MATCH($Q37,'Placebo - Data'!$A:$A,0),MATCH(BC$1,'Placebo - Data'!$B$1:$BA$1,0)))*1000000*BC$5</f>
        <v>11.979816008533817</v>
      </c>
      <c r="BD37" s="2">
        <f>IF(BD$2=0,0,INDEX('Placebo - Data'!$B:$BA,MATCH($Q37,'Placebo - Data'!$A:$A,0),MATCH(BD$1,'Placebo - Data'!$B$1:$BA$1,0)))*1000000*BD$5</f>
        <v>0.68879143100275542</v>
      </c>
      <c r="BE37" s="2">
        <f>IF(BE$2=0,0,INDEX('Placebo - Data'!$B:$BA,MATCH($Q37,'Placebo - Data'!$A:$A,0),MATCH(BE$1,'Placebo - Data'!$B$1:$BA$1,0)))*1000000*BE$5</f>
        <v>0</v>
      </c>
      <c r="BF37" s="2">
        <f>IF(BF$2=0,0,INDEX('Placebo - Data'!$B:$BA,MATCH($Q37,'Placebo - Data'!$A:$A,0),MATCH(BF$1,'Placebo - Data'!$B$1:$BA$1,0)))*1000000*BF$5</f>
        <v>-1.5476991848117905</v>
      </c>
      <c r="BG37" s="2">
        <f>IF(BG$2=0,0,INDEX('Placebo - Data'!$B:$BA,MATCH($Q37,'Placebo - Data'!$A:$A,0),MATCH(BG$1,'Placebo - Data'!$B$1:$BA$1,0)))*1000000*BG$5</f>
        <v>2.2586907562072156</v>
      </c>
      <c r="BH37" s="2">
        <f>IF(BH$2=0,0,INDEX('Placebo - Data'!$B:$BA,MATCH($Q37,'Placebo - Data'!$A:$A,0),MATCH(BH$1,'Placebo - Data'!$B$1:$BA$1,0)))*1000000*BH$5</f>
        <v>1.4565117680831463</v>
      </c>
      <c r="BI37" s="2">
        <f>IF(BI$2=0,0,INDEX('Placebo - Data'!$B:$BA,MATCH($Q37,'Placebo - Data'!$A:$A,0),MATCH(BI$1,'Placebo - Data'!$B$1:$BA$1,0)))*1000000*BI$5</f>
        <v>-1.3085019645586726</v>
      </c>
      <c r="BJ37" s="2">
        <f>IF(BJ$2=0,0,INDEX('Placebo - Data'!$B:$BA,MATCH($Q37,'Placebo - Data'!$A:$A,0),MATCH(BJ$1,'Placebo - Data'!$B$1:$BA$1,0)))*1000000*BJ$5</f>
        <v>0</v>
      </c>
      <c r="BK37" s="2">
        <f>IF(BK$2=0,0,INDEX('Placebo - Data'!$B:$BA,MATCH($Q37,'Placebo - Data'!$A:$A,0),MATCH(BK$1,'Placebo - Data'!$B$1:$BA$1,0)))*1000000*BK$5</f>
        <v>-7.8084312917781062</v>
      </c>
      <c r="BL37" s="2">
        <f>IF(BL$2=0,0,INDEX('Placebo - Data'!$B:$BA,MATCH($Q37,'Placebo - Data'!$A:$A,0),MATCH(BL$1,'Placebo - Data'!$B$1:$BA$1,0)))*1000000*BL$5</f>
        <v>6.0513707467180211</v>
      </c>
      <c r="BM37" s="2">
        <f>IF(BM$2=0,0,INDEX('Placebo - Data'!$B:$BA,MATCH($Q37,'Placebo - Data'!$A:$A,0),MATCH(BM$1,'Placebo - Data'!$B$1:$BA$1,0)))*1000000*BM$5</f>
        <v>5.0089929573005065</v>
      </c>
      <c r="BN37" s="2">
        <f>IF(BN$2=0,0,INDEX('Placebo - Data'!$B:$BA,MATCH($Q37,'Placebo - Data'!$A:$A,0),MATCH(BN$1,'Placebo - Data'!$B$1:$BA$1,0)))*1000000*BN$5</f>
        <v>-4.2693081923061982</v>
      </c>
      <c r="BO37" s="2">
        <f>IF(BO$2=0,0,INDEX('Placebo - Data'!$B:$BA,MATCH($Q37,'Placebo - Data'!$A:$A,0),MATCH(BO$1,'Placebo - Data'!$B$1:$BA$1,0)))*1000000*BO$5</f>
        <v>1.0468304481037194</v>
      </c>
      <c r="BP37" s="2">
        <f>IF(BP$2=0,0,INDEX('Placebo - Data'!$B:$BA,MATCH($Q37,'Placebo - Data'!$A:$A,0),MATCH(BP$1,'Placebo - Data'!$B$1:$BA$1,0)))*1000000*BP$5</f>
        <v>-2.9621744488395052</v>
      </c>
      <c r="BQ37" s="2"/>
      <c r="BR37" s="2"/>
    </row>
    <row r="38">
      <c r="A38" t="s">
        <v>52</v>
      </c>
      <c r="B38" s="2">
        <f t="shared" si="3"/>
        <v>0</v>
      </c>
      <c r="Q38">
        <f>'Placebo - Data'!A33</f>
        <v>2013</v>
      </c>
      <c r="R38" s="2">
        <f>IF(R$2=0,0,INDEX('Placebo - Data'!$B:$BA,MATCH($Q38,'Placebo - Data'!$A:$A,0),MATCH(R$1,'Placebo - Data'!$B$1:$BA$1,0)))*1000000*R$5</f>
        <v>-1.958398343049339</v>
      </c>
      <c r="S38" s="2">
        <f>IF(S$2=0,0,INDEX('Placebo - Data'!$B:$BA,MATCH($Q38,'Placebo - Data'!$A:$A,0),MATCH(S$1,'Placebo - Data'!$B$1:$BA$1,0)))*1000000*S$5</f>
        <v>12.755533134622965</v>
      </c>
      <c r="T38" s="2">
        <f>IF(T$2=0,0,INDEX('Placebo - Data'!$B:$BA,MATCH($Q38,'Placebo - Data'!$A:$A,0),MATCH(T$1,'Placebo - Data'!$B$1:$BA$1,0)))*1000000*T$5</f>
        <v>0</v>
      </c>
      <c r="U38" s="2">
        <f>IF(U$2=0,0,INDEX('Placebo - Data'!$B:$BA,MATCH($Q38,'Placebo - Data'!$A:$A,0),MATCH(U$1,'Placebo - Data'!$B$1:$BA$1,0)))*1000000*U$5</f>
        <v>10.620226021273993</v>
      </c>
      <c r="V38" s="2">
        <f>IF(V$2=0,0,INDEX('Placebo - Data'!$B:$BA,MATCH($Q38,'Placebo - Data'!$A:$A,0),MATCH(V$1,'Placebo - Data'!$B$1:$BA$1,0)))*1000000*V$5</f>
        <v>-7.3911355684685986</v>
      </c>
      <c r="W38" s="2">
        <f>IF(W$2=0,0,INDEX('Placebo - Data'!$B:$BA,MATCH($Q38,'Placebo - Data'!$A:$A,0),MATCH(W$1,'Placebo - Data'!$B$1:$BA$1,0)))*1000000*W$5</f>
        <v>0</v>
      </c>
      <c r="X38" s="2">
        <f>IF(X$2=0,0,INDEX('Placebo - Data'!$B:$BA,MATCH($Q38,'Placebo - Data'!$A:$A,0),MATCH(X$1,'Placebo - Data'!$B$1:$BA$1,0)))*1000000*X$5</f>
        <v>-1.1510301192174666</v>
      </c>
      <c r="Y38" s="2">
        <f>IF(Y$2=0,0,INDEX('Placebo - Data'!$B:$BA,MATCH($Q38,'Placebo - Data'!$A:$A,0),MATCH(Y$1,'Placebo - Data'!$B$1:$BA$1,0)))*1000000*Y$5</f>
        <v>0</v>
      </c>
      <c r="Z38" s="2">
        <f>IF(Z$2=0,0,INDEX('Placebo - Data'!$B:$BA,MATCH($Q38,'Placebo - Data'!$A:$A,0),MATCH(Z$1,'Placebo - Data'!$B$1:$BA$1,0)))*1000000*Z$5</f>
        <v>0</v>
      </c>
      <c r="AA38" s="2">
        <f>IF(AA$2=0,0,INDEX('Placebo - Data'!$B:$BA,MATCH($Q38,'Placebo - Data'!$A:$A,0),MATCH(AA$1,'Placebo - Data'!$B$1:$BA$1,0)))*1000000*AA$5</f>
        <v>0</v>
      </c>
      <c r="AB38" s="2">
        <f>IF(AB$2=0,0,INDEX('Placebo - Data'!$B:$BA,MATCH($Q38,'Placebo - Data'!$A:$A,0),MATCH(AB$1,'Placebo - Data'!$B$1:$BA$1,0)))*1000000*AB$5</f>
        <v>0</v>
      </c>
      <c r="AC38" s="2">
        <f>IF(AC$2=0,0,INDEX('Placebo - Data'!$B:$BA,MATCH($Q38,'Placebo - Data'!$A:$A,0),MATCH(AC$1,'Placebo - Data'!$B$1:$BA$1,0)))*1000000*AC$5</f>
        <v>12.370941476547159</v>
      </c>
      <c r="AD38" s="2">
        <f>IF(AD$2=0,0,INDEX('Placebo - Data'!$B:$BA,MATCH($Q38,'Placebo - Data'!$A:$A,0),MATCH(AD$1,'Placebo - Data'!$B$1:$BA$1,0)))*1000000*AD$5</f>
        <v>0</v>
      </c>
      <c r="AE38" s="2">
        <f>IF(AE$2=0,0,INDEX('Placebo - Data'!$B:$BA,MATCH($Q38,'Placebo - Data'!$A:$A,0),MATCH(AE$1,'Placebo - Data'!$B$1:$BA$1,0)))*1000000*AE$5</f>
        <v>5.7796560213319026</v>
      </c>
      <c r="AF38" s="2">
        <f>IF(AF$2=0,0,INDEX('Placebo - Data'!$B:$BA,MATCH($Q38,'Placebo - Data'!$A:$A,0),MATCH(AF$1,'Placebo - Data'!$B$1:$BA$1,0)))*1000000*AF$5</f>
        <v>-1.8817361251421971</v>
      </c>
      <c r="AG38" s="2">
        <f>IF(AG$2=0,0,INDEX('Placebo - Data'!$B:$BA,MATCH($Q38,'Placebo - Data'!$A:$A,0),MATCH(AG$1,'Placebo - Data'!$B$1:$BA$1,0)))*1000000*AG$5</f>
        <v>0</v>
      </c>
      <c r="AH38" s="2">
        <f>IF(AH$2=0,0,INDEX('Placebo - Data'!$B:$BA,MATCH($Q38,'Placebo - Data'!$A:$A,0),MATCH(AH$1,'Placebo - Data'!$B$1:$BA$1,0)))*1000000*AH$5</f>
        <v>-9.7558831839705817</v>
      </c>
      <c r="AI38" s="2">
        <f>IF(AI$2=0,0,INDEX('Placebo - Data'!$B:$BA,MATCH($Q38,'Placebo - Data'!$A:$A,0),MATCH(AI$1,'Placebo - Data'!$B$1:$BA$1,0)))*1000000*AI$5</f>
        <v>-1.6443055983472732</v>
      </c>
      <c r="AJ38" s="2">
        <f>IF(AJ$2=0,0,INDEX('Placebo - Data'!$B:$BA,MATCH($Q38,'Placebo - Data'!$A:$A,0),MATCH(AJ$1,'Placebo - Data'!$B$1:$BA$1,0)))*1000000*AJ$5</f>
        <v>4.6561899580410682</v>
      </c>
      <c r="AK38" s="2">
        <f>IF(AK$2=0,0,INDEX('Placebo - Data'!$B:$BA,MATCH($Q38,'Placebo - Data'!$A:$A,0),MATCH(AK$1,'Placebo - Data'!$B$1:$BA$1,0)))*1000000*AK$5</f>
        <v>0.80451553685634281</v>
      </c>
      <c r="AL38" s="2">
        <f>IF(AL$2=0,0,INDEX('Placebo - Data'!$B:$BA,MATCH($Q38,'Placebo - Data'!$A:$A,0),MATCH(AL$1,'Placebo - Data'!$B$1:$BA$1,0)))*1000000*AL$5</f>
        <v>6.1116825236240402</v>
      </c>
      <c r="AM38" s="2">
        <f>IF(AM$2=0,0,INDEX('Placebo - Data'!$B:$BA,MATCH($Q38,'Placebo - Data'!$A:$A,0),MATCH(AM$1,'Placebo - Data'!$B$1:$BA$1,0)))*1000000*AM$5</f>
        <v>3.2389336865890073</v>
      </c>
      <c r="AN38" s="2">
        <f>IF(AN$2=0,0,INDEX('Placebo - Data'!$B:$BA,MATCH($Q38,'Placebo - Data'!$A:$A,0),MATCH(AN$1,'Placebo - Data'!$B$1:$BA$1,0)))*1000000*AN$5</f>
        <v>2.4909406874940032</v>
      </c>
      <c r="AO38" s="2">
        <f>IF(AO$2=0,0,INDEX('Placebo - Data'!$B:$BA,MATCH($Q38,'Placebo - Data'!$A:$A,0),MATCH(AO$1,'Placebo - Data'!$B$1:$BA$1,0)))*1000000*AO$5</f>
        <v>12.211321518407203</v>
      </c>
      <c r="AP38" s="2">
        <f>IF(AP$2=0,0,INDEX('Placebo - Data'!$B:$BA,MATCH($Q38,'Placebo - Data'!$A:$A,0),MATCH(AP$1,'Placebo - Data'!$B$1:$BA$1,0)))*1000000*AP$5</f>
        <v>-22.887554223416373</v>
      </c>
      <c r="AQ38" s="2">
        <f>IF(AQ$2=0,0,INDEX('Placebo - Data'!$B:$BA,MATCH($Q38,'Placebo - Data'!$A:$A,0),MATCH(AQ$1,'Placebo - Data'!$B$1:$BA$1,0)))*1000000*AQ$5</f>
        <v>5.3496733016800135</v>
      </c>
      <c r="AR38" s="2">
        <f>IF(AR$2=0,0,INDEX('Placebo - Data'!$B:$BA,MATCH($Q38,'Placebo - Data'!$A:$A,0),MATCH(AR$1,'Placebo - Data'!$B$1:$BA$1,0)))*1000000*AR$5</f>
        <v>-26.864967367146164</v>
      </c>
      <c r="AS38" s="2">
        <f>IF(AS$2=0,0,INDEX('Placebo - Data'!$B:$BA,MATCH($Q38,'Placebo - Data'!$A:$A,0),MATCH(AS$1,'Placebo - Data'!$B$1:$BA$1,0)))*1000000*AS$5</f>
        <v>-6.1677046687691472</v>
      </c>
      <c r="AT38" s="2">
        <f>IF(AT$2=0,0,INDEX('Placebo - Data'!$B:$BA,MATCH($Q38,'Placebo - Data'!$A:$A,0),MATCH(AT$1,'Placebo - Data'!$B$1:$BA$1,0)))*1000000*AT$5</f>
        <v>0</v>
      </c>
      <c r="AU38" s="2">
        <f>IF(AU$2=0,0,INDEX('Placebo - Data'!$B:$BA,MATCH($Q38,'Placebo - Data'!$A:$A,0),MATCH(AU$1,'Placebo - Data'!$B$1:$BA$1,0)))*1000000*AU$5</f>
        <v>-3.4625941225385759</v>
      </c>
      <c r="AV38" s="2">
        <f>IF(AV$2=0,0,INDEX('Placebo - Data'!$B:$BA,MATCH($Q38,'Placebo - Data'!$A:$A,0),MATCH(AV$1,'Placebo - Data'!$B$1:$BA$1,0)))*1000000*AV$5</f>
        <v>0</v>
      </c>
      <c r="AW38" s="2">
        <f>IF(AW$2=0,0,INDEX('Placebo - Data'!$B:$BA,MATCH($Q38,'Placebo - Data'!$A:$A,0),MATCH(AW$1,'Placebo - Data'!$B$1:$BA$1,0)))*1000000*AW$5</f>
        <v>0</v>
      </c>
      <c r="AX38" s="2">
        <f>IF(AX$2=0,0,INDEX('Placebo - Data'!$B:$BA,MATCH($Q38,'Placebo - Data'!$A:$A,0),MATCH(AX$1,'Placebo - Data'!$B$1:$BA$1,0)))*1000000*AX$5</f>
        <v>0</v>
      </c>
      <c r="AY38" s="2">
        <f>IF(AY$2=0,0,INDEX('Placebo - Data'!$B:$BA,MATCH($Q38,'Placebo - Data'!$A:$A,0),MATCH(AY$1,'Placebo - Data'!$B$1:$BA$1,0)))*1000000*AY$5</f>
        <v>-2.7115736429550452</v>
      </c>
      <c r="AZ38" s="2">
        <f>IF(AZ$2=0,0,INDEX('Placebo - Data'!$B:$BA,MATCH($Q38,'Placebo - Data'!$A:$A,0),MATCH(AZ$1,'Placebo - Data'!$B$1:$BA$1,0)))*1000000*AZ$5</f>
        <v>-49.423379095969722</v>
      </c>
      <c r="BA38" s="2">
        <f>IF(BA$2=0,0,INDEX('Placebo - Data'!$B:$BA,MATCH($Q38,'Placebo - Data'!$A:$A,0),MATCH(BA$1,'Placebo - Data'!$B$1:$BA$1,0)))*1000000*BA$5</f>
        <v>2.91369678961928</v>
      </c>
      <c r="BB38" s="2">
        <f>IF(BB$2=0,0,INDEX('Placebo - Data'!$B:$BA,MATCH($Q38,'Placebo - Data'!$A:$A,0),MATCH(BB$1,'Placebo - Data'!$B$1:$BA$1,0)))*1000000*BB$5</f>
        <v>0</v>
      </c>
      <c r="BC38" s="2">
        <f>IF(BC$2=0,0,INDEX('Placebo - Data'!$B:$BA,MATCH($Q38,'Placebo - Data'!$A:$A,0),MATCH(BC$1,'Placebo - Data'!$B$1:$BA$1,0)))*1000000*BC$5</f>
        <v>1.0625379900375265</v>
      </c>
      <c r="BD38" s="2">
        <f>IF(BD$2=0,0,INDEX('Placebo - Data'!$B:$BA,MATCH($Q38,'Placebo - Data'!$A:$A,0),MATCH(BD$1,'Placebo - Data'!$B$1:$BA$1,0)))*1000000*BD$5</f>
        <v>4.9938407755689695</v>
      </c>
      <c r="BE38" s="2">
        <f>IF(BE$2=0,0,INDEX('Placebo - Data'!$B:$BA,MATCH($Q38,'Placebo - Data'!$A:$A,0),MATCH(BE$1,'Placebo - Data'!$B$1:$BA$1,0)))*1000000*BE$5</f>
        <v>0</v>
      </c>
      <c r="BF38" s="2">
        <f>IF(BF$2=0,0,INDEX('Placebo - Data'!$B:$BA,MATCH($Q38,'Placebo - Data'!$A:$A,0),MATCH(BF$1,'Placebo - Data'!$B$1:$BA$1,0)))*1000000*BF$5</f>
        <v>-23.135666197049432</v>
      </c>
      <c r="BG38" s="2">
        <f>IF(BG$2=0,0,INDEX('Placebo - Data'!$B:$BA,MATCH($Q38,'Placebo - Data'!$A:$A,0),MATCH(BG$1,'Placebo - Data'!$B$1:$BA$1,0)))*1000000*BG$5</f>
        <v>0.87740767185096047</v>
      </c>
      <c r="BH38" s="2">
        <f>IF(BH$2=0,0,INDEX('Placebo - Data'!$B:$BA,MATCH($Q38,'Placebo - Data'!$A:$A,0),MATCH(BH$1,'Placebo - Data'!$B$1:$BA$1,0)))*1000000*BH$5</f>
        <v>2.7867467906617094</v>
      </c>
      <c r="BI38" s="2">
        <f>IF(BI$2=0,0,INDEX('Placebo - Data'!$B:$BA,MATCH($Q38,'Placebo - Data'!$A:$A,0),MATCH(BI$1,'Placebo - Data'!$B$1:$BA$1,0)))*1000000*BI$5</f>
        <v>-8.7267826529568993</v>
      </c>
      <c r="BJ38" s="2">
        <f>IF(BJ$2=0,0,INDEX('Placebo - Data'!$B:$BA,MATCH($Q38,'Placebo - Data'!$A:$A,0),MATCH(BJ$1,'Placebo - Data'!$B$1:$BA$1,0)))*1000000*BJ$5</f>
        <v>0</v>
      </c>
      <c r="BK38" s="2">
        <f>IF(BK$2=0,0,INDEX('Placebo - Data'!$B:$BA,MATCH($Q38,'Placebo - Data'!$A:$A,0),MATCH(BK$1,'Placebo - Data'!$B$1:$BA$1,0)))*1000000*BK$5</f>
        <v>-0.43263082716293866</v>
      </c>
      <c r="BL38" s="2">
        <f>IF(BL$2=0,0,INDEX('Placebo - Data'!$B:$BA,MATCH($Q38,'Placebo - Data'!$A:$A,0),MATCH(BL$1,'Placebo - Data'!$B$1:$BA$1,0)))*1000000*BL$5</f>
        <v>-8.6755671873106621</v>
      </c>
      <c r="BM38" s="2">
        <f>IF(BM$2=0,0,INDEX('Placebo - Data'!$B:$BA,MATCH($Q38,'Placebo - Data'!$A:$A,0),MATCH(BM$1,'Placebo - Data'!$B$1:$BA$1,0)))*1000000*BM$5</f>
        <v>5.4927272685745265</v>
      </c>
      <c r="BN38" s="2">
        <f>IF(BN$2=0,0,INDEX('Placebo - Data'!$B:$BA,MATCH($Q38,'Placebo - Data'!$A:$A,0),MATCH(BN$1,'Placebo - Data'!$B$1:$BA$1,0)))*1000000*BN$5</f>
        <v>-6.2791100390313659</v>
      </c>
      <c r="BO38" s="2">
        <f>IF(BO$2=0,0,INDEX('Placebo - Data'!$B:$BA,MATCH($Q38,'Placebo - Data'!$A:$A,0),MATCH(BO$1,'Placebo - Data'!$B$1:$BA$1,0)))*1000000*BO$5</f>
        <v>2.7144917567056837</v>
      </c>
      <c r="BP38" s="2">
        <f>IF(BP$2=0,0,INDEX('Placebo - Data'!$B:$BA,MATCH($Q38,'Placebo - Data'!$A:$A,0),MATCH(BP$1,'Placebo - Data'!$B$1:$BA$1,0)))*1000000*BP$5</f>
        <v>37.270721804816276</v>
      </c>
      <c r="BQ38" s="2"/>
      <c r="BR38" s="2"/>
    </row>
    <row r="39">
      <c r="A39" t="s">
        <v>49</v>
      </c>
      <c r="B39" s="2">
        <f t="shared" si="3"/>
        <v>0</v>
      </c>
      <c r="Q39">
        <f>'Placebo - Data'!A34</f>
        <v>2014</v>
      </c>
      <c r="R39" s="2">
        <f>IF(R$2=0,0,INDEX('Placebo - Data'!$B:$BA,MATCH($Q39,'Placebo - Data'!$A:$A,0),MATCH(R$1,'Placebo - Data'!$B$1:$BA$1,0)))*1000000*R$5</f>
        <v>0.75254490639053984</v>
      </c>
      <c r="S39" s="2">
        <f>IF(S$2=0,0,INDEX('Placebo - Data'!$B:$BA,MATCH($Q39,'Placebo - Data'!$A:$A,0),MATCH(S$1,'Placebo - Data'!$B$1:$BA$1,0)))*1000000*S$5</f>
        <v>6.4780724642332643</v>
      </c>
      <c r="T39" s="2">
        <f>IF(T$2=0,0,INDEX('Placebo - Data'!$B:$BA,MATCH($Q39,'Placebo - Data'!$A:$A,0),MATCH(T$1,'Placebo - Data'!$B$1:$BA$1,0)))*1000000*T$5</f>
        <v>0</v>
      </c>
      <c r="U39" s="2">
        <f>IF(U$2=0,0,INDEX('Placebo - Data'!$B:$BA,MATCH($Q39,'Placebo - Data'!$A:$A,0),MATCH(U$1,'Placebo - Data'!$B$1:$BA$1,0)))*1000000*U$5</f>
        <v>13.965563084639143</v>
      </c>
      <c r="V39" s="2">
        <f>IF(V$2=0,0,INDEX('Placebo - Data'!$B:$BA,MATCH($Q39,'Placebo - Data'!$A:$A,0),MATCH(V$1,'Placebo - Data'!$B$1:$BA$1,0)))*1000000*V$5</f>
        <v>-5.1236502258689143</v>
      </c>
      <c r="W39" s="2">
        <f>IF(W$2=0,0,INDEX('Placebo - Data'!$B:$BA,MATCH($Q39,'Placebo - Data'!$A:$A,0),MATCH(W$1,'Placebo - Data'!$B$1:$BA$1,0)))*1000000*W$5</f>
        <v>0</v>
      </c>
      <c r="X39" s="2">
        <f>IF(X$2=0,0,INDEX('Placebo - Data'!$B:$BA,MATCH($Q39,'Placebo - Data'!$A:$A,0),MATCH(X$1,'Placebo - Data'!$B$1:$BA$1,0)))*1000000*X$5</f>
        <v>-2.3463528577849502</v>
      </c>
      <c r="Y39" s="2">
        <f>IF(Y$2=0,0,INDEX('Placebo - Data'!$B:$BA,MATCH($Q39,'Placebo - Data'!$A:$A,0),MATCH(Y$1,'Placebo - Data'!$B$1:$BA$1,0)))*1000000*Y$5</f>
        <v>0</v>
      </c>
      <c r="Z39" s="2">
        <f>IF(Z$2=0,0,INDEX('Placebo - Data'!$B:$BA,MATCH($Q39,'Placebo - Data'!$A:$A,0),MATCH(Z$1,'Placebo - Data'!$B$1:$BA$1,0)))*1000000*Z$5</f>
        <v>0</v>
      </c>
      <c r="AA39" s="2">
        <f>IF(AA$2=0,0,INDEX('Placebo - Data'!$B:$BA,MATCH($Q39,'Placebo - Data'!$A:$A,0),MATCH(AA$1,'Placebo - Data'!$B$1:$BA$1,0)))*1000000*AA$5</f>
        <v>0</v>
      </c>
      <c r="AB39" s="2">
        <f>IF(AB$2=0,0,INDEX('Placebo - Data'!$B:$BA,MATCH($Q39,'Placebo - Data'!$A:$A,0),MATCH(AB$1,'Placebo - Data'!$B$1:$BA$1,0)))*1000000*AB$5</f>
        <v>0</v>
      </c>
      <c r="AC39" s="2">
        <f>IF(AC$2=0,0,INDEX('Placebo - Data'!$B:$BA,MATCH($Q39,'Placebo - Data'!$A:$A,0),MATCH(AC$1,'Placebo - Data'!$B$1:$BA$1,0)))*1000000*AC$5</f>
        <v>15.561603504465893</v>
      </c>
      <c r="AD39" s="2">
        <f>IF(AD$2=0,0,INDEX('Placebo - Data'!$B:$BA,MATCH($Q39,'Placebo - Data'!$A:$A,0),MATCH(AD$1,'Placebo - Data'!$B$1:$BA$1,0)))*1000000*AD$5</f>
        <v>0</v>
      </c>
      <c r="AE39" s="2">
        <f>IF(AE$2=0,0,INDEX('Placebo - Data'!$B:$BA,MATCH($Q39,'Placebo - Data'!$A:$A,0),MATCH(AE$1,'Placebo - Data'!$B$1:$BA$1,0)))*1000000*AE$5</f>
        <v>15.195404557744041</v>
      </c>
      <c r="AF39" s="2">
        <f>IF(AF$2=0,0,INDEX('Placebo - Data'!$B:$BA,MATCH($Q39,'Placebo - Data'!$A:$A,0),MATCH(AF$1,'Placebo - Data'!$B$1:$BA$1,0)))*1000000*AF$5</f>
        <v>3.3533899568283232</v>
      </c>
      <c r="AG39" s="2">
        <f>IF(AG$2=0,0,INDEX('Placebo - Data'!$B:$BA,MATCH($Q39,'Placebo - Data'!$A:$A,0),MATCH(AG$1,'Placebo - Data'!$B$1:$BA$1,0)))*1000000*AG$5</f>
        <v>0</v>
      </c>
      <c r="AH39" s="2">
        <f>IF(AH$2=0,0,INDEX('Placebo - Data'!$B:$BA,MATCH($Q39,'Placebo - Data'!$A:$A,0),MATCH(AH$1,'Placebo - Data'!$B$1:$BA$1,0)))*1000000*AH$5</f>
        <v>6.0316774579405319</v>
      </c>
      <c r="AI39" s="2">
        <f>IF(AI$2=0,0,INDEX('Placebo - Data'!$B:$BA,MATCH($Q39,'Placebo - Data'!$A:$A,0),MATCH(AI$1,'Placebo - Data'!$B$1:$BA$1,0)))*1000000*AI$5</f>
        <v>-0.55342900395771721</v>
      </c>
      <c r="AJ39" s="2">
        <f>IF(AJ$2=0,0,INDEX('Placebo - Data'!$B:$BA,MATCH($Q39,'Placebo - Data'!$A:$A,0),MATCH(AJ$1,'Placebo - Data'!$B$1:$BA$1,0)))*1000000*AJ$5</f>
        <v>9.9501958175096661</v>
      </c>
      <c r="AK39" s="2">
        <f>IF(AK$2=0,0,INDEX('Placebo - Data'!$B:$BA,MATCH($Q39,'Placebo - Data'!$A:$A,0),MATCH(AK$1,'Placebo - Data'!$B$1:$BA$1,0)))*1000000*AK$5</f>
        <v>-3.8878955166410378E-2</v>
      </c>
      <c r="AL39" s="2">
        <f>IF(AL$2=0,0,INDEX('Placebo - Data'!$B:$BA,MATCH($Q39,'Placebo - Data'!$A:$A,0),MATCH(AL$1,'Placebo - Data'!$B$1:$BA$1,0)))*1000000*AL$5</f>
        <v>0.54258782711258391</v>
      </c>
      <c r="AM39" s="2">
        <f>IF(AM$2=0,0,INDEX('Placebo - Data'!$B:$BA,MATCH($Q39,'Placebo - Data'!$A:$A,0),MATCH(AM$1,'Placebo - Data'!$B$1:$BA$1,0)))*1000000*AM$5</f>
        <v>-6.0885760433393443E-2</v>
      </c>
      <c r="AN39" s="2">
        <f>IF(AN$2=0,0,INDEX('Placebo - Data'!$B:$BA,MATCH($Q39,'Placebo - Data'!$A:$A,0),MATCH(AN$1,'Placebo - Data'!$B$1:$BA$1,0)))*1000000*AN$5</f>
        <v>5.8308278312324546</v>
      </c>
      <c r="AO39" s="2">
        <f>IF(AO$2=0,0,INDEX('Placebo - Data'!$B:$BA,MATCH($Q39,'Placebo - Data'!$A:$A,0),MATCH(AO$1,'Placebo - Data'!$B$1:$BA$1,0)))*1000000*AO$5</f>
        <v>10.026301424659323</v>
      </c>
      <c r="AP39" s="2">
        <f>IF(AP$2=0,0,INDEX('Placebo - Data'!$B:$BA,MATCH($Q39,'Placebo - Data'!$A:$A,0),MATCH(AP$1,'Placebo - Data'!$B$1:$BA$1,0)))*1000000*AP$5</f>
        <v>-3.4798993056028849</v>
      </c>
      <c r="AQ39" s="2">
        <f>IF(AQ$2=0,0,INDEX('Placebo - Data'!$B:$BA,MATCH($Q39,'Placebo - Data'!$A:$A,0),MATCH(AQ$1,'Placebo - Data'!$B$1:$BA$1,0)))*1000000*AQ$5</f>
        <v>7.3334726948814932</v>
      </c>
      <c r="AR39" s="2">
        <f>IF(AR$2=0,0,INDEX('Placebo - Data'!$B:$BA,MATCH($Q39,'Placebo - Data'!$A:$A,0),MATCH(AR$1,'Placebo - Data'!$B$1:$BA$1,0)))*1000000*AR$5</f>
        <v>-18.627437384566292</v>
      </c>
      <c r="AS39" s="2">
        <f>IF(AS$2=0,0,INDEX('Placebo - Data'!$B:$BA,MATCH($Q39,'Placebo - Data'!$A:$A,0),MATCH(AS$1,'Placebo - Data'!$B$1:$BA$1,0)))*1000000*AS$5</f>
        <v>-11.359604286553804</v>
      </c>
      <c r="AT39" s="2">
        <f>IF(AT$2=0,0,INDEX('Placebo - Data'!$B:$BA,MATCH($Q39,'Placebo - Data'!$A:$A,0),MATCH(AT$1,'Placebo - Data'!$B$1:$BA$1,0)))*1000000*AT$5</f>
        <v>0</v>
      </c>
      <c r="AU39" s="2">
        <f>IF(AU$2=0,0,INDEX('Placebo - Data'!$B:$BA,MATCH($Q39,'Placebo - Data'!$A:$A,0),MATCH(AU$1,'Placebo - Data'!$B$1:$BA$1,0)))*1000000*AU$5</f>
        <v>7.5621073847287335</v>
      </c>
      <c r="AV39" s="2">
        <f>IF(AV$2=0,0,INDEX('Placebo - Data'!$B:$BA,MATCH($Q39,'Placebo - Data'!$A:$A,0),MATCH(AV$1,'Placebo - Data'!$B$1:$BA$1,0)))*1000000*AV$5</f>
        <v>0</v>
      </c>
      <c r="AW39" s="2">
        <f>IF(AW$2=0,0,INDEX('Placebo - Data'!$B:$BA,MATCH($Q39,'Placebo - Data'!$A:$A,0),MATCH(AW$1,'Placebo - Data'!$B$1:$BA$1,0)))*1000000*AW$5</f>
        <v>0</v>
      </c>
      <c r="AX39" s="2">
        <f>IF(AX$2=0,0,INDEX('Placebo - Data'!$B:$BA,MATCH($Q39,'Placebo - Data'!$A:$A,0),MATCH(AX$1,'Placebo - Data'!$B$1:$BA$1,0)))*1000000*AX$5</f>
        <v>0</v>
      </c>
      <c r="AY39" s="2">
        <f>IF(AY$2=0,0,INDEX('Placebo - Data'!$B:$BA,MATCH($Q39,'Placebo - Data'!$A:$A,0),MATCH(AY$1,'Placebo - Data'!$B$1:$BA$1,0)))*1000000*AY$5</f>
        <v>6.6751817939803004</v>
      </c>
      <c r="AZ39" s="2">
        <f>IF(AZ$2=0,0,INDEX('Placebo - Data'!$B:$BA,MATCH($Q39,'Placebo - Data'!$A:$A,0),MATCH(AZ$1,'Placebo - Data'!$B$1:$BA$1,0)))*1000000*AZ$5</f>
        <v>-23.63689782214351</v>
      </c>
      <c r="BA39" s="2">
        <f>IF(BA$2=0,0,INDEX('Placebo - Data'!$B:$BA,MATCH($Q39,'Placebo - Data'!$A:$A,0),MATCH(BA$1,'Placebo - Data'!$B$1:$BA$1,0)))*1000000*BA$5</f>
        <v>-2.6535019514994929</v>
      </c>
      <c r="BB39" s="2">
        <f>IF(BB$2=0,0,INDEX('Placebo - Data'!$B:$BA,MATCH($Q39,'Placebo - Data'!$A:$A,0),MATCH(BB$1,'Placebo - Data'!$B$1:$BA$1,0)))*1000000*BB$5</f>
        <v>0</v>
      </c>
      <c r="BC39" s="2">
        <f>IF(BC$2=0,0,INDEX('Placebo - Data'!$B:$BA,MATCH($Q39,'Placebo - Data'!$A:$A,0),MATCH(BC$1,'Placebo - Data'!$B$1:$BA$1,0)))*1000000*BC$5</f>
        <v>0.87346580812663888</v>
      </c>
      <c r="BD39" s="2">
        <f>IF(BD$2=0,0,INDEX('Placebo - Data'!$B:$BA,MATCH($Q39,'Placebo - Data'!$A:$A,0),MATCH(BD$1,'Placebo - Data'!$B$1:$BA$1,0)))*1000000*BD$5</f>
        <v>5.7158158597303554</v>
      </c>
      <c r="BE39" s="2">
        <f>IF(BE$2=0,0,INDEX('Placebo - Data'!$B:$BA,MATCH($Q39,'Placebo - Data'!$A:$A,0),MATCH(BE$1,'Placebo - Data'!$B$1:$BA$1,0)))*1000000*BE$5</f>
        <v>0</v>
      </c>
      <c r="BF39" s="2">
        <f>IF(BF$2=0,0,INDEX('Placebo - Data'!$B:$BA,MATCH($Q39,'Placebo - Data'!$A:$A,0),MATCH(BF$1,'Placebo - Data'!$B$1:$BA$1,0)))*1000000*BF$5</f>
        <v>10.897052561631426</v>
      </c>
      <c r="BG39" s="2">
        <f>IF(BG$2=0,0,INDEX('Placebo - Data'!$B:$BA,MATCH($Q39,'Placebo - Data'!$A:$A,0),MATCH(BG$1,'Placebo - Data'!$B$1:$BA$1,0)))*1000000*BG$5</f>
        <v>-21.403553546406329</v>
      </c>
      <c r="BH39" s="2">
        <f>IF(BH$2=0,0,INDEX('Placebo - Data'!$B:$BA,MATCH($Q39,'Placebo - Data'!$A:$A,0),MATCH(BH$1,'Placebo - Data'!$B$1:$BA$1,0)))*1000000*BH$5</f>
        <v>-0.1184572440138254</v>
      </c>
      <c r="BI39" s="2">
        <f>IF(BI$2=0,0,INDEX('Placebo - Data'!$B:$BA,MATCH($Q39,'Placebo - Data'!$A:$A,0),MATCH(BI$1,'Placebo - Data'!$B$1:$BA$1,0)))*1000000*BI$5</f>
        <v>-12.358853382465895</v>
      </c>
      <c r="BJ39" s="2">
        <f>IF(BJ$2=0,0,INDEX('Placebo - Data'!$B:$BA,MATCH($Q39,'Placebo - Data'!$A:$A,0),MATCH(BJ$1,'Placebo - Data'!$B$1:$BA$1,0)))*1000000*BJ$5</f>
        <v>0</v>
      </c>
      <c r="BK39" s="2">
        <f>IF(BK$2=0,0,INDEX('Placebo - Data'!$B:$BA,MATCH($Q39,'Placebo - Data'!$A:$A,0),MATCH(BK$1,'Placebo - Data'!$B$1:$BA$1,0)))*1000000*BK$5</f>
        <v>18.84572884591762</v>
      </c>
      <c r="BL39" s="2">
        <f>IF(BL$2=0,0,INDEX('Placebo - Data'!$B:$BA,MATCH($Q39,'Placebo - Data'!$A:$A,0),MATCH(BL$1,'Placebo - Data'!$B$1:$BA$1,0)))*1000000*BL$5</f>
        <v>1.0555551170909894</v>
      </c>
      <c r="BM39" s="2">
        <f>IF(BM$2=0,0,INDEX('Placebo - Data'!$B:$BA,MATCH($Q39,'Placebo - Data'!$A:$A,0),MATCH(BM$1,'Placebo - Data'!$B$1:$BA$1,0)))*1000000*BM$5</f>
        <v>7.2517905209679157</v>
      </c>
      <c r="BN39" s="2">
        <f>IF(BN$2=0,0,INDEX('Placebo - Data'!$B:$BA,MATCH($Q39,'Placebo - Data'!$A:$A,0),MATCH(BN$1,'Placebo - Data'!$B$1:$BA$1,0)))*1000000*BN$5</f>
        <v>-0.48819060793903191</v>
      </c>
      <c r="BO39" s="2">
        <f>IF(BO$2=0,0,INDEX('Placebo - Data'!$B:$BA,MATCH($Q39,'Placebo - Data'!$A:$A,0),MATCH(BO$1,'Placebo - Data'!$B$1:$BA$1,0)))*1000000*BO$5</f>
        <v>6.1496029957197607</v>
      </c>
      <c r="BP39" s="2">
        <f>IF(BP$2=0,0,INDEX('Placebo - Data'!$B:$BA,MATCH($Q39,'Placebo - Data'!$A:$A,0),MATCH(BP$1,'Placebo - Data'!$B$1:$BA$1,0)))*1000000*BP$5</f>
        <v>-24.283710445160978</v>
      </c>
      <c r="BQ39" s="2"/>
      <c r="BR39" s="2"/>
    </row>
    <row r="40">
      <c r="A40" t="s">
        <v>50</v>
      </c>
      <c r="B40" s="2">
        <f t="shared" si="3"/>
        <v>0</v>
      </c>
      <c r="Q40">
        <f>'Placebo - Data'!A35</f>
        <v>2015</v>
      </c>
      <c r="R40" s="2">
        <f>IF(R$2=0,0,INDEX('Placebo - Data'!$B:$BA,MATCH($Q40,'Placebo - Data'!$A:$A,0),MATCH(R$1,'Placebo - Data'!$B$1:$BA$1,0)))*1000000*R$5</f>
        <v>-4.0035547499428503</v>
      </c>
      <c r="S40" s="2">
        <f>IF(S$2=0,0,INDEX('Placebo - Data'!$B:$BA,MATCH($Q40,'Placebo - Data'!$A:$A,0),MATCH(S$1,'Placebo - Data'!$B$1:$BA$1,0)))*1000000*S$5</f>
        <v>10.051568096969277</v>
      </c>
      <c r="T40" s="2">
        <f>IF(T$2=0,0,INDEX('Placebo - Data'!$B:$BA,MATCH($Q40,'Placebo - Data'!$A:$A,0),MATCH(T$1,'Placebo - Data'!$B$1:$BA$1,0)))*1000000*T$5</f>
        <v>0</v>
      </c>
      <c r="U40" s="2">
        <f>IF(U$2=0,0,INDEX('Placebo - Data'!$B:$BA,MATCH($Q40,'Placebo - Data'!$A:$A,0),MATCH(U$1,'Placebo - Data'!$B$1:$BA$1,0)))*1000000*U$5</f>
        <v>-0.47164300553959038</v>
      </c>
      <c r="V40" s="2">
        <f>IF(V$2=0,0,INDEX('Placebo - Data'!$B:$BA,MATCH($Q40,'Placebo - Data'!$A:$A,0),MATCH(V$1,'Placebo - Data'!$B$1:$BA$1,0)))*1000000*V$5</f>
        <v>5.6711405704845674</v>
      </c>
      <c r="W40" s="2">
        <f>IF(W$2=0,0,INDEX('Placebo - Data'!$B:$BA,MATCH($Q40,'Placebo - Data'!$A:$A,0),MATCH(W$1,'Placebo - Data'!$B$1:$BA$1,0)))*1000000*W$5</f>
        <v>0</v>
      </c>
      <c r="X40" s="2">
        <f>IF(X$2=0,0,INDEX('Placebo - Data'!$B:$BA,MATCH($Q40,'Placebo - Data'!$A:$A,0),MATCH(X$1,'Placebo - Data'!$B$1:$BA$1,0)))*1000000*X$5</f>
        <v>4.9795430641097482</v>
      </c>
      <c r="Y40" s="2">
        <f>IF(Y$2=0,0,INDEX('Placebo - Data'!$B:$BA,MATCH($Q40,'Placebo - Data'!$A:$A,0),MATCH(Y$1,'Placebo - Data'!$B$1:$BA$1,0)))*1000000*Y$5</f>
        <v>0</v>
      </c>
      <c r="Z40" s="2">
        <f>IF(Z$2=0,0,INDEX('Placebo - Data'!$B:$BA,MATCH($Q40,'Placebo - Data'!$A:$A,0),MATCH(Z$1,'Placebo - Data'!$B$1:$BA$1,0)))*1000000*Z$5</f>
        <v>0</v>
      </c>
      <c r="AA40" s="2">
        <f>IF(AA$2=0,0,INDEX('Placebo - Data'!$B:$BA,MATCH($Q40,'Placebo - Data'!$A:$A,0),MATCH(AA$1,'Placebo - Data'!$B$1:$BA$1,0)))*1000000*AA$5</f>
        <v>0</v>
      </c>
      <c r="AB40" s="2">
        <f>IF(AB$2=0,0,INDEX('Placebo - Data'!$B:$BA,MATCH($Q40,'Placebo - Data'!$A:$A,0),MATCH(AB$1,'Placebo - Data'!$B$1:$BA$1,0)))*1000000*AB$5</f>
        <v>0</v>
      </c>
      <c r="AC40" s="2">
        <f>IF(AC$2=0,0,INDEX('Placebo - Data'!$B:$BA,MATCH($Q40,'Placebo - Data'!$A:$A,0),MATCH(AC$1,'Placebo - Data'!$B$1:$BA$1,0)))*1000000*AC$5</f>
        <v>6.3953207245504018</v>
      </c>
      <c r="AD40" s="2">
        <f>IF(AD$2=0,0,INDEX('Placebo - Data'!$B:$BA,MATCH($Q40,'Placebo - Data'!$A:$A,0),MATCH(AD$1,'Placebo - Data'!$B$1:$BA$1,0)))*1000000*AD$5</f>
        <v>0</v>
      </c>
      <c r="AE40" s="2">
        <f>IF(AE$2=0,0,INDEX('Placebo - Data'!$B:$BA,MATCH($Q40,'Placebo - Data'!$A:$A,0),MATCH(AE$1,'Placebo - Data'!$B$1:$BA$1,0)))*1000000*AE$5</f>
        <v>1.7875547655421542</v>
      </c>
      <c r="AF40" s="2">
        <f>IF(AF$2=0,0,INDEX('Placebo - Data'!$B:$BA,MATCH($Q40,'Placebo - Data'!$A:$A,0),MATCH(AF$1,'Placebo - Data'!$B$1:$BA$1,0)))*1000000*AF$5</f>
        <v>4.0880495362216607</v>
      </c>
      <c r="AG40" s="2">
        <f>IF(AG$2=0,0,INDEX('Placebo - Data'!$B:$BA,MATCH($Q40,'Placebo - Data'!$A:$A,0),MATCH(AG$1,'Placebo - Data'!$B$1:$BA$1,0)))*1000000*AG$5</f>
        <v>0</v>
      </c>
      <c r="AH40" s="2">
        <f>IF(AH$2=0,0,INDEX('Placebo - Data'!$B:$BA,MATCH($Q40,'Placebo - Data'!$A:$A,0),MATCH(AH$1,'Placebo - Data'!$B$1:$BA$1,0)))*1000000*AH$5</f>
        <v>10.95054903998971</v>
      </c>
      <c r="AI40" s="2">
        <f>IF(AI$2=0,0,INDEX('Placebo - Data'!$B:$BA,MATCH($Q40,'Placebo - Data'!$A:$A,0),MATCH(AI$1,'Placebo - Data'!$B$1:$BA$1,0)))*1000000*AI$5</f>
        <v>-9.5001478257472627</v>
      </c>
      <c r="AJ40" s="2">
        <f>IF(AJ$2=0,0,INDEX('Placebo - Data'!$B:$BA,MATCH($Q40,'Placebo - Data'!$A:$A,0),MATCH(AJ$1,'Placebo - Data'!$B$1:$BA$1,0)))*1000000*AJ$5</f>
        <v>8.6659783846698701</v>
      </c>
      <c r="AK40" s="2">
        <f>IF(AK$2=0,0,INDEX('Placebo - Data'!$B:$BA,MATCH($Q40,'Placebo - Data'!$A:$A,0),MATCH(AK$1,'Placebo - Data'!$B$1:$BA$1,0)))*1000000*AK$5</f>
        <v>-11.271387847955339</v>
      </c>
      <c r="AL40" s="2">
        <f>IF(AL$2=0,0,INDEX('Placebo - Data'!$B:$BA,MATCH($Q40,'Placebo - Data'!$A:$A,0),MATCH(AL$1,'Placebo - Data'!$B$1:$BA$1,0)))*1000000*AL$5</f>
        <v>-5.380171842261916</v>
      </c>
      <c r="AM40" s="2">
        <f>IF(AM$2=0,0,INDEX('Placebo - Data'!$B:$BA,MATCH($Q40,'Placebo - Data'!$A:$A,0),MATCH(AM$1,'Placebo - Data'!$B$1:$BA$1,0)))*1000000*AM$5</f>
        <v>12.51656431122683</v>
      </c>
      <c r="AN40" s="2">
        <f>IF(AN$2=0,0,INDEX('Placebo - Data'!$B:$BA,MATCH($Q40,'Placebo - Data'!$A:$A,0),MATCH(AN$1,'Placebo - Data'!$B$1:$BA$1,0)))*1000000*AN$5</f>
        <v>0.58364190635984414</v>
      </c>
      <c r="AO40" s="2">
        <f>IF(AO$2=0,0,INDEX('Placebo - Data'!$B:$BA,MATCH($Q40,'Placebo - Data'!$A:$A,0),MATCH(AO$1,'Placebo - Data'!$B$1:$BA$1,0)))*1000000*AO$5</f>
        <v>7.33240403860691</v>
      </c>
      <c r="AP40" s="2">
        <f>IF(AP$2=0,0,INDEX('Placebo - Data'!$B:$BA,MATCH($Q40,'Placebo - Data'!$A:$A,0),MATCH(AP$1,'Placebo - Data'!$B$1:$BA$1,0)))*1000000*AP$5</f>
        <v>-4.2903789108095225</v>
      </c>
      <c r="AQ40" s="2">
        <f>IF(AQ$2=0,0,INDEX('Placebo - Data'!$B:$BA,MATCH($Q40,'Placebo - Data'!$A:$A,0),MATCH(AQ$1,'Placebo - Data'!$B$1:$BA$1,0)))*1000000*AQ$5</f>
        <v>0.46862365365996084</v>
      </c>
      <c r="AR40" s="2">
        <f>IF(AR$2=0,0,INDEX('Placebo - Data'!$B:$BA,MATCH($Q40,'Placebo - Data'!$A:$A,0),MATCH(AR$1,'Placebo - Data'!$B$1:$BA$1,0)))*1000000*AR$5</f>
        <v>-23.793101718183607</v>
      </c>
      <c r="AS40" s="2">
        <f>IF(AS$2=0,0,INDEX('Placebo - Data'!$B:$BA,MATCH($Q40,'Placebo - Data'!$A:$A,0),MATCH(AS$1,'Placebo - Data'!$B$1:$BA$1,0)))*1000000*AS$5</f>
        <v>-11.82362757390365</v>
      </c>
      <c r="AT40" s="2">
        <f>IF(AT$2=0,0,INDEX('Placebo - Data'!$B:$BA,MATCH($Q40,'Placebo - Data'!$A:$A,0),MATCH(AT$1,'Placebo - Data'!$B$1:$BA$1,0)))*1000000*AT$5</f>
        <v>0</v>
      </c>
      <c r="AU40" s="2">
        <f>IF(AU$2=0,0,INDEX('Placebo - Data'!$B:$BA,MATCH($Q40,'Placebo - Data'!$A:$A,0),MATCH(AU$1,'Placebo - Data'!$B$1:$BA$1,0)))*1000000*AU$5</f>
        <v>7.9661122072138824</v>
      </c>
      <c r="AV40" s="2">
        <f>IF(AV$2=0,0,INDEX('Placebo - Data'!$B:$BA,MATCH($Q40,'Placebo - Data'!$A:$A,0),MATCH(AV$1,'Placebo - Data'!$B$1:$BA$1,0)))*1000000*AV$5</f>
        <v>0</v>
      </c>
      <c r="AW40" s="2">
        <f>IF(AW$2=0,0,INDEX('Placebo - Data'!$B:$BA,MATCH($Q40,'Placebo - Data'!$A:$A,0),MATCH(AW$1,'Placebo - Data'!$B$1:$BA$1,0)))*1000000*AW$5</f>
        <v>0</v>
      </c>
      <c r="AX40" s="2">
        <f>IF(AX$2=0,0,INDEX('Placebo - Data'!$B:$BA,MATCH($Q40,'Placebo - Data'!$A:$A,0),MATCH(AX$1,'Placebo - Data'!$B$1:$BA$1,0)))*1000000*AX$5</f>
        <v>0</v>
      </c>
      <c r="AY40" s="2">
        <f>IF(AY$2=0,0,INDEX('Placebo - Data'!$B:$BA,MATCH($Q40,'Placebo - Data'!$A:$A,0),MATCH(AY$1,'Placebo - Data'!$B$1:$BA$1,0)))*1000000*AY$5</f>
        <v>2.6263437575835269</v>
      </c>
      <c r="AZ40" s="2">
        <f>IF(AZ$2=0,0,INDEX('Placebo - Data'!$B:$BA,MATCH($Q40,'Placebo - Data'!$A:$A,0),MATCH(AZ$1,'Placebo - Data'!$B$1:$BA$1,0)))*1000000*AZ$5</f>
        <v>-9.8295658972347155</v>
      </c>
      <c r="BA40" s="2">
        <f>IF(BA$2=0,0,INDEX('Placebo - Data'!$B:$BA,MATCH($Q40,'Placebo - Data'!$A:$A,0),MATCH(BA$1,'Placebo - Data'!$B$1:$BA$1,0)))*1000000*BA$5</f>
        <v>-6.0578936427191366</v>
      </c>
      <c r="BB40" s="2">
        <f>IF(BB$2=0,0,INDEX('Placebo - Data'!$B:$BA,MATCH($Q40,'Placebo - Data'!$A:$A,0),MATCH(BB$1,'Placebo - Data'!$B$1:$BA$1,0)))*1000000*BB$5</f>
        <v>0</v>
      </c>
      <c r="BC40" s="2">
        <f>IF(BC$2=0,0,INDEX('Placebo - Data'!$B:$BA,MATCH($Q40,'Placebo - Data'!$A:$A,0),MATCH(BC$1,'Placebo - Data'!$B$1:$BA$1,0)))*1000000*BC$5</f>
        <v>-6.9305551733123139</v>
      </c>
      <c r="BD40" s="2">
        <f>IF(BD$2=0,0,INDEX('Placebo - Data'!$B:$BA,MATCH($Q40,'Placebo - Data'!$A:$A,0),MATCH(BD$1,'Placebo - Data'!$B$1:$BA$1,0)))*1000000*BD$5</f>
        <v>-1.0630747055984102</v>
      </c>
      <c r="BE40" s="2">
        <f>IF(BE$2=0,0,INDEX('Placebo - Data'!$B:$BA,MATCH($Q40,'Placebo - Data'!$A:$A,0),MATCH(BE$1,'Placebo - Data'!$B$1:$BA$1,0)))*1000000*BE$5</f>
        <v>0</v>
      </c>
      <c r="BF40" s="2">
        <f>IF(BF$2=0,0,INDEX('Placebo - Data'!$B:$BA,MATCH($Q40,'Placebo - Data'!$A:$A,0),MATCH(BF$1,'Placebo - Data'!$B$1:$BA$1,0)))*1000000*BF$5</f>
        <v>21.451227439683862</v>
      </c>
      <c r="BG40" s="2">
        <f>IF(BG$2=0,0,INDEX('Placebo - Data'!$B:$BA,MATCH($Q40,'Placebo - Data'!$A:$A,0),MATCH(BG$1,'Placebo - Data'!$B$1:$BA$1,0)))*1000000*BG$5</f>
        <v>-7.0963524194667116</v>
      </c>
      <c r="BH40" s="2">
        <f>IF(BH$2=0,0,INDEX('Placebo - Data'!$B:$BA,MATCH($Q40,'Placebo - Data'!$A:$A,0),MATCH(BH$1,'Placebo - Data'!$B$1:$BA$1,0)))*1000000*BH$5</f>
        <v>4.3312688831065316</v>
      </c>
      <c r="BI40" s="2">
        <f>IF(BI$2=0,0,INDEX('Placebo - Data'!$B:$BA,MATCH($Q40,'Placebo - Data'!$A:$A,0),MATCH(BI$1,'Placebo - Data'!$B$1:$BA$1,0)))*1000000*BI$5</f>
        <v>-6.6775687628251035</v>
      </c>
      <c r="BJ40" s="2">
        <f>IF(BJ$2=0,0,INDEX('Placebo - Data'!$B:$BA,MATCH($Q40,'Placebo - Data'!$A:$A,0),MATCH(BJ$1,'Placebo - Data'!$B$1:$BA$1,0)))*1000000*BJ$5</f>
        <v>0</v>
      </c>
      <c r="BK40" s="2">
        <f>IF(BK$2=0,0,INDEX('Placebo - Data'!$B:$BA,MATCH($Q40,'Placebo - Data'!$A:$A,0),MATCH(BK$1,'Placebo - Data'!$B$1:$BA$1,0)))*1000000*BK$5</f>
        <v>7.111791092029307</v>
      </c>
      <c r="BL40" s="2">
        <f>IF(BL$2=0,0,INDEX('Placebo - Data'!$B:$BA,MATCH($Q40,'Placebo - Data'!$A:$A,0),MATCH(BL$1,'Placebo - Data'!$B$1:$BA$1,0)))*1000000*BL$5</f>
        <v>4.4357175283948891</v>
      </c>
      <c r="BM40" s="2">
        <f>IF(BM$2=0,0,INDEX('Placebo - Data'!$B:$BA,MATCH($Q40,'Placebo - Data'!$A:$A,0),MATCH(BM$1,'Placebo - Data'!$B$1:$BA$1,0)))*1000000*BM$5</f>
        <v>8.0384661487187259</v>
      </c>
      <c r="BN40" s="2">
        <f>IF(BN$2=0,0,INDEX('Placebo - Data'!$B:$BA,MATCH($Q40,'Placebo - Data'!$A:$A,0),MATCH(BN$1,'Placebo - Data'!$B$1:$BA$1,0)))*1000000*BN$5</f>
        <v>2.9486227504094131</v>
      </c>
      <c r="BO40" s="2">
        <f>IF(BO$2=0,0,INDEX('Placebo - Data'!$B:$BA,MATCH($Q40,'Placebo - Data'!$A:$A,0),MATCH(BO$1,'Placebo - Data'!$B$1:$BA$1,0)))*1000000*BO$5</f>
        <v>0.85123059534453205</v>
      </c>
      <c r="BP40" s="2">
        <f>IF(BP$2=0,0,INDEX('Placebo - Data'!$B:$BA,MATCH($Q40,'Placebo - Data'!$A:$A,0),MATCH(BP$1,'Placebo - Data'!$B$1:$BA$1,0)))*1000000*BP$5</f>
        <v>-38.703652535332367</v>
      </c>
      <c r="BQ40" s="2"/>
      <c r="BR40" s="2"/>
    </row>
    <row r="41">
      <c r="A41" t="s">
        <v>36</v>
      </c>
      <c r="B41" s="2">
        <f t="shared" si="3"/>
        <v>0</v>
      </c>
    </row>
    <row r="42">
      <c r="A42" t="s">
        <v>79</v>
      </c>
      <c r="B42" s="2">
        <f t="shared" si="3"/>
        <v>0</v>
      </c>
    </row>
    <row r="43">
      <c r="A43" t="s">
        <v>34</v>
      </c>
      <c r="B43" s="2">
        <f t="shared" si="3"/>
        <v>0</v>
      </c>
    </row>
    <row r="44">
      <c r="A44" t="s">
        <v>61</v>
      </c>
      <c r="B44" s="2">
        <f t="shared" si="3"/>
        <v>0</v>
      </c>
    </row>
    <row r="45">
      <c r="A45" t="s">
        <v>65</v>
      </c>
      <c r="B45" s="2">
        <f t="shared" si="3"/>
        <v>0</v>
      </c>
    </row>
    <row r="46">
      <c r="A46" t="s">
        <v>69</v>
      </c>
      <c r="B46" s="2">
        <f t="shared" si="3"/>
        <v>0</v>
      </c>
    </row>
    <row r="47">
      <c r="A47" t="s">
        <v>35</v>
      </c>
      <c r="B47" s="2">
        <f t="shared" si="3"/>
        <v>0</v>
      </c>
    </row>
    <row r="48">
      <c r="A48" t="s">
        <v>74</v>
      </c>
      <c r="B48" s="2">
        <f t="shared" si="3"/>
        <v>0</v>
      </c>
    </row>
    <row r="49">
      <c r="A49" t="s">
        <v>101</v>
      </c>
      <c r="B49" s="2">
        <f t="shared" si="3"/>
        <v>0</v>
      </c>
    </row>
    <row r="50">
      <c r="A50" t="s">
        <v>103</v>
      </c>
      <c r="B50" s="2">
        <f t="shared" si="3"/>
        <v>0</v>
      </c>
    </row>
    <row r="51">
      <c r="A51" t="s">
        <v>115</v>
      </c>
      <c r="B51" s="2">
        <f t="shared" si="3"/>
        <v>0</v>
      </c>
    </row>
    <row r="52">
      <c r="A52" t="s">
        <v>121</v>
      </c>
      <c r="B52" s="2">
        <f t="shared" si="3"/>
        <v>0</v>
      </c>
    </row>
  </sheetData>
  <sortState ref="A2:B52">
    <sortCondition descending="true"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BS52"/>
  <sheetViews>
    <sheetView workbookViewId="0">
      <selection activeCell="Q12" sqref="Q12"/>
    </sheetView>
  </sheetViews>
  <sheetFormatPr defaultColWidth="8.85546875" defaultRowHeight="15"/>
  <cols>
    <col min="14" max="15" width="9.140625" customWidth="true"/>
    <col min="17" max="17" width="20.7109375" bestFit="true" customWidth="true"/>
    <col min="19" max="19" width="12.42578125" bestFit="true" customWidth="true"/>
  </cols>
  <sheetData>
    <row r="1">
      <c r="A1" t="s">
        <v>154</v>
      </c>
      <c r="B1" t="s">
        <v>258</v>
      </c>
      <c r="Q1" t="str">
        <f>'Placebo Lags - Data'!A1</f>
        <v>_time</v>
      </c>
      <c r="R1" t="s">
        <v>26</v>
      </c>
      <c r="S1" s="2" t="s">
        <v>164</v>
      </c>
      <c r="T1" s="2" t="s">
        <v>165</v>
      </c>
      <c r="U1" s="2" t="s">
        <v>1</v>
      </c>
      <c r="V1" s="2" t="s">
        <v>2</v>
      </c>
      <c r="W1" s="2" t="s">
        <v>166</v>
      </c>
      <c r="X1" s="2" t="s">
        <v>3</v>
      </c>
      <c r="Y1" s="2" t="s">
        <v>4</v>
      </c>
      <c r="Z1" s="2" t="s">
        <v>167</v>
      </c>
      <c r="AA1" s="2" t="s">
        <v>168</v>
      </c>
      <c r="AB1" s="2" t="s">
        <v>5</v>
      </c>
      <c r="AC1" s="2" t="s">
        <v>6</v>
      </c>
      <c r="AD1" s="2" t="s">
        <v>169</v>
      </c>
      <c r="AE1" s="2" t="s">
        <v>7</v>
      </c>
      <c r="AF1" s="2" t="s">
        <v>8</v>
      </c>
      <c r="AG1" s="2" t="s">
        <v>170</v>
      </c>
      <c r="AH1" s="2" t="s">
        <v>9</v>
      </c>
      <c r="AI1" s="2" t="s">
        <v>10</v>
      </c>
      <c r="AJ1" s="2" t="s">
        <v>11</v>
      </c>
      <c r="AK1" s="2" t="s">
        <v>171</v>
      </c>
      <c r="AL1" s="2" t="s">
        <v>12</v>
      </c>
      <c r="AM1" s="2" t="s">
        <v>13</v>
      </c>
      <c r="AN1" s="2" t="s">
        <v>172</v>
      </c>
      <c r="AO1" s="2" t="s">
        <v>14</v>
      </c>
      <c r="AP1" s="2" t="s">
        <v>173</v>
      </c>
      <c r="AQ1" s="2" t="s">
        <v>15</v>
      </c>
      <c r="AR1" s="2" t="s">
        <v>174</v>
      </c>
      <c r="AS1" s="2" t="s">
        <v>16</v>
      </c>
      <c r="AT1" s="2" t="s">
        <v>17</v>
      </c>
      <c r="AU1" s="2" t="s">
        <v>175</v>
      </c>
      <c r="AV1" s="2" t="s">
        <v>18</v>
      </c>
      <c r="AW1" s="2" t="s">
        <v>176</v>
      </c>
      <c r="AX1" s="2" t="s">
        <v>177</v>
      </c>
      <c r="AY1" s="2" t="s">
        <v>178</v>
      </c>
      <c r="AZ1" s="2" t="s">
        <v>19</v>
      </c>
      <c r="BA1" s="2" t="s">
        <v>179</v>
      </c>
      <c r="BB1" s="2" t="s">
        <v>20</v>
      </c>
      <c r="BC1" s="2" t="s">
        <v>180</v>
      </c>
      <c r="BD1" s="2" t="s">
        <v>181</v>
      </c>
      <c r="BE1" s="2" t="s">
        <v>182</v>
      </c>
      <c r="BF1" s="2" t="s">
        <v>21</v>
      </c>
      <c r="BG1" s="2" t="s">
        <v>22</v>
      </c>
      <c r="BH1" s="2" t="s">
        <v>23</v>
      </c>
      <c r="BI1" s="2" t="s">
        <v>24</v>
      </c>
      <c r="BJ1" s="2" t="s">
        <v>183</v>
      </c>
      <c r="BK1" s="2" t="s">
        <v>184</v>
      </c>
      <c r="BL1" s="2" t="s">
        <v>185</v>
      </c>
      <c r="BM1" s="2" t="s">
        <v>186</v>
      </c>
      <c r="BN1" s="2" t="s">
        <v>187</v>
      </c>
      <c r="BO1" s="2" t="s">
        <v>25</v>
      </c>
      <c r="BP1" s="2" t="s">
        <v>188</v>
      </c>
      <c r="BQ1" s="2"/>
      <c r="BR1" s="2"/>
      <c r="BS1" s="2"/>
    </row>
    <row r="2">
      <c r="A2" t="s">
        <v>91</v>
      </c>
      <c r="B2" s="2">
        <f t="shared" ref="B2:B33" si="0">INDEX($R$2:$BP$2,1,MATCH($A2,$R$6:$BP$6,0))/INDEX($R$2:$BP$2,1,MATCH("IL",$R$6:$BP$6,0))</f>
        <v>15.379629918576207</v>
      </c>
      <c r="Q2" s="20" t="s">
        <v>265</v>
      </c>
      <c r="R2" s="3">
        <f>IFERROR(SQRT(SUMSQ(INDEX('Placebo Lags - Data'!$B$2:$BA$28,0,MATCH(R$1,'Placebo Lags - Data'!$B$1:$BA$1,0)))/COUNT(INDEX('Placebo Lags - Data'!$B$2:$BA$28,0,MATCH(R$1,'Placebo Lags - Data'!$B$1:$BA$1,0)))),0)</f>
        <v>2.1969393852154497E-6</v>
      </c>
      <c r="S2" s="3">
        <f>IFERROR(SQRT(SUMSQ(INDEX('Placebo Lags - Data'!$B$2:$BA$28,0,MATCH(S$1,'Placebo Lags - Data'!$B$1:$BA$1,0)))/COUNT(INDEX('Placebo Lags - Data'!$B$2:$BA$28,0,MATCH(S$1,'Placebo Lags - Data'!$B$1:$BA$1,0)))),0)</f>
        <v>1.0499046090225011E-5</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9.6044141503277998E-6</v>
      </c>
      <c r="V2" s="3">
        <f>IFERROR(SQRT(SUMSQ(INDEX('Placebo Lags - Data'!$B$2:$BA$28,0,MATCH(V$1,'Placebo Lags - Data'!$B$1:$BA$1,0)))/COUNT(INDEX('Placebo Lags - Data'!$B$2:$BA$28,0,MATCH(V$1,'Placebo Lags - Data'!$B$1:$BA$1,0)))),0)</f>
        <v>1.4605144833690671E-5</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7.0509698695853038E-6</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3.6085532494241143E-6</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8.6993405518677617E-6</v>
      </c>
      <c r="AF2" s="3">
        <f>IFERROR(SQRT(SUMSQ(INDEX('Placebo Lags - Data'!$B$2:$BA$28,0,MATCH(AF$1,'Placebo Lags - Data'!$B$1:$BA$1,0)))/COUNT(INDEX('Placebo Lags - Data'!$B$2:$BA$28,0,MATCH(AF$1,'Placebo Lags - Data'!$B$1:$BA$1,0)))),0)</f>
        <v>6.4284480115952125E-6</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7.7151997530869417E-6</v>
      </c>
      <c r="AI2" s="3">
        <f>IFERROR(SQRT(SUMSQ(INDEX('Placebo Lags - Data'!$B$2:$BA$28,0,MATCH(AI$1,'Placebo Lags - Data'!$B$1:$BA$1,0)))/COUNT(INDEX('Placebo Lags - Data'!$B$2:$BA$28,0,MATCH(AI$1,'Placebo Lags - Data'!$B$1:$BA$1,0)))),0)</f>
        <v>3.0811163985669522E-6</v>
      </c>
      <c r="AJ2" s="3">
        <f>IFERROR(SQRT(SUMSQ(INDEX('Placebo Lags - Data'!$B$2:$BA$28,0,MATCH(AJ$1,'Placebo Lags - Data'!$B$1:$BA$1,0)))/COUNT(INDEX('Placebo Lags - Data'!$B$2:$BA$28,0,MATCH(AJ$1,'Placebo Lags - Data'!$B$1:$BA$1,0)))),0)</f>
        <v>8.6892777046516711E-6</v>
      </c>
      <c r="AK2" s="3">
        <f>IFERROR(SQRT(SUMSQ(INDEX('Placebo Lags - Data'!$B$2:$BA$28,0,MATCH(AK$1,'Placebo Lags - Data'!$B$1:$BA$1,0)))/COUNT(INDEX('Placebo Lags - Data'!$B$2:$BA$28,0,MATCH(AK$1,'Placebo Lags - Data'!$B$1:$BA$1,0)))),0)</f>
        <v>1.0442516328335143E-5</v>
      </c>
      <c r="AL2" s="3">
        <f>IFERROR(SQRT(SUMSQ(INDEX('Placebo Lags - Data'!$B$2:$BA$28,0,MATCH(AL$1,'Placebo Lags - Data'!$B$1:$BA$1,0)))/COUNT(INDEX('Placebo Lags - Data'!$B$2:$BA$28,0,MATCH(AL$1,'Placebo Lags - Data'!$B$1:$BA$1,0)))),0)</f>
        <v>5.0436450937416471E-6</v>
      </c>
      <c r="AM2" s="3">
        <f>IFERROR(SQRT(SUMSQ(INDEX('Placebo Lags - Data'!$B$2:$BA$28,0,MATCH(AM$1,'Placebo Lags - Data'!$B$1:$BA$1,0)))/COUNT(INDEX('Placebo Lags - Data'!$B$2:$BA$28,0,MATCH(AM$1,'Placebo Lags - Data'!$B$1:$BA$1,0)))),0)</f>
        <v>7.7614691985408335E-6</v>
      </c>
      <c r="AN2" s="3">
        <f>IFERROR(SQRT(SUMSQ(INDEX('Placebo Lags - Data'!$B$2:$BA$28,0,MATCH(AN$1,'Placebo Lags - Data'!$B$1:$BA$1,0)))/COUNT(INDEX('Placebo Lags - Data'!$B$2:$BA$28,0,MATCH(AN$1,'Placebo Lags - Data'!$B$1:$BA$1,0)))),0)</f>
        <v>2.7958068468266856E-6</v>
      </c>
      <c r="AO2" s="3">
        <f>IFERROR(SQRT(SUMSQ(INDEX('Placebo Lags - Data'!$B$2:$BA$28,0,MATCH(AO$1,'Placebo Lags - Data'!$B$1:$BA$1,0)))/COUNT(INDEX('Placebo Lags - Data'!$B$2:$BA$28,0,MATCH(AO$1,'Placebo Lags - Data'!$B$1:$BA$1,0)))),0)</f>
        <v>4.9686933354095798E-6</v>
      </c>
      <c r="AP2" s="3">
        <f>IFERROR(SQRT(SUMSQ(INDEX('Placebo Lags - Data'!$B$2:$BA$28,0,MATCH(AP$1,'Placebo Lags - Data'!$B$1:$BA$1,0)))/COUNT(INDEX('Placebo Lags - Data'!$B$2:$BA$28,0,MATCH(AP$1,'Placebo Lags - Data'!$B$1:$BA$1,0)))),0)</f>
        <v>3.3788114698157949E-5</v>
      </c>
      <c r="AQ2" s="3">
        <f>IFERROR(SQRT(SUMSQ(INDEX('Placebo Lags - Data'!$B$2:$BA$28,0,MATCH(AQ$1,'Placebo Lags - Data'!$B$1:$BA$1,0)))/COUNT(INDEX('Placebo Lags - Data'!$B$2:$BA$28,0,MATCH(AQ$1,'Placebo Lags - Data'!$B$1:$BA$1,0)))),0)</f>
        <v>8.2958034694251996E-6</v>
      </c>
      <c r="AR2" s="3">
        <f>IFERROR(SQRT(SUMSQ(INDEX('Placebo Lags - Data'!$B$2:$BA$28,0,MATCH(AR$1,'Placebo Lags - Data'!$B$1:$BA$1,0)))/COUNT(INDEX('Placebo Lags - Data'!$B$2:$BA$28,0,MATCH(AR$1,'Placebo Lags - Data'!$B$1:$BA$1,0)))),0)</f>
        <v>3.3710501647227888E-5</v>
      </c>
      <c r="AS2" s="3">
        <f>IFERROR(SQRT(SUMSQ(INDEX('Placebo Lags - Data'!$B$2:$BA$28,0,MATCH(AS$1,'Placebo Lags - Data'!$B$1:$BA$1,0)))/COUNT(INDEX('Placebo Lags - Data'!$B$2:$BA$28,0,MATCH(AS$1,'Placebo Lags - Data'!$B$1:$BA$1,0)))),0)</f>
        <v>8.5220006888758607E-6</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8.7311473665803491E-6</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4.3657388811827909E-6</v>
      </c>
      <c r="AZ2" s="3">
        <f>IFERROR(SQRT(SUMSQ(INDEX('Placebo Lags - Data'!$B$2:$BA$28,0,MATCH(AZ$1,'Placebo Lags - Data'!$B$1:$BA$1,0)))/COUNT(INDEX('Placebo Lags - Data'!$B$2:$BA$28,0,MATCH(AZ$1,'Placebo Lags - Data'!$B$1:$BA$1,0)))),0)</f>
        <v>1.4405058982249405E-5</v>
      </c>
      <c r="BA2" s="3">
        <f>IFERROR(SQRT(SUMSQ(INDEX('Placebo Lags - Data'!$B$2:$BA$28,0,MATCH(BA$1,'Placebo Lags - Data'!$B$1:$BA$1,0)))/COUNT(INDEX('Placebo Lags - Data'!$B$2:$BA$28,0,MATCH(BA$1,'Placebo Lags - Data'!$B$1:$BA$1,0)))),0)</f>
        <v>4.0972160657552396E-6</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5.0568826856791904E-6</v>
      </c>
      <c r="BD2" s="3">
        <f>IFERROR(SQRT(SUMSQ(INDEX('Placebo Lags - Data'!$B$2:$BA$28,0,MATCH(BD$1,'Placebo Lags - Data'!$B$1:$BA$1,0)))/COUNT(INDEX('Placebo Lags - Data'!$B$2:$BA$28,0,MATCH(BD$1,'Placebo Lags - Data'!$B$1:$BA$1,0)))),0)</f>
        <v>3.7662702608761077E-6</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2.3259802211643826E-5</v>
      </c>
      <c r="BG2" s="3">
        <f>IFERROR(SQRT(SUMSQ(INDEX('Placebo Lags - Data'!$B$2:$BA$28,0,MATCH(BG$1,'Placebo Lags - Data'!$B$1:$BA$1,0)))/COUNT(INDEX('Placebo Lags - Data'!$B$2:$BA$28,0,MATCH(BG$1,'Placebo Lags - Data'!$B$1:$BA$1,0)))),0)</f>
        <v>1.3713797776344816E-5</v>
      </c>
      <c r="BH2" s="3">
        <f>IFERROR(SQRT(SUMSQ(INDEX('Placebo Lags - Data'!$B$2:$BA$28,0,MATCH(BH$1,'Placebo Lags - Data'!$B$1:$BA$1,0)))/COUNT(INDEX('Placebo Lags - Data'!$B$2:$BA$28,0,MATCH(BH$1,'Placebo Lags - Data'!$B$1:$BA$1,0)))),0)</f>
        <v>5.0554131555648214E-6</v>
      </c>
      <c r="BI2" s="3">
        <f>IFERROR(SQRT(SUMSQ(INDEX('Placebo Lags - Data'!$B$2:$BA$28,0,MATCH(BI$1,'Placebo Lags - Data'!$B$1:$BA$1,0)))/COUNT(INDEX('Placebo Lags - Data'!$B$2:$BA$28,0,MATCH(BI$1,'Placebo Lags - Data'!$B$1:$BA$1,0)))),0)</f>
        <v>8.7007253554316481E-6</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9.3544193159016238E-6</v>
      </c>
      <c r="BL2" s="3">
        <f>IFERROR(SQRT(SUMSQ(INDEX('Placebo Lags - Data'!$B$2:$BA$28,0,MATCH(BL$1,'Placebo Lags - Data'!$B$1:$BA$1,0)))/COUNT(INDEX('Placebo Lags - Data'!$B$2:$BA$28,0,MATCH(BL$1,'Placebo Lags - Data'!$B$1:$BA$1,0)))),0)</f>
        <v>2.6182266769338182E-6</v>
      </c>
      <c r="BM2" s="3">
        <f>IFERROR(SQRT(SUMSQ(INDEX('Placebo Lags - Data'!$B$2:$BA$28,0,MATCH(BM$1,'Placebo Lags - Data'!$B$1:$BA$1,0)))/COUNT(INDEX('Placebo Lags - Data'!$B$2:$BA$28,0,MATCH(BM$1,'Placebo Lags - Data'!$B$1:$BA$1,0)))),0)</f>
        <v>5.5584110116233521E-6</v>
      </c>
      <c r="BN2" s="3">
        <f>IFERROR(SQRT(SUMSQ(INDEX('Placebo Lags - Data'!$B$2:$BA$28,0,MATCH(BN$1,'Placebo Lags - Data'!$B$1:$BA$1,0)))/COUNT(INDEX('Placebo Lags - Data'!$B$2:$BA$28,0,MATCH(BN$1,'Placebo Lags - Data'!$B$1:$BA$1,0)))),0)</f>
        <v>7.5420439071533037E-6</v>
      </c>
      <c r="BO2" s="3">
        <f>IFERROR(SQRT(SUMSQ(INDEX('Placebo Lags - Data'!$B$2:$BA$28,0,MATCH(BO$1,'Placebo Lags - Data'!$B$1:$BA$1,0)))/COUNT(INDEX('Placebo Lags - Data'!$B$2:$BA$28,0,MATCH(BO$1,'Placebo Lags - Data'!$B$1:$BA$1,0)))),0)</f>
        <v>3.9267122952585833E-6</v>
      </c>
      <c r="BP2" s="3">
        <f>IFERROR(SQRT(SUMSQ(INDEX('Placebo Lags - Data'!$B$2:$BA$28,0,MATCH(BP$1,'Placebo Lags - Data'!$B$1:$BA$1,0)))/COUNT(INDEX('Placebo Lags - Data'!$B$2:$BA$28,0,MATCH(BP$1,'Placebo Lags - Data'!$B$1:$BA$1,0)))),0)</f>
        <v>2.2807096616270018E-5</v>
      </c>
      <c r="BQ2" s="3"/>
      <c r="BR2" s="3"/>
    </row>
    <row r="3">
      <c r="A3" t="s">
        <v>94</v>
      </c>
      <c r="B3" s="2">
        <f t="shared" si="0"/>
        <v>15.344302111422142</v>
      </c>
      <c r="Q3" s="20" t="s">
        <v>266</v>
      </c>
      <c r="R3" s="3">
        <f>IFERROR(SQRT(SUMSQ(INDEX('Placebo Lags - Data'!$B$28:$BA$35,0,MATCH(R$1,'Placebo Lags - Data'!$B$1:$BA$1,0)))/COUNT(INDEX('Placebo Lags - Data'!$B$28:$BA$35,0,MATCH(R$1,'Placebo Lags - Data'!$B$1:$BA$1,0)))),0)</f>
        <v>2.6401444373521807E-6</v>
      </c>
      <c r="S3" s="3">
        <f>IFERROR(SQRT(SUMSQ(INDEX('Placebo Lags - Data'!$B$28:$BA$35,0,MATCH(S$1,'Placebo Lags - Data'!$B$1:$BA$1,0)))/COUNT(INDEX('Placebo Lags - Data'!$B$28:$BA$35,0,MATCH(S$1,'Placebo Lags - Data'!$B$1:$BA$1,0)))),0)</f>
        <v>4.7084196118490487E-6</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1.5436965998344655E-5</v>
      </c>
      <c r="V3" s="3">
        <f>IFERROR(SQRT(SUMSQ(INDEX('Placebo Lags - Data'!$B$28:$BA$35,0,MATCH(V$1,'Placebo Lags - Data'!$B$1:$BA$1,0)))/COUNT(INDEX('Placebo Lags - Data'!$B$28:$BA$35,0,MATCH(V$1,'Placebo Lags - Data'!$B$1:$BA$1,0)))),0)</f>
        <v>1.1937839503310509E-5</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8.3982190597810111E-6</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4.8256626000575035E-6</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8.0785588548999717E-6</v>
      </c>
      <c r="AF3" s="3">
        <f>IFERROR(SQRT(SUMSQ(INDEX('Placebo Lags - Data'!$B$28:$BA$35,0,MATCH(AF$1,'Placebo Lags - Data'!$B$1:$BA$1,0)))/COUNT(INDEX('Placebo Lags - Data'!$B$28:$BA$35,0,MATCH(AF$1,'Placebo Lags - Data'!$B$1:$BA$1,0)))),0)</f>
        <v>3.5736992205524568E-6</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7.0909357416570105E-6</v>
      </c>
      <c r="AI3" s="3">
        <f>IFERROR(SQRT(SUMSQ(INDEX('Placebo Lags - Data'!$B$28:$BA$35,0,MATCH(AI$1,'Placebo Lags - Data'!$B$1:$BA$1,0)))/COUNT(INDEX('Placebo Lags - Data'!$B$28:$BA$35,0,MATCH(AI$1,'Placebo Lags - Data'!$B$1:$BA$1,0)))),0)</f>
        <v>4.1958665147996391E-6</v>
      </c>
      <c r="AJ3" s="3">
        <f>IFERROR(SQRT(SUMSQ(INDEX('Placebo Lags - Data'!$B$28:$BA$35,0,MATCH(AJ$1,'Placebo Lags - Data'!$B$1:$BA$1,0)))/COUNT(INDEX('Placebo Lags - Data'!$B$28:$BA$35,0,MATCH(AJ$1,'Placebo Lags - Data'!$B$1:$BA$1,0)))),0)</f>
        <v>9.4941767374679233E-6</v>
      </c>
      <c r="AK3" s="3">
        <f>IFERROR(SQRT(SUMSQ(INDEX('Placebo Lags - Data'!$B$28:$BA$35,0,MATCH(AK$1,'Placebo Lags - Data'!$B$1:$BA$1,0)))/COUNT(INDEX('Placebo Lags - Data'!$B$28:$BA$35,0,MATCH(AK$1,'Placebo Lags - Data'!$B$1:$BA$1,0)))),0)</f>
        <v>8.2663254676912078E-6</v>
      </c>
      <c r="AL3" s="3">
        <f>IFERROR(SQRT(SUMSQ(INDEX('Placebo Lags - Data'!$B$28:$BA$35,0,MATCH(AL$1,'Placebo Lags - Data'!$B$1:$BA$1,0)))/COUNT(INDEX('Placebo Lags - Data'!$B$28:$BA$35,0,MATCH(AL$1,'Placebo Lags - Data'!$B$1:$BA$1,0)))),0)</f>
        <v>4.9512685709648083E-6</v>
      </c>
      <c r="AM3" s="3">
        <f>IFERROR(SQRT(SUMSQ(INDEX('Placebo Lags - Data'!$B$28:$BA$35,0,MATCH(AM$1,'Placebo Lags - Data'!$B$1:$BA$1,0)))/COUNT(INDEX('Placebo Lags - Data'!$B$28:$BA$35,0,MATCH(AM$1,'Placebo Lags - Data'!$B$1:$BA$1,0)))),0)</f>
        <v>4.4161511901757258E-6</v>
      </c>
      <c r="AN3" s="3">
        <f>IFERROR(SQRT(SUMSQ(INDEX('Placebo Lags - Data'!$B$28:$BA$35,0,MATCH(AN$1,'Placebo Lags - Data'!$B$1:$BA$1,0)))/COUNT(INDEX('Placebo Lags - Data'!$B$28:$BA$35,0,MATCH(AN$1,'Placebo Lags - Data'!$B$1:$BA$1,0)))),0)</f>
        <v>3.367571659282643E-6</v>
      </c>
      <c r="AO3" s="3">
        <f>IFERROR(SQRT(SUMSQ(INDEX('Placebo Lags - Data'!$B$28:$BA$35,0,MATCH(AO$1,'Placebo Lags - Data'!$B$1:$BA$1,0)))/COUNT(INDEX('Placebo Lags - Data'!$B$28:$BA$35,0,MATCH(AO$1,'Placebo Lags - Data'!$B$1:$BA$1,0)))),0)</f>
        <v>8.1527990327878795E-6</v>
      </c>
      <c r="AP3" s="3">
        <f>IFERROR(SQRT(SUMSQ(INDEX('Placebo Lags - Data'!$B$28:$BA$35,0,MATCH(AP$1,'Placebo Lags - Data'!$B$1:$BA$1,0)))/COUNT(INDEX('Placebo Lags - Data'!$B$28:$BA$35,0,MATCH(AP$1,'Placebo Lags - Data'!$B$1:$BA$1,0)))),0)</f>
        <v>1.2350148196590599E-5</v>
      </c>
      <c r="AQ3" s="3">
        <f>IFERROR(SQRT(SUMSQ(INDEX('Placebo Lags - Data'!$B$28:$BA$35,0,MATCH(AQ$1,'Placebo Lags - Data'!$B$1:$BA$1,0)))/COUNT(INDEX('Placebo Lags - Data'!$B$28:$BA$35,0,MATCH(AQ$1,'Placebo Lags - Data'!$B$1:$BA$1,0)))),0)</f>
        <v>6.4869983702173568E-6</v>
      </c>
      <c r="AR3" s="3">
        <f>IFERROR(SQRT(SUMSQ(INDEX('Placebo Lags - Data'!$B$28:$BA$35,0,MATCH(AR$1,'Placebo Lags - Data'!$B$1:$BA$1,0)))/COUNT(INDEX('Placebo Lags - Data'!$B$28:$BA$35,0,MATCH(AR$1,'Placebo Lags - Data'!$B$1:$BA$1,0)))),0)</f>
        <v>2.3071318605372726E-5</v>
      </c>
      <c r="AS3" s="3">
        <f>IFERROR(SQRT(SUMSQ(INDEX('Placebo Lags - Data'!$B$28:$BA$35,0,MATCH(AS$1,'Placebo Lags - Data'!$B$1:$BA$1,0)))/COUNT(INDEX('Placebo Lags - Data'!$B$28:$BA$35,0,MATCH(AS$1,'Placebo Lags - Data'!$B$1:$BA$1,0)))),0)</f>
        <v>8.8372695039553838E-6</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6.8405518023524695E-6</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2.5576811452493557E-6</v>
      </c>
      <c r="AZ3" s="3">
        <f>IFERROR(SQRT(SUMSQ(INDEX('Placebo Lags - Data'!$B$28:$BA$35,0,MATCH(AZ$1,'Placebo Lags - Data'!$B$1:$BA$1,0)))/COUNT(INDEX('Placebo Lags - Data'!$B$28:$BA$35,0,MATCH(AZ$1,'Placebo Lags - Data'!$B$1:$BA$1,0)))),0)</f>
        <v>4.1413316341242906E-5</v>
      </c>
      <c r="BA3" s="3">
        <f>IFERROR(SQRT(SUMSQ(INDEX('Placebo Lags - Data'!$B$28:$BA$35,0,MATCH(BA$1,'Placebo Lags - Data'!$B$1:$BA$1,0)))/COUNT(INDEX('Placebo Lags - Data'!$B$28:$BA$35,0,MATCH(BA$1,'Placebo Lags - Data'!$B$1:$BA$1,0)))),0)</f>
        <v>4.7019986641334486E-6</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7.7973189659852551E-6</v>
      </c>
      <c r="BD3" s="3">
        <f>IFERROR(SQRT(SUMSQ(INDEX('Placebo Lags - Data'!$B$28:$BA$35,0,MATCH(BD$1,'Placebo Lags - Data'!$B$1:$BA$1,0)))/COUNT(INDEX('Placebo Lags - Data'!$B$28:$BA$35,0,MATCH(BD$1,'Placebo Lags - Data'!$B$1:$BA$1,0)))),0)</f>
        <v>3.4491477724601191E-6</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1.2814894032450646E-5</v>
      </c>
      <c r="BG3" s="3">
        <f>IFERROR(SQRT(SUMSQ(INDEX('Placebo Lags - Data'!$B$28:$BA$35,0,MATCH(BG$1,'Placebo Lags - Data'!$B$1:$BA$1,0)))/COUNT(INDEX('Placebo Lags - Data'!$B$28:$BA$35,0,MATCH(BG$1,'Placebo Lags - Data'!$B$1:$BA$1,0)))),0)</f>
        <v>1.0564922111029881E-5</v>
      </c>
      <c r="BH3" s="3">
        <f>IFERROR(SQRT(SUMSQ(INDEX('Placebo Lags - Data'!$B$28:$BA$35,0,MATCH(BH$1,'Placebo Lags - Data'!$B$1:$BA$1,0)))/COUNT(INDEX('Placebo Lags - Data'!$B$28:$BA$35,0,MATCH(BH$1,'Placebo Lags - Data'!$B$1:$BA$1,0)))),0)</f>
        <v>5.365460226733002E-6</v>
      </c>
      <c r="BI3" s="3">
        <f>IFERROR(SQRT(SUMSQ(INDEX('Placebo Lags - Data'!$B$28:$BA$35,0,MATCH(BI$1,'Placebo Lags - Data'!$B$1:$BA$1,0)))/COUNT(INDEX('Placebo Lags - Data'!$B$28:$BA$35,0,MATCH(BI$1,'Placebo Lags - Data'!$B$1:$BA$1,0)))),0)</f>
        <v>8.7344267055577775E-6</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1.004935788009423E-5</v>
      </c>
      <c r="BL3" s="3">
        <f>IFERROR(SQRT(SUMSQ(INDEX('Placebo Lags - Data'!$B$28:$BA$35,0,MATCH(BL$1,'Placebo Lags - Data'!$B$1:$BA$1,0)))/COUNT(INDEX('Placebo Lags - Data'!$B$28:$BA$35,0,MATCH(BL$1,'Placebo Lags - Data'!$B$1:$BA$1,0)))),0)</f>
        <v>4.2167888814758705E-6</v>
      </c>
      <c r="BM3" s="3">
        <f>IFERROR(SQRT(SUMSQ(INDEX('Placebo Lags - Data'!$B$28:$BA$35,0,MATCH(BM$1,'Placebo Lags - Data'!$B$1:$BA$1,0)))/COUNT(INDEX('Placebo Lags - Data'!$B$28:$BA$35,0,MATCH(BM$1,'Placebo Lags - Data'!$B$1:$BA$1,0)))),0)</f>
        <v>6.1647657032964357E-6</v>
      </c>
      <c r="BN3" s="3">
        <f>IFERROR(SQRT(SUMSQ(INDEX('Placebo Lags - Data'!$B$28:$BA$35,0,MATCH(BN$1,'Placebo Lags - Data'!$B$1:$BA$1,0)))/COUNT(INDEX('Placebo Lags - Data'!$B$28:$BA$35,0,MATCH(BN$1,'Placebo Lags - Data'!$B$1:$BA$1,0)))),0)</f>
        <v>1.1671396446509045E-5</v>
      </c>
      <c r="BO3" s="3">
        <f>IFERROR(SQRT(SUMSQ(INDEX('Placebo Lags - Data'!$B$28:$BA$35,0,MATCH(BO$1,'Placebo Lags - Data'!$B$1:$BA$1,0)))/COUNT(INDEX('Placebo Lags - Data'!$B$28:$BA$35,0,MATCH(BO$1,'Placebo Lags - Data'!$B$1:$BA$1,0)))),0)</f>
        <v>8.7727854930298205E-6</v>
      </c>
      <c r="BP3" s="3">
        <f>IFERROR(SQRT(SUMSQ(INDEX('Placebo Lags - Data'!$B$28:$BA$35,0,MATCH(BP$1,'Placebo Lags - Data'!$B$1:$BA$1,0)))/COUNT(INDEX('Placebo Lags - Data'!$B$28:$BA$35,0,MATCH(BP$1,'Placebo Lags - Data'!$B$1:$BA$1,0)))),0)</f>
        <v>2.5651935596979043E-5</v>
      </c>
      <c r="BQ3" s="3"/>
      <c r="BR3" s="3"/>
    </row>
    <row r="4">
      <c r="A4" t="s">
        <v>53</v>
      </c>
      <c r="B4" s="2">
        <f t="shared" si="0"/>
        <v>10.587366391705332</v>
      </c>
      <c r="Q4" s="20" t="s">
        <v>267</v>
      </c>
      <c r="R4" s="3">
        <f>IF(R2=0,0,R3/R2)</f>
        <v>1.2017374967736156</v>
      </c>
      <c r="S4" s="3">
        <f t="shared" ref="S4:BP4" si="1">IF(S2=0,0,S3/S2)</f>
        <v>0.44846165750550965</v>
      </c>
      <c r="T4" s="3">
        <f t="shared" si="1"/>
        <v>0</v>
      </c>
      <c r="U4" s="3">
        <f t="shared" si="1"/>
        <v>1.6072782531788044</v>
      </c>
      <c r="V4" s="3">
        <f t="shared" si="1"/>
        <v>0.81737220953623757</v>
      </c>
      <c r="W4" s="3">
        <f t="shared" si="1"/>
        <v>0</v>
      </c>
      <c r="X4" s="3">
        <f t="shared" si="1"/>
        <v>1.1910728899873946</v>
      </c>
      <c r="Y4" s="3">
        <f t="shared" si="1"/>
        <v>0</v>
      </c>
      <c r="Z4" s="3">
        <f t="shared" si="1"/>
        <v>0</v>
      </c>
      <c r="AA4" s="3">
        <f t="shared" si="1"/>
        <v>0</v>
      </c>
      <c r="AB4" s="3">
        <f t="shared" si="1"/>
        <v>0</v>
      </c>
      <c r="AC4" s="3">
        <f t="shared" si="1"/>
        <v>1.337284575425796</v>
      </c>
      <c r="AD4" s="3">
        <f t="shared" si="1"/>
        <v>0</v>
      </c>
      <c r="AE4" s="3">
        <f t="shared" si="1"/>
        <v>0.92864037299534075</v>
      </c>
      <c r="AF4" s="3">
        <f t="shared" si="1"/>
        <v>0.55591944029203511</v>
      </c>
      <c r="AG4" s="3">
        <f t="shared" si="1"/>
        <v>0</v>
      </c>
      <c r="AH4" s="3">
        <f t="shared" si="1"/>
        <v>0.91908647456857406</v>
      </c>
      <c r="AI4" s="3">
        <f t="shared" si="1"/>
        <v>1.361800715075602</v>
      </c>
      <c r="AJ4" s="3">
        <f t="shared" si="1"/>
        <v>1.0926312934371245</v>
      </c>
      <c r="AK4" s="3">
        <f t="shared" si="1"/>
        <v>0.79160282902896006</v>
      </c>
      <c r="AL4" s="3">
        <f t="shared" si="1"/>
        <v>0.98168457116630525</v>
      </c>
      <c r="AM4" s="3">
        <f t="shared" si="1"/>
        <v>0.56898392265809261</v>
      </c>
      <c r="AN4" s="3">
        <f t="shared" si="1"/>
        <v>1.2045079806228123</v>
      </c>
      <c r="AO4" s="3">
        <f t="shared" si="1"/>
        <v>1.6408336120659028</v>
      </c>
      <c r="AP4" s="3">
        <f t="shared" si="1"/>
        <v>0.36551752907550955</v>
      </c>
      <c r="AQ4" s="3">
        <f t="shared" si="1"/>
        <v>0.78196143316625955</v>
      </c>
      <c r="AR4" s="3">
        <f t="shared" si="1"/>
        <v>0.68439558825936209</v>
      </c>
      <c r="AS4" s="3">
        <f t="shared" si="1"/>
        <v>1.0369946948597477</v>
      </c>
      <c r="AT4" s="3">
        <f t="shared" si="1"/>
        <v>0</v>
      </c>
      <c r="AU4" s="3">
        <f t="shared" si="1"/>
        <v>0.78346539293742878</v>
      </c>
      <c r="AV4" s="3">
        <f t="shared" si="1"/>
        <v>0</v>
      </c>
      <c r="AW4" s="3">
        <f t="shared" si="1"/>
        <v>0</v>
      </c>
      <c r="AX4" s="3">
        <f t="shared" si="1"/>
        <v>0</v>
      </c>
      <c r="AY4" s="3">
        <f t="shared" si="1"/>
        <v>0.58585298270436503</v>
      </c>
      <c r="AZ4" s="3">
        <f t="shared" si="1"/>
        <v>2.8749147360156146</v>
      </c>
      <c r="BA4" s="3">
        <f t="shared" si="1"/>
        <v>1.1476081780097016</v>
      </c>
      <c r="BB4" s="3">
        <f t="shared" si="1"/>
        <v>0</v>
      </c>
      <c r="BC4" s="3">
        <f t="shared" si="1"/>
        <v>1.5419220596251575</v>
      </c>
      <c r="BD4" s="3">
        <f t="shared" si="1"/>
        <v>0.91579932759731908</v>
      </c>
      <c r="BE4" s="3">
        <f t="shared" si="1"/>
        <v>0</v>
      </c>
      <c r="BF4" s="3">
        <f t="shared" si="1"/>
        <v>0.55094595886269093</v>
      </c>
      <c r="BG4" s="3">
        <f t="shared" si="1"/>
        <v>0.77038631335613761</v>
      </c>
      <c r="BH4" s="3">
        <f t="shared" si="1"/>
        <v>1.0613297195753213</v>
      </c>
      <c r="BI4" s="3">
        <f t="shared" si="1"/>
        <v>1.0038733954641024</v>
      </c>
      <c r="BJ4" s="3">
        <f t="shared" si="1"/>
        <v>0</v>
      </c>
      <c r="BK4" s="3">
        <f t="shared" si="1"/>
        <v>1.0742898667169298</v>
      </c>
      <c r="BL4" s="3">
        <f t="shared" si="1"/>
        <v>1.6105514922085029</v>
      </c>
      <c r="BM4" s="3">
        <f t="shared" si="1"/>
        <v>1.1090877753381529</v>
      </c>
      <c r="BN4" s="3">
        <f t="shared" si="1"/>
        <v>1.5475110712945104</v>
      </c>
      <c r="BO4" s="3">
        <f t="shared" si="1"/>
        <v>2.2341299370526233</v>
      </c>
      <c r="BP4" s="3">
        <f t="shared" si="1"/>
        <v>1.124734815157471</v>
      </c>
      <c r="BQ4" s="3"/>
      <c r="BR4" s="3"/>
    </row>
    <row r="5">
      <c r="A5" t="s">
        <v>132</v>
      </c>
      <c r="B5" s="2">
        <f t="shared" si="0"/>
        <v>10.381304450069463</v>
      </c>
      <c r="O5" s="8" t="s">
        <v>137</v>
      </c>
      <c r="Q5" s="6">
        <v>20</v>
      </c>
      <c r="R5" s="5">
        <f>IF(R2&lt;$R$2*$Q$5,1,0)</f>
        <v>1</v>
      </c>
      <c r="S5" s="5">
        <f>IF(S2&lt;$R$2*$Q$5,1,0)</f>
        <v>1</v>
      </c>
      <c r="T5" s="5">
        <f>IF(T2&lt;$R$2*$Q$5,1,0)</f>
        <v>1</v>
      </c>
      <c r="U5" s="5">
        <f>IF(U2&lt;$R$2*$Q$5,1,0)</f>
        <v>1</v>
      </c>
      <c r="V5" s="5">
        <f t="shared" ref="V5:BP5" si="2">IF(V2&lt;$R$2*$Q$5,1,0)</f>
        <v>1</v>
      </c>
      <c r="W5" s="5">
        <f t="shared" si="2"/>
        <v>1</v>
      </c>
      <c r="X5" s="5">
        <f t="shared" si="2"/>
        <v>1</v>
      </c>
      <c r="Y5" s="5">
        <f t="shared" si="2"/>
        <v>1</v>
      </c>
      <c r="Z5" s="5">
        <f t="shared" si="2"/>
        <v>1</v>
      </c>
      <c r="AA5" s="5">
        <f t="shared" si="2"/>
        <v>1</v>
      </c>
      <c r="AB5" s="5">
        <f t="shared" si="2"/>
        <v>1</v>
      </c>
      <c r="AC5" s="5">
        <f t="shared" si="2"/>
        <v>1</v>
      </c>
      <c r="AD5" s="5">
        <f t="shared" si="2"/>
        <v>1</v>
      </c>
      <c r="AE5" s="5">
        <f t="shared" si="2"/>
        <v>1</v>
      </c>
      <c r="AF5" s="5">
        <f t="shared" si="2"/>
        <v>1</v>
      </c>
      <c r="AG5" s="5">
        <f t="shared" si="2"/>
        <v>1</v>
      </c>
      <c r="AH5" s="5">
        <f t="shared" si="2"/>
        <v>1</v>
      </c>
      <c r="AI5" s="5">
        <f t="shared" si="2"/>
        <v>1</v>
      </c>
      <c r="AJ5" s="5">
        <f t="shared" si="2"/>
        <v>1</v>
      </c>
      <c r="AK5" s="5">
        <f t="shared" si="2"/>
        <v>1</v>
      </c>
      <c r="AL5" s="5">
        <f t="shared" si="2"/>
        <v>1</v>
      </c>
      <c r="AM5" s="5">
        <f t="shared" si="2"/>
        <v>1</v>
      </c>
      <c r="AN5" s="5">
        <f t="shared" si="2"/>
        <v>1</v>
      </c>
      <c r="AO5" s="5">
        <f t="shared" si="2"/>
        <v>1</v>
      </c>
      <c r="AP5" s="5">
        <f t="shared" si="2"/>
        <v>1</v>
      </c>
      <c r="AQ5" s="5">
        <f t="shared" si="2"/>
        <v>1</v>
      </c>
      <c r="AR5" s="5">
        <f t="shared" si="2"/>
        <v>1</v>
      </c>
      <c r="AS5" s="5">
        <f t="shared" si="2"/>
        <v>1</v>
      </c>
      <c r="AT5" s="5">
        <f t="shared" si="2"/>
        <v>1</v>
      </c>
      <c r="AU5" s="5">
        <f t="shared" si="2"/>
        <v>1</v>
      </c>
      <c r="AV5" s="5">
        <f t="shared" si="2"/>
        <v>1</v>
      </c>
      <c r="AW5" s="5">
        <f t="shared" si="2"/>
        <v>1</v>
      </c>
      <c r="AX5" s="5">
        <f t="shared" si="2"/>
        <v>1</v>
      </c>
      <c r="AY5" s="5">
        <f t="shared" si="2"/>
        <v>1</v>
      </c>
      <c r="AZ5" s="5">
        <f t="shared" si="2"/>
        <v>1</v>
      </c>
      <c r="BA5" s="5">
        <f t="shared" si="2"/>
        <v>1</v>
      </c>
      <c r="BB5" s="5">
        <f t="shared" si="2"/>
        <v>1</v>
      </c>
      <c r="BC5" s="5">
        <f t="shared" si="2"/>
        <v>1</v>
      </c>
      <c r="BD5" s="5">
        <f t="shared" si="2"/>
        <v>1</v>
      </c>
      <c r="BE5" s="5">
        <f t="shared" si="2"/>
        <v>1</v>
      </c>
      <c r="BF5" s="5">
        <f t="shared" si="2"/>
        <v>1</v>
      </c>
      <c r="BG5" s="5">
        <f t="shared" si="2"/>
        <v>1</v>
      </c>
      <c r="BH5" s="5">
        <f t="shared" si="2"/>
        <v>1</v>
      </c>
      <c r="BI5" s="5">
        <f t="shared" si="2"/>
        <v>1</v>
      </c>
      <c r="BJ5" s="5">
        <f t="shared" si="2"/>
        <v>1</v>
      </c>
      <c r="BK5" s="5">
        <f t="shared" si="2"/>
        <v>1</v>
      </c>
      <c r="BL5" s="5">
        <f t="shared" si="2"/>
        <v>1</v>
      </c>
      <c r="BM5" s="5">
        <f t="shared" si="2"/>
        <v>1</v>
      </c>
      <c r="BN5" s="5">
        <f t="shared" si="2"/>
        <v>1</v>
      </c>
      <c r="BO5" s="5">
        <f t="shared" si="2"/>
        <v>1</v>
      </c>
      <c r="BP5" s="5">
        <f t="shared" si="2"/>
        <v>1</v>
      </c>
      <c r="BQ5" s="5"/>
      <c r="BR5" s="5"/>
    </row>
    <row r="6">
      <c r="A6" t="s">
        <v>32</v>
      </c>
      <c r="B6" s="2">
        <f t="shared" si="0"/>
        <v>6.6479507500196107</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1"/>
      <c r="BR6" s="1"/>
    </row>
    <row r="7">
      <c r="A7" t="s">
        <v>51</v>
      </c>
      <c r="B7" s="2">
        <f t="shared" si="0"/>
        <v>6.556875933487226</v>
      </c>
      <c r="Q7">
        <f>'Placebo Lags - Data'!A2</f>
        <v>1982</v>
      </c>
      <c r="R7" s="2">
        <f>IF(R$2=0,0,INDEX('Placebo Lags - Data'!$B:$BA,MATCH($Q7,'Placebo Lags - Data'!$A:$A,0),MATCH(R$1,'Placebo Lags - Data'!$B$1:$BA$1,0)))*1000000*R$5</f>
        <v>9.6841439756190084E-2</v>
      </c>
      <c r="S7" s="2">
        <f>IF(S$2=0,0,INDEX('Placebo Lags - Data'!$B:$BA,MATCH($Q7,'Placebo Lags - Data'!$A:$A,0),MATCH(S$1,'Placebo Lags - Data'!$B$1:$BA$1,0)))*1000000*S$5</f>
        <v>11.846444976981729</v>
      </c>
      <c r="T7" s="2">
        <f>IF(T$2=0,0,INDEX('Placebo Lags - Data'!$B:$BA,MATCH($Q7,'Placebo Lags - Data'!$A:$A,0),MATCH(T$1,'Placebo Lags - Data'!$B$1:$BA$1,0)))*1000000*T$5</f>
        <v>0</v>
      </c>
      <c r="U7" s="2">
        <f>IF(U$2=0,0,INDEX('Placebo Lags - Data'!$B:$BA,MATCH($Q7,'Placebo Lags - Data'!$A:$A,0),MATCH(U$1,'Placebo Lags - Data'!$B$1:$BA$1,0)))*1000000*U$5</f>
        <v>9.5450013759545982</v>
      </c>
      <c r="V7" s="2">
        <f>IF(V$2=0,0,INDEX('Placebo Lags - Data'!$B:$BA,MATCH($Q7,'Placebo Lags - Data'!$A:$A,0),MATCH(V$1,'Placebo Lags - Data'!$B$1:$BA$1,0)))*1000000*V$5</f>
        <v>-1.499713334851549</v>
      </c>
      <c r="W7" s="2">
        <f>IF(W$2=0,0,INDEX('Placebo Lags - Data'!$B:$BA,MATCH($Q7,'Placebo Lags - Data'!$A:$A,0),MATCH(W$1,'Placebo Lags - Data'!$B$1:$BA$1,0)))*1000000*W$5</f>
        <v>0</v>
      </c>
      <c r="X7" s="2">
        <f>IF(X$2=0,0,INDEX('Placebo Lags - Data'!$B:$BA,MATCH($Q7,'Placebo Lags - Data'!$A:$A,0),MATCH(X$1,'Placebo Lags - Data'!$B$1:$BA$1,0)))*1000000*X$5</f>
        <v>-2.94766186925699</v>
      </c>
      <c r="Y7" s="2">
        <f>IF(Y$2=0,0,INDEX('Placebo Lags - Data'!$B:$BA,MATCH($Q7,'Placebo Lags - Data'!$A:$A,0),MATCH(Y$1,'Placebo Lags - Data'!$B$1:$BA$1,0)))*1000000*Y$5</f>
        <v>0</v>
      </c>
      <c r="Z7" s="2">
        <f>IF(Z$2=0,0,INDEX('Placebo Lags - Data'!$B:$BA,MATCH($Q7,'Placebo Lags - Data'!$A:$A,0),MATCH(Z$1,'Placebo Lags - Data'!$B$1:$BA$1,0)))*1000000*Z$5</f>
        <v>0</v>
      </c>
      <c r="AA7" s="2">
        <f>IF(AA$2=0,0,INDEX('Placebo Lags - Data'!$B:$BA,MATCH($Q7,'Placebo Lags - Data'!$A:$A,0),MATCH(AA$1,'Placebo Lags - Data'!$B$1:$BA$1,0)))*1000000*AA$5</f>
        <v>0</v>
      </c>
      <c r="AB7" s="2">
        <f>IF(AB$2=0,0,INDEX('Placebo Lags - Data'!$B:$BA,MATCH($Q7,'Placebo Lags - Data'!$A:$A,0),MATCH(AB$1,'Placebo Lags - Data'!$B$1:$BA$1,0)))*1000000*AB$5</f>
        <v>0</v>
      </c>
      <c r="AC7" s="2">
        <f>IF(AC$2=0,0,INDEX('Placebo Lags - Data'!$B:$BA,MATCH($Q7,'Placebo Lags - Data'!$A:$A,0),MATCH(AC$1,'Placebo Lags - Data'!$B$1:$BA$1,0)))*1000000*AC$5</f>
        <v>-2.3929942472022958</v>
      </c>
      <c r="AD7" s="2">
        <f>IF(AD$2=0,0,INDEX('Placebo Lags - Data'!$B:$BA,MATCH($Q7,'Placebo Lags - Data'!$A:$A,0),MATCH(AD$1,'Placebo Lags - Data'!$B$1:$BA$1,0)))*1000000*AD$5</f>
        <v>0</v>
      </c>
      <c r="AE7" s="2">
        <f>IF(AE$2=0,0,INDEX('Placebo Lags - Data'!$B:$BA,MATCH($Q7,'Placebo Lags - Data'!$A:$A,0),MATCH(AE$1,'Placebo Lags - Data'!$B$1:$BA$1,0)))*1000000*AE$5</f>
        <v>9.1546744442894123</v>
      </c>
      <c r="AF7" s="2">
        <f>IF(AF$2=0,0,INDEX('Placebo Lags - Data'!$B:$BA,MATCH($Q7,'Placebo Lags - Data'!$A:$A,0),MATCH(AF$1,'Placebo Lags - Data'!$B$1:$BA$1,0)))*1000000*AF$5</f>
        <v>0.77249421792657813</v>
      </c>
      <c r="AG7" s="2">
        <f>IF(AG$2=0,0,INDEX('Placebo Lags - Data'!$B:$BA,MATCH($Q7,'Placebo Lags - Data'!$A:$A,0),MATCH(AG$1,'Placebo Lags - Data'!$B$1:$BA$1,0)))*1000000*AG$5</f>
        <v>0</v>
      </c>
      <c r="AH7" s="2">
        <f>IF(AH$2=0,0,INDEX('Placebo Lags - Data'!$B:$BA,MATCH($Q7,'Placebo Lags - Data'!$A:$A,0),MATCH(AH$1,'Placebo Lags - Data'!$B$1:$BA$1,0)))*1000000*AH$5</f>
        <v>3.4582462831167504</v>
      </c>
      <c r="AI7" s="2">
        <f>IF(AI$2=0,0,INDEX('Placebo Lags - Data'!$B:$BA,MATCH($Q7,'Placebo Lags - Data'!$A:$A,0),MATCH(AI$1,'Placebo Lags - Data'!$B$1:$BA$1,0)))*1000000*AI$5</f>
        <v>-0.68656981966341846</v>
      </c>
      <c r="AJ7" s="2">
        <f>IF(AJ$2=0,0,INDEX('Placebo Lags - Data'!$B:$BA,MATCH($Q7,'Placebo Lags - Data'!$A:$A,0),MATCH(AJ$1,'Placebo Lags - Data'!$B$1:$BA$1,0)))*1000000*AJ$5</f>
        <v>-0.83644141568584018</v>
      </c>
      <c r="AK7" s="2">
        <f>IF(AK$2=0,0,INDEX('Placebo Lags - Data'!$B:$BA,MATCH($Q7,'Placebo Lags - Data'!$A:$A,0),MATCH(AK$1,'Placebo Lags - Data'!$B$1:$BA$1,0)))*1000000*AK$5</f>
        <v>24.991055397549644</v>
      </c>
      <c r="AL7" s="2">
        <f>IF(AL$2=0,0,INDEX('Placebo Lags - Data'!$B:$BA,MATCH($Q7,'Placebo Lags - Data'!$A:$A,0),MATCH(AL$1,'Placebo Lags - Data'!$B$1:$BA$1,0)))*1000000*AL$5</f>
        <v>1.1019128578482196</v>
      </c>
      <c r="AM7" s="2">
        <f>IF(AM$2=0,0,INDEX('Placebo Lags - Data'!$B:$BA,MATCH($Q7,'Placebo Lags - Data'!$A:$A,0),MATCH(AM$1,'Placebo Lags - Data'!$B$1:$BA$1,0)))*1000000*AM$5</f>
        <v>4.0499203350918833</v>
      </c>
      <c r="AN7" s="2">
        <f>IF(AN$2=0,0,INDEX('Placebo Lags - Data'!$B:$BA,MATCH($Q7,'Placebo Lags - Data'!$A:$A,0),MATCH(AN$1,'Placebo Lags - Data'!$B$1:$BA$1,0)))*1000000*AN$5</f>
        <v>4.7324383558589034</v>
      </c>
      <c r="AO7" s="2">
        <f>IF(AO$2=0,0,INDEX('Placebo Lags - Data'!$B:$BA,MATCH($Q7,'Placebo Lags - Data'!$A:$A,0),MATCH(AO$1,'Placebo Lags - Data'!$B$1:$BA$1,0)))*1000000*AO$5</f>
        <v>3.2696589187253267</v>
      </c>
      <c r="AP7" s="2">
        <f>IF(AP$2=0,0,INDEX('Placebo Lags - Data'!$B:$BA,MATCH($Q7,'Placebo Lags - Data'!$A:$A,0),MATCH(AP$1,'Placebo Lags - Data'!$B$1:$BA$1,0)))*1000000*AP$5</f>
        <v>-10.476574061613064</v>
      </c>
      <c r="AQ7" s="2">
        <f>IF(AQ$2=0,0,INDEX('Placebo Lags - Data'!$B:$BA,MATCH($Q7,'Placebo Lags - Data'!$A:$A,0),MATCH(AQ$1,'Placebo Lags - Data'!$B$1:$BA$1,0)))*1000000*AQ$5</f>
        <v>18.889671991928481</v>
      </c>
      <c r="AR7" s="2">
        <f>IF(AR$2=0,0,INDEX('Placebo Lags - Data'!$B:$BA,MATCH($Q7,'Placebo Lags - Data'!$A:$A,0),MATCH(AR$1,'Placebo Lags - Data'!$B$1:$BA$1,0)))*1000000*AR$5</f>
        <v>-59.653106291079894</v>
      </c>
      <c r="AS7" s="2">
        <f>IF(AS$2=0,0,INDEX('Placebo Lags - Data'!$B:$BA,MATCH($Q7,'Placebo Lags - Data'!$A:$A,0),MATCH(AS$1,'Placebo Lags - Data'!$B$1:$BA$1,0)))*1000000*AS$5</f>
        <v>19.169736333424225</v>
      </c>
      <c r="AT7" s="2">
        <f>IF(AT$2=0,0,INDEX('Placebo Lags - Data'!$B:$BA,MATCH($Q7,'Placebo Lags - Data'!$A:$A,0),MATCH(AT$1,'Placebo Lags - Data'!$B$1:$BA$1,0)))*1000000*AT$5</f>
        <v>0</v>
      </c>
      <c r="AU7" s="2">
        <f>IF(AU$2=0,0,INDEX('Placebo Lags - Data'!$B:$BA,MATCH($Q7,'Placebo Lags - Data'!$A:$A,0),MATCH(AU$1,'Placebo Lags - Data'!$B$1:$BA$1,0)))*1000000*AU$5</f>
        <v>-12.144198080932256</v>
      </c>
      <c r="AV7" s="2">
        <f>IF(AV$2=0,0,INDEX('Placebo Lags - Data'!$B:$BA,MATCH($Q7,'Placebo Lags - Data'!$A:$A,0),MATCH(AV$1,'Placebo Lags - Data'!$B$1:$BA$1,0)))*1000000*AV$5</f>
        <v>0</v>
      </c>
      <c r="AW7" s="2">
        <f>IF(AW$2=0,0,INDEX('Placebo Lags - Data'!$B:$BA,MATCH($Q7,'Placebo Lags - Data'!$A:$A,0),MATCH(AW$1,'Placebo Lags - Data'!$B$1:$BA$1,0)))*1000000*AW$5</f>
        <v>0</v>
      </c>
      <c r="AX7" s="2">
        <f>IF(AX$2=0,0,INDEX('Placebo Lags - Data'!$B:$BA,MATCH($Q7,'Placebo Lags - Data'!$A:$A,0),MATCH(AX$1,'Placebo Lags - Data'!$B$1:$BA$1,0)))*1000000*AX$5</f>
        <v>0</v>
      </c>
      <c r="AY7" s="2">
        <f>IF(AY$2=0,0,INDEX('Placebo Lags - Data'!$B:$BA,MATCH($Q7,'Placebo Lags - Data'!$A:$A,0),MATCH(AY$1,'Placebo Lags - Data'!$B$1:$BA$1,0)))*1000000*AY$5</f>
        <v>-6.633892553509213</v>
      </c>
      <c r="AZ7" s="2">
        <f>IF(AZ$2=0,0,INDEX('Placebo Lags - Data'!$B:$BA,MATCH($Q7,'Placebo Lags - Data'!$A:$A,0),MATCH(AZ$1,'Placebo Lags - Data'!$B$1:$BA$1,0)))*1000000*AZ$5</f>
        <v>-29.250459192553535</v>
      </c>
      <c r="BA7" s="2">
        <f>IF(BA$2=0,0,INDEX('Placebo Lags - Data'!$B:$BA,MATCH($Q7,'Placebo Lags - Data'!$A:$A,0),MATCH(BA$1,'Placebo Lags - Data'!$B$1:$BA$1,0)))*1000000*BA$5</f>
        <v>7.0704904828744475</v>
      </c>
      <c r="BB7" s="2">
        <f>IF(BB$2=0,0,INDEX('Placebo Lags - Data'!$B:$BA,MATCH($Q7,'Placebo Lags - Data'!$A:$A,0),MATCH(BB$1,'Placebo Lags - Data'!$B$1:$BA$1,0)))*1000000*BB$5</f>
        <v>0</v>
      </c>
      <c r="BC7" s="2">
        <f>IF(BC$2=0,0,INDEX('Placebo Lags - Data'!$B:$BA,MATCH($Q7,'Placebo Lags - Data'!$A:$A,0),MATCH(BC$1,'Placebo Lags - Data'!$B$1:$BA$1,0)))*1000000*BC$5</f>
        <v>0.1572730496945951</v>
      </c>
      <c r="BD7" s="2">
        <f>IF(BD$2=0,0,INDEX('Placebo Lags - Data'!$B:$BA,MATCH($Q7,'Placebo Lags - Data'!$A:$A,0),MATCH(BD$1,'Placebo Lags - Data'!$B$1:$BA$1,0)))*1000000*BD$5</f>
        <v>3.6580968298949301</v>
      </c>
      <c r="BE7" s="2">
        <f>IF(BE$2=0,0,INDEX('Placebo Lags - Data'!$B:$BA,MATCH($Q7,'Placebo Lags - Data'!$A:$A,0),MATCH(BE$1,'Placebo Lags - Data'!$B$1:$BA$1,0)))*1000000*BE$5</f>
        <v>0</v>
      </c>
      <c r="BF7" s="2">
        <f>IF(BF$2=0,0,INDEX('Placebo Lags - Data'!$B:$BA,MATCH($Q7,'Placebo Lags - Data'!$A:$A,0),MATCH(BF$1,'Placebo Lags - Data'!$B$1:$BA$1,0)))*1000000*BF$5</f>
        <v>19.342936866451055</v>
      </c>
      <c r="BG7" s="2">
        <f>IF(BG$2=0,0,INDEX('Placebo Lags - Data'!$B:$BA,MATCH($Q7,'Placebo Lags - Data'!$A:$A,0),MATCH(BG$1,'Placebo Lags - Data'!$B$1:$BA$1,0)))*1000000*BG$5</f>
        <v>3.6689480111817829</v>
      </c>
      <c r="BH7" s="2">
        <f>IF(BH$2=0,0,INDEX('Placebo Lags - Data'!$B:$BA,MATCH($Q7,'Placebo Lags - Data'!$A:$A,0),MATCH(BH$1,'Placebo Lags - Data'!$B$1:$BA$1,0)))*1000000*BH$5</f>
        <v>0.39007554164527392</v>
      </c>
      <c r="BI7" s="2">
        <f>IF(BI$2=0,0,INDEX('Placebo Lags - Data'!$B:$BA,MATCH($Q7,'Placebo Lags - Data'!$A:$A,0),MATCH(BI$1,'Placebo Lags - Data'!$B$1:$BA$1,0)))*1000000*BI$5</f>
        <v>-24.778659280855209</v>
      </c>
      <c r="BJ7" s="2">
        <f>IF(BJ$2=0,0,INDEX('Placebo Lags - Data'!$B:$BA,MATCH($Q7,'Placebo Lags - Data'!$A:$A,0),MATCH(BJ$1,'Placebo Lags - Data'!$B$1:$BA$1,0)))*1000000*BJ$5</f>
        <v>0</v>
      </c>
      <c r="BK7" s="2">
        <f>IF(BK$2=0,0,INDEX('Placebo Lags - Data'!$B:$BA,MATCH($Q7,'Placebo Lags - Data'!$A:$A,0),MATCH(BK$1,'Placebo Lags - Data'!$B$1:$BA$1,0)))*1000000*BK$5</f>
        <v>7.1011745603755116</v>
      </c>
      <c r="BL7" s="2">
        <f>IF(BL$2=0,0,INDEX('Placebo Lags - Data'!$B:$BA,MATCH($Q7,'Placebo Lags - Data'!$A:$A,0),MATCH(BL$1,'Placebo Lags - Data'!$B$1:$BA$1,0)))*1000000*BL$5</f>
        <v>2.6500558760744752</v>
      </c>
      <c r="BM7" s="2">
        <f>IF(BM$2=0,0,INDEX('Placebo Lags - Data'!$B:$BA,MATCH($Q7,'Placebo Lags - Data'!$A:$A,0),MATCH(BM$1,'Placebo Lags - Data'!$B$1:$BA$1,0)))*1000000*BM$5</f>
        <v>-16.350244550267234</v>
      </c>
      <c r="BN7" s="2">
        <f>IF(BN$2=0,0,INDEX('Placebo Lags - Data'!$B:$BA,MATCH($Q7,'Placebo Lags - Data'!$A:$A,0),MATCH(BN$1,'Placebo Lags - Data'!$B$1:$BA$1,0)))*1000000*BN$5</f>
        <v>8.7611224444117397</v>
      </c>
      <c r="BO7" s="2">
        <f>IF(BO$2=0,0,INDEX('Placebo Lags - Data'!$B:$BA,MATCH($Q7,'Placebo Lags - Data'!$A:$A,0),MATCH(BO$1,'Placebo Lags - Data'!$B$1:$BA$1,0)))*1000000*BO$5</f>
        <v>-2.7818423404823989</v>
      </c>
      <c r="BP7" s="2">
        <f>IF(BP$2=0,0,INDEX('Placebo Lags - Data'!$B:$BA,MATCH($Q7,'Placebo Lags - Data'!$A:$A,0),MATCH(BP$1,'Placebo Lags - Data'!$B$1:$BA$1,0)))*1000000*BP$5</f>
        <v>-8.2374272096785717</v>
      </c>
      <c r="BQ7" s="2"/>
      <c r="BR7" s="2"/>
    </row>
    <row r="8">
      <c r="A8" t="s">
        <v>54</v>
      </c>
      <c r="B8" s="2">
        <f t="shared" si="0"/>
        <v>6.2422285606209069</v>
      </c>
      <c r="Q8">
        <f>'Placebo Lags - Data'!A3</f>
        <v>1983</v>
      </c>
      <c r="R8" s="2">
        <f>IF(R$2=0,0,INDEX('Placebo Lags - Data'!$B:$BA,MATCH($Q8,'Placebo Lags - Data'!$A:$A,0),MATCH(R$1,'Placebo Lags - Data'!$B$1:$BA$1,0)))*1000000*R$5</f>
        <v>1.9193942080164561</v>
      </c>
      <c r="S8" s="2">
        <f>IF(S$2=0,0,INDEX('Placebo Lags - Data'!$B:$BA,MATCH($Q8,'Placebo Lags - Data'!$A:$A,0),MATCH(S$1,'Placebo Lags - Data'!$B$1:$BA$1,0)))*1000000*S$5</f>
        <v>-5.3238109103403986</v>
      </c>
      <c r="T8" s="2">
        <f>IF(T$2=0,0,INDEX('Placebo Lags - Data'!$B:$BA,MATCH($Q8,'Placebo Lags - Data'!$A:$A,0),MATCH(T$1,'Placebo Lags - Data'!$B$1:$BA$1,0)))*1000000*T$5</f>
        <v>0</v>
      </c>
      <c r="U8" s="2">
        <f>IF(U$2=0,0,INDEX('Placebo Lags - Data'!$B:$BA,MATCH($Q8,'Placebo Lags - Data'!$A:$A,0),MATCH(U$1,'Placebo Lags - Data'!$B$1:$BA$1,0)))*1000000*U$5</f>
        <v>22.807649656897411</v>
      </c>
      <c r="V8" s="2">
        <f>IF(V$2=0,0,INDEX('Placebo Lags - Data'!$B:$BA,MATCH($Q8,'Placebo Lags - Data'!$A:$A,0),MATCH(V$1,'Placebo Lags - Data'!$B$1:$BA$1,0)))*1000000*V$5</f>
        <v>7.3823462116706651</v>
      </c>
      <c r="W8" s="2">
        <f>IF(W$2=0,0,INDEX('Placebo Lags - Data'!$B:$BA,MATCH($Q8,'Placebo Lags - Data'!$A:$A,0),MATCH(W$1,'Placebo Lags - Data'!$B$1:$BA$1,0)))*1000000*W$5</f>
        <v>0</v>
      </c>
      <c r="X8" s="2">
        <f>IF(X$2=0,0,INDEX('Placebo Lags - Data'!$B:$BA,MATCH($Q8,'Placebo Lags - Data'!$A:$A,0),MATCH(X$1,'Placebo Lags - Data'!$B$1:$BA$1,0)))*1000000*X$5</f>
        <v>-11.703493328241166</v>
      </c>
      <c r="Y8" s="2">
        <f>IF(Y$2=0,0,INDEX('Placebo Lags - Data'!$B:$BA,MATCH($Q8,'Placebo Lags - Data'!$A:$A,0),MATCH(Y$1,'Placebo Lags - Data'!$B$1:$BA$1,0)))*1000000*Y$5</f>
        <v>0</v>
      </c>
      <c r="Z8" s="2">
        <f>IF(Z$2=0,0,INDEX('Placebo Lags - Data'!$B:$BA,MATCH($Q8,'Placebo Lags - Data'!$A:$A,0),MATCH(Z$1,'Placebo Lags - Data'!$B$1:$BA$1,0)))*1000000*Z$5</f>
        <v>0</v>
      </c>
      <c r="AA8" s="2">
        <f>IF(AA$2=0,0,INDEX('Placebo Lags - Data'!$B:$BA,MATCH($Q8,'Placebo Lags - Data'!$A:$A,0),MATCH(AA$1,'Placebo Lags - Data'!$B$1:$BA$1,0)))*1000000*AA$5</f>
        <v>0</v>
      </c>
      <c r="AB8" s="2">
        <f>IF(AB$2=0,0,INDEX('Placebo Lags - Data'!$B:$BA,MATCH($Q8,'Placebo Lags - Data'!$A:$A,0),MATCH(AB$1,'Placebo Lags - Data'!$B$1:$BA$1,0)))*1000000*AB$5</f>
        <v>0</v>
      </c>
      <c r="AC8" s="2">
        <f>IF(AC$2=0,0,INDEX('Placebo Lags - Data'!$B:$BA,MATCH($Q8,'Placebo Lags - Data'!$A:$A,0),MATCH(AC$1,'Placebo Lags - Data'!$B$1:$BA$1,0)))*1000000*AC$5</f>
        <v>-0.4725723101728363</v>
      </c>
      <c r="AD8" s="2">
        <f>IF(AD$2=0,0,INDEX('Placebo Lags - Data'!$B:$BA,MATCH($Q8,'Placebo Lags - Data'!$A:$A,0),MATCH(AD$1,'Placebo Lags - Data'!$B$1:$BA$1,0)))*1000000*AD$5</f>
        <v>0</v>
      </c>
      <c r="AE8" s="2">
        <f>IF(AE$2=0,0,INDEX('Placebo Lags - Data'!$B:$BA,MATCH($Q8,'Placebo Lags - Data'!$A:$A,0),MATCH(AE$1,'Placebo Lags - Data'!$B$1:$BA$1,0)))*1000000*AE$5</f>
        <v>-14.046443538973108</v>
      </c>
      <c r="AF8" s="2">
        <f>IF(AF$2=0,0,INDEX('Placebo Lags - Data'!$B:$BA,MATCH($Q8,'Placebo Lags - Data'!$A:$A,0),MATCH(AF$1,'Placebo Lags - Data'!$B$1:$BA$1,0)))*1000000*AF$5</f>
        <v>-2.3715870156593155</v>
      </c>
      <c r="AG8" s="2">
        <f>IF(AG$2=0,0,INDEX('Placebo Lags - Data'!$B:$BA,MATCH($Q8,'Placebo Lags - Data'!$A:$A,0),MATCH(AG$1,'Placebo Lags - Data'!$B$1:$BA$1,0)))*1000000*AG$5</f>
        <v>0</v>
      </c>
      <c r="AH8" s="2">
        <f>IF(AH$2=0,0,INDEX('Placebo Lags - Data'!$B:$BA,MATCH($Q8,'Placebo Lags - Data'!$A:$A,0),MATCH(AH$1,'Placebo Lags - Data'!$B$1:$BA$1,0)))*1000000*AH$5</f>
        <v>7.8704542829655111</v>
      </c>
      <c r="AI8" s="2">
        <f>IF(AI$2=0,0,INDEX('Placebo Lags - Data'!$B:$BA,MATCH($Q8,'Placebo Lags - Data'!$A:$A,0),MATCH(AI$1,'Placebo Lags - Data'!$B$1:$BA$1,0)))*1000000*AI$5</f>
        <v>-3.1596277949574869</v>
      </c>
      <c r="AJ8" s="2">
        <f>IF(AJ$2=0,0,INDEX('Placebo Lags - Data'!$B:$BA,MATCH($Q8,'Placebo Lags - Data'!$A:$A,0),MATCH(AJ$1,'Placebo Lags - Data'!$B$1:$BA$1,0)))*1000000*AJ$5</f>
        <v>13.105744983477052</v>
      </c>
      <c r="AK8" s="2">
        <f>IF(AK$2=0,0,INDEX('Placebo Lags - Data'!$B:$BA,MATCH($Q8,'Placebo Lags - Data'!$A:$A,0),MATCH(AK$1,'Placebo Lags - Data'!$B$1:$BA$1,0)))*1000000*AK$5</f>
        <v>-17.044643755070865</v>
      </c>
      <c r="AL8" s="2">
        <f>IF(AL$2=0,0,INDEX('Placebo Lags - Data'!$B:$BA,MATCH($Q8,'Placebo Lags - Data'!$A:$A,0),MATCH(AL$1,'Placebo Lags - Data'!$B$1:$BA$1,0)))*1000000*AL$5</f>
        <v>-1.6410544958489481</v>
      </c>
      <c r="AM8" s="2">
        <f>IF(AM$2=0,0,INDEX('Placebo Lags - Data'!$B:$BA,MATCH($Q8,'Placebo Lags - Data'!$A:$A,0),MATCH(AM$1,'Placebo Lags - Data'!$B$1:$BA$1,0)))*1000000*AM$5</f>
        <v>-1.7615084288991056</v>
      </c>
      <c r="AN8" s="2">
        <f>IF(AN$2=0,0,INDEX('Placebo Lags - Data'!$B:$BA,MATCH($Q8,'Placebo Lags - Data'!$A:$A,0),MATCH(AN$1,'Placebo Lags - Data'!$B$1:$BA$1,0)))*1000000*AN$5</f>
        <v>4.2947558540618047</v>
      </c>
      <c r="AO8" s="2">
        <f>IF(AO$2=0,0,INDEX('Placebo Lags - Data'!$B:$BA,MATCH($Q8,'Placebo Lags - Data'!$A:$A,0),MATCH(AO$1,'Placebo Lags - Data'!$B$1:$BA$1,0)))*1000000*AO$5</f>
        <v>-3.1844936074776342</v>
      </c>
      <c r="AP8" s="2">
        <f>IF(AP$2=0,0,INDEX('Placebo Lags - Data'!$B:$BA,MATCH($Q8,'Placebo Lags - Data'!$A:$A,0),MATCH(AP$1,'Placebo Lags - Data'!$B$1:$BA$1,0)))*1000000*AP$5</f>
        <v>17.08973832137417</v>
      </c>
      <c r="AQ8" s="2">
        <f>IF(AQ$2=0,0,INDEX('Placebo Lags - Data'!$B:$BA,MATCH($Q8,'Placebo Lags - Data'!$A:$A,0),MATCH(AQ$1,'Placebo Lags - Data'!$B$1:$BA$1,0)))*1000000*AQ$5</f>
        <v>7.574084975203732</v>
      </c>
      <c r="AR8" s="2">
        <f>IF(AR$2=0,0,INDEX('Placebo Lags - Data'!$B:$BA,MATCH($Q8,'Placebo Lags - Data'!$A:$A,0),MATCH(AR$1,'Placebo Lags - Data'!$B$1:$BA$1,0)))*1000000*AR$5</f>
        <v>-112.4470290960744</v>
      </c>
      <c r="AS8" s="2">
        <f>IF(AS$2=0,0,INDEX('Placebo Lags - Data'!$B:$BA,MATCH($Q8,'Placebo Lags - Data'!$A:$A,0),MATCH(AS$1,'Placebo Lags - Data'!$B$1:$BA$1,0)))*1000000*AS$5</f>
        <v>16.419151506852359</v>
      </c>
      <c r="AT8" s="2">
        <f>IF(AT$2=0,0,INDEX('Placebo Lags - Data'!$B:$BA,MATCH($Q8,'Placebo Lags - Data'!$A:$A,0),MATCH(AT$1,'Placebo Lags - Data'!$B$1:$BA$1,0)))*1000000*AT$5</f>
        <v>0</v>
      </c>
      <c r="AU8" s="2">
        <f>IF(AU$2=0,0,INDEX('Placebo Lags - Data'!$B:$BA,MATCH($Q8,'Placebo Lags - Data'!$A:$A,0),MATCH(AU$1,'Placebo Lags - Data'!$B$1:$BA$1,0)))*1000000*AU$5</f>
        <v>-7.4815870902966708</v>
      </c>
      <c r="AV8" s="2">
        <f>IF(AV$2=0,0,INDEX('Placebo Lags - Data'!$B:$BA,MATCH($Q8,'Placebo Lags - Data'!$A:$A,0),MATCH(AV$1,'Placebo Lags - Data'!$B$1:$BA$1,0)))*1000000*AV$5</f>
        <v>0</v>
      </c>
      <c r="AW8" s="2">
        <f>IF(AW$2=0,0,INDEX('Placebo Lags - Data'!$B:$BA,MATCH($Q8,'Placebo Lags - Data'!$A:$A,0),MATCH(AW$1,'Placebo Lags - Data'!$B$1:$BA$1,0)))*1000000*AW$5</f>
        <v>0</v>
      </c>
      <c r="AX8" s="2">
        <f>IF(AX$2=0,0,INDEX('Placebo Lags - Data'!$B:$BA,MATCH($Q8,'Placebo Lags - Data'!$A:$A,0),MATCH(AX$1,'Placebo Lags - Data'!$B$1:$BA$1,0)))*1000000*AX$5</f>
        <v>0</v>
      </c>
      <c r="AY8" s="2">
        <f>IF(AY$2=0,0,INDEX('Placebo Lags - Data'!$B:$BA,MATCH($Q8,'Placebo Lags - Data'!$A:$A,0),MATCH(AY$1,'Placebo Lags - Data'!$B$1:$BA$1,0)))*1000000*AY$5</f>
        <v>6.8099725467618555</v>
      </c>
      <c r="AZ8" s="2">
        <f>IF(AZ$2=0,0,INDEX('Placebo Lags - Data'!$B:$BA,MATCH($Q8,'Placebo Lags - Data'!$A:$A,0),MATCH(AZ$1,'Placebo Lags - Data'!$B$1:$BA$1,0)))*1000000*AZ$5</f>
        <v>-6.1121531871322077</v>
      </c>
      <c r="BA8" s="2">
        <f>IF(BA$2=0,0,INDEX('Placebo Lags - Data'!$B:$BA,MATCH($Q8,'Placebo Lags - Data'!$A:$A,0),MATCH(BA$1,'Placebo Lags - Data'!$B$1:$BA$1,0)))*1000000*BA$5</f>
        <v>1.9145409169141203</v>
      </c>
      <c r="BB8" s="2">
        <f>IF(BB$2=0,0,INDEX('Placebo Lags - Data'!$B:$BA,MATCH($Q8,'Placebo Lags - Data'!$A:$A,0),MATCH(BB$1,'Placebo Lags - Data'!$B$1:$BA$1,0)))*1000000*BB$5</f>
        <v>0</v>
      </c>
      <c r="BC8" s="2">
        <f>IF(BC$2=0,0,INDEX('Placebo Lags - Data'!$B:$BA,MATCH($Q8,'Placebo Lags - Data'!$A:$A,0),MATCH(BC$1,'Placebo Lags - Data'!$B$1:$BA$1,0)))*1000000*BC$5</f>
        <v>-3.2087009458336979</v>
      </c>
      <c r="BD8" s="2">
        <f>IF(BD$2=0,0,INDEX('Placebo Lags - Data'!$B:$BA,MATCH($Q8,'Placebo Lags - Data'!$A:$A,0),MATCH(BD$1,'Placebo Lags - Data'!$B$1:$BA$1,0)))*1000000*BD$5</f>
        <v>6.5823978729895316</v>
      </c>
      <c r="BE8" s="2">
        <f>IF(BE$2=0,0,INDEX('Placebo Lags - Data'!$B:$BA,MATCH($Q8,'Placebo Lags - Data'!$A:$A,0),MATCH(BE$1,'Placebo Lags - Data'!$B$1:$BA$1,0)))*1000000*BE$5</f>
        <v>0</v>
      </c>
      <c r="BF8" s="2">
        <f>IF(BF$2=0,0,INDEX('Placebo Lags - Data'!$B:$BA,MATCH($Q8,'Placebo Lags - Data'!$A:$A,0),MATCH(BF$1,'Placebo Lags - Data'!$B$1:$BA$1,0)))*1000000*BF$5</f>
        <v>-4.704378625319805</v>
      </c>
      <c r="BG8" s="2">
        <f>IF(BG$2=0,0,INDEX('Placebo Lags - Data'!$B:$BA,MATCH($Q8,'Placebo Lags - Data'!$A:$A,0),MATCH(BG$1,'Placebo Lags - Data'!$B$1:$BA$1,0)))*1000000*BG$5</f>
        <v>-3.7610905110341264</v>
      </c>
      <c r="BH8" s="2">
        <f>IF(BH$2=0,0,INDEX('Placebo Lags - Data'!$B:$BA,MATCH($Q8,'Placebo Lags - Data'!$A:$A,0),MATCH(BH$1,'Placebo Lags - Data'!$B$1:$BA$1,0)))*1000000*BH$5</f>
        <v>-0.48992467327479972</v>
      </c>
      <c r="BI8" s="2">
        <f>IF(BI$2=0,0,INDEX('Placebo Lags - Data'!$B:$BA,MATCH($Q8,'Placebo Lags - Data'!$A:$A,0),MATCH(BI$1,'Placebo Lags - Data'!$B$1:$BA$1,0)))*1000000*BI$5</f>
        <v>6.8109648054814897</v>
      </c>
      <c r="BJ8" s="2">
        <f>IF(BJ$2=0,0,INDEX('Placebo Lags - Data'!$B:$BA,MATCH($Q8,'Placebo Lags - Data'!$A:$A,0),MATCH(BJ$1,'Placebo Lags - Data'!$B$1:$BA$1,0)))*1000000*BJ$5</f>
        <v>0</v>
      </c>
      <c r="BK8" s="2">
        <f>IF(BK$2=0,0,INDEX('Placebo Lags - Data'!$B:$BA,MATCH($Q8,'Placebo Lags - Data'!$A:$A,0),MATCH(BK$1,'Placebo Lags - Data'!$B$1:$BA$1,0)))*1000000*BK$5</f>
        <v>-8.3489348980947398</v>
      </c>
      <c r="BL8" s="2">
        <f>IF(BL$2=0,0,INDEX('Placebo Lags - Data'!$B:$BA,MATCH($Q8,'Placebo Lags - Data'!$A:$A,0),MATCH(BL$1,'Placebo Lags - Data'!$B$1:$BA$1,0)))*1000000*BL$5</f>
        <v>5.4636025197396521</v>
      </c>
      <c r="BM8" s="2">
        <f>IF(BM$2=0,0,INDEX('Placebo Lags - Data'!$B:$BA,MATCH($Q8,'Placebo Lags - Data'!$A:$A,0),MATCH(BM$1,'Placebo Lags - Data'!$B$1:$BA$1,0)))*1000000*BM$5</f>
        <v>3.1959768875822192</v>
      </c>
      <c r="BN8" s="2">
        <f>IF(BN$2=0,0,INDEX('Placebo Lags - Data'!$B:$BA,MATCH($Q8,'Placebo Lags - Data'!$A:$A,0),MATCH(BN$1,'Placebo Lags - Data'!$B$1:$BA$1,0)))*1000000*BN$5</f>
        <v>7.0560272433795035</v>
      </c>
      <c r="BO8" s="2">
        <f>IF(BO$2=0,0,INDEX('Placebo Lags - Data'!$B:$BA,MATCH($Q8,'Placebo Lags - Data'!$A:$A,0),MATCH(BO$1,'Placebo Lags - Data'!$B$1:$BA$1,0)))*1000000*BO$5</f>
        <v>3.1771880912856432</v>
      </c>
      <c r="BP8" s="2">
        <f>IF(BP$2=0,0,INDEX('Placebo Lags - Data'!$B:$BA,MATCH($Q8,'Placebo Lags - Data'!$A:$A,0),MATCH(BP$1,'Placebo Lags - Data'!$B$1:$BA$1,0)))*1000000*BP$5</f>
        <v>30.475952371489257</v>
      </c>
      <c r="BQ8" s="2"/>
      <c r="BR8" s="2"/>
    </row>
    <row r="9">
      <c r="A9" t="s">
        <v>59</v>
      </c>
      <c r="B9" s="2">
        <f t="shared" si="0"/>
        <v>4.7789420868320356</v>
      </c>
      <c r="Q9">
        <f>'Placebo Lags - Data'!A4</f>
        <v>1984</v>
      </c>
      <c r="R9" s="2">
        <f>IF(R$2=0,0,INDEX('Placebo Lags - Data'!$B:$BA,MATCH($Q9,'Placebo Lags - Data'!$A:$A,0),MATCH(R$1,'Placebo Lags - Data'!$B$1:$BA$1,0)))*1000000*R$5</f>
        <v>-0.91253843947924906</v>
      </c>
      <c r="S9" s="2">
        <f>IF(S$2=0,0,INDEX('Placebo Lags - Data'!$B:$BA,MATCH($Q9,'Placebo Lags - Data'!$A:$A,0),MATCH(S$1,'Placebo Lags - Data'!$B$1:$BA$1,0)))*1000000*S$5</f>
        <v>6.4880528043431696</v>
      </c>
      <c r="T9" s="2">
        <f>IF(T$2=0,0,INDEX('Placebo Lags - Data'!$B:$BA,MATCH($Q9,'Placebo Lags - Data'!$A:$A,0),MATCH(T$1,'Placebo Lags - Data'!$B$1:$BA$1,0)))*1000000*T$5</f>
        <v>0</v>
      </c>
      <c r="U9" s="2">
        <f>IF(U$2=0,0,INDEX('Placebo Lags - Data'!$B:$BA,MATCH($Q9,'Placebo Lags - Data'!$A:$A,0),MATCH(U$1,'Placebo Lags - Data'!$B$1:$BA$1,0)))*1000000*U$5</f>
        <v>0.35415203569755249</v>
      </c>
      <c r="V9" s="2">
        <f>IF(V$2=0,0,INDEX('Placebo Lags - Data'!$B:$BA,MATCH($Q9,'Placebo Lags - Data'!$A:$A,0),MATCH(V$1,'Placebo Lags - Data'!$B$1:$BA$1,0)))*1000000*V$5</f>
        <v>2.2052752228773898</v>
      </c>
      <c r="W9" s="2">
        <f>IF(W$2=0,0,INDEX('Placebo Lags - Data'!$B:$BA,MATCH($Q9,'Placebo Lags - Data'!$A:$A,0),MATCH(W$1,'Placebo Lags - Data'!$B$1:$BA$1,0)))*1000000*W$5</f>
        <v>0</v>
      </c>
      <c r="X9" s="2">
        <f>IF(X$2=0,0,INDEX('Placebo Lags - Data'!$B:$BA,MATCH($Q9,'Placebo Lags - Data'!$A:$A,0),MATCH(X$1,'Placebo Lags - Data'!$B$1:$BA$1,0)))*1000000*X$5</f>
        <v>5.6337180467380676</v>
      </c>
      <c r="Y9" s="2">
        <f>IF(Y$2=0,0,INDEX('Placebo Lags - Data'!$B:$BA,MATCH($Q9,'Placebo Lags - Data'!$A:$A,0),MATCH(Y$1,'Placebo Lags - Data'!$B$1:$BA$1,0)))*1000000*Y$5</f>
        <v>0</v>
      </c>
      <c r="Z9" s="2">
        <f>IF(Z$2=0,0,INDEX('Placebo Lags - Data'!$B:$BA,MATCH($Q9,'Placebo Lags - Data'!$A:$A,0),MATCH(Z$1,'Placebo Lags - Data'!$B$1:$BA$1,0)))*1000000*Z$5</f>
        <v>0</v>
      </c>
      <c r="AA9" s="2">
        <f>IF(AA$2=0,0,INDEX('Placebo Lags - Data'!$B:$BA,MATCH($Q9,'Placebo Lags - Data'!$A:$A,0),MATCH(AA$1,'Placebo Lags - Data'!$B$1:$BA$1,0)))*1000000*AA$5</f>
        <v>0</v>
      </c>
      <c r="AB9" s="2">
        <f>IF(AB$2=0,0,INDEX('Placebo Lags - Data'!$B:$BA,MATCH($Q9,'Placebo Lags - Data'!$A:$A,0),MATCH(AB$1,'Placebo Lags - Data'!$B$1:$BA$1,0)))*1000000*AB$5</f>
        <v>0</v>
      </c>
      <c r="AC9" s="2">
        <f>IF(AC$2=0,0,INDEX('Placebo Lags - Data'!$B:$BA,MATCH($Q9,'Placebo Lags - Data'!$A:$A,0),MATCH(AC$1,'Placebo Lags - Data'!$B$1:$BA$1,0)))*1000000*AC$5</f>
        <v>-3.7940938000247115</v>
      </c>
      <c r="AD9" s="2">
        <f>IF(AD$2=0,0,INDEX('Placebo Lags - Data'!$B:$BA,MATCH($Q9,'Placebo Lags - Data'!$A:$A,0),MATCH(AD$1,'Placebo Lags - Data'!$B$1:$BA$1,0)))*1000000*AD$5</f>
        <v>0</v>
      </c>
      <c r="AE9" s="2">
        <f>IF(AE$2=0,0,INDEX('Placebo Lags - Data'!$B:$BA,MATCH($Q9,'Placebo Lags - Data'!$A:$A,0),MATCH(AE$1,'Placebo Lags - Data'!$B$1:$BA$1,0)))*1000000*AE$5</f>
        <v>11.108921171398833</v>
      </c>
      <c r="AF9" s="2">
        <f>IF(AF$2=0,0,INDEX('Placebo Lags - Data'!$B:$BA,MATCH($Q9,'Placebo Lags - Data'!$A:$A,0),MATCH(AF$1,'Placebo Lags - Data'!$B$1:$BA$1,0)))*1000000*AF$5</f>
        <v>2.6504781089897733</v>
      </c>
      <c r="AG9" s="2">
        <f>IF(AG$2=0,0,INDEX('Placebo Lags - Data'!$B:$BA,MATCH($Q9,'Placebo Lags - Data'!$A:$A,0),MATCH(AG$1,'Placebo Lags - Data'!$B$1:$BA$1,0)))*1000000*AG$5</f>
        <v>0</v>
      </c>
      <c r="AH9" s="2">
        <f>IF(AH$2=0,0,INDEX('Placebo Lags - Data'!$B:$BA,MATCH($Q9,'Placebo Lags - Data'!$A:$A,0),MATCH(AH$1,'Placebo Lags - Data'!$B$1:$BA$1,0)))*1000000*AH$5</f>
        <v>0.12383853231767716</v>
      </c>
      <c r="AI9" s="2">
        <f>IF(AI$2=0,0,INDEX('Placebo Lags - Data'!$B:$BA,MATCH($Q9,'Placebo Lags - Data'!$A:$A,0),MATCH(AI$1,'Placebo Lags - Data'!$B$1:$BA$1,0)))*1000000*AI$5</f>
        <v>4.0473473745805677</v>
      </c>
      <c r="AJ9" s="2">
        <f>IF(AJ$2=0,0,INDEX('Placebo Lags - Data'!$B:$BA,MATCH($Q9,'Placebo Lags - Data'!$A:$A,0),MATCH(AJ$1,'Placebo Lags - Data'!$B$1:$BA$1,0)))*1000000*AJ$5</f>
        <v>-14.454435586230829</v>
      </c>
      <c r="AK9" s="2">
        <f>IF(AK$2=0,0,INDEX('Placebo Lags - Data'!$B:$BA,MATCH($Q9,'Placebo Lags - Data'!$A:$A,0),MATCH(AK$1,'Placebo Lags - Data'!$B$1:$BA$1,0)))*1000000*AK$5</f>
        <v>-29.457611162797548</v>
      </c>
      <c r="AL9" s="2">
        <f>IF(AL$2=0,0,INDEX('Placebo Lags - Data'!$B:$BA,MATCH($Q9,'Placebo Lags - Data'!$A:$A,0),MATCH(AL$1,'Placebo Lags - Data'!$B$1:$BA$1,0)))*1000000*AL$5</f>
        <v>8.1744574345066212</v>
      </c>
      <c r="AM9" s="2">
        <f>IF(AM$2=0,0,INDEX('Placebo Lags - Data'!$B:$BA,MATCH($Q9,'Placebo Lags - Data'!$A:$A,0),MATCH(AM$1,'Placebo Lags - Data'!$B$1:$BA$1,0)))*1000000*AM$5</f>
        <v>14.452739378612023</v>
      </c>
      <c r="AN9" s="2">
        <f>IF(AN$2=0,0,INDEX('Placebo Lags - Data'!$B:$BA,MATCH($Q9,'Placebo Lags - Data'!$A:$A,0),MATCH(AN$1,'Placebo Lags - Data'!$B$1:$BA$1,0)))*1000000*AN$5</f>
        <v>-0.76231492585066007</v>
      </c>
      <c r="AO9" s="2">
        <f>IF(AO$2=0,0,INDEX('Placebo Lags - Data'!$B:$BA,MATCH($Q9,'Placebo Lags - Data'!$A:$A,0),MATCH(AO$1,'Placebo Lags - Data'!$B$1:$BA$1,0)))*1000000*AO$5</f>
        <v>-4.8675910875317641</v>
      </c>
      <c r="AP9" s="2">
        <f>IF(AP$2=0,0,INDEX('Placebo Lags - Data'!$B:$BA,MATCH($Q9,'Placebo Lags - Data'!$A:$A,0),MATCH(AP$1,'Placebo Lags - Data'!$B$1:$BA$1,0)))*1000000*AP$5</f>
        <v>50.514303438831121</v>
      </c>
      <c r="AQ9" s="2">
        <f>IF(AQ$2=0,0,INDEX('Placebo Lags - Data'!$B:$BA,MATCH($Q9,'Placebo Lags - Data'!$A:$A,0),MATCH(AQ$1,'Placebo Lags - Data'!$B$1:$BA$1,0)))*1000000*AQ$5</f>
        <v>13.341388694243506</v>
      </c>
      <c r="AR9" s="2">
        <f>IF(AR$2=0,0,INDEX('Placebo Lags - Data'!$B:$BA,MATCH($Q9,'Placebo Lags - Data'!$A:$A,0),MATCH(AR$1,'Placebo Lags - Data'!$B$1:$BA$1,0)))*1000000*AR$5</f>
        <v>-32.924013794399798</v>
      </c>
      <c r="AS9" s="2">
        <f>IF(AS$2=0,0,INDEX('Placebo Lags - Data'!$B:$BA,MATCH($Q9,'Placebo Lags - Data'!$A:$A,0),MATCH(AS$1,'Placebo Lags - Data'!$B$1:$BA$1,0)))*1000000*AS$5</f>
        <v>15.18250246590469</v>
      </c>
      <c r="AT9" s="2">
        <f>IF(AT$2=0,0,INDEX('Placebo Lags - Data'!$B:$BA,MATCH($Q9,'Placebo Lags - Data'!$A:$A,0),MATCH(AT$1,'Placebo Lags - Data'!$B$1:$BA$1,0)))*1000000*AT$5</f>
        <v>0</v>
      </c>
      <c r="AU9" s="2">
        <f>IF(AU$2=0,0,INDEX('Placebo Lags - Data'!$B:$BA,MATCH($Q9,'Placebo Lags - Data'!$A:$A,0),MATCH(AU$1,'Placebo Lags - Data'!$B$1:$BA$1,0)))*1000000*AU$5</f>
        <v>-19.182993128197268</v>
      </c>
      <c r="AV9" s="2">
        <f>IF(AV$2=0,0,INDEX('Placebo Lags - Data'!$B:$BA,MATCH($Q9,'Placebo Lags - Data'!$A:$A,0),MATCH(AV$1,'Placebo Lags - Data'!$B$1:$BA$1,0)))*1000000*AV$5</f>
        <v>0</v>
      </c>
      <c r="AW9" s="2">
        <f>IF(AW$2=0,0,INDEX('Placebo Lags - Data'!$B:$BA,MATCH($Q9,'Placebo Lags - Data'!$A:$A,0),MATCH(AW$1,'Placebo Lags - Data'!$B$1:$BA$1,0)))*1000000*AW$5</f>
        <v>0</v>
      </c>
      <c r="AX9" s="2">
        <f>IF(AX$2=0,0,INDEX('Placebo Lags - Data'!$B:$BA,MATCH($Q9,'Placebo Lags - Data'!$A:$A,0),MATCH(AX$1,'Placebo Lags - Data'!$B$1:$BA$1,0)))*1000000*AX$5</f>
        <v>0</v>
      </c>
      <c r="AY9" s="2">
        <f>IF(AY$2=0,0,INDEX('Placebo Lags - Data'!$B:$BA,MATCH($Q9,'Placebo Lags - Data'!$A:$A,0),MATCH(AY$1,'Placebo Lags - Data'!$B$1:$BA$1,0)))*1000000*AY$5</f>
        <v>-3.369483920323546</v>
      </c>
      <c r="AZ9" s="2">
        <f>IF(AZ$2=0,0,INDEX('Placebo Lags - Data'!$B:$BA,MATCH($Q9,'Placebo Lags - Data'!$A:$A,0),MATCH(AZ$1,'Placebo Lags - Data'!$B$1:$BA$1,0)))*1000000*AZ$5</f>
        <v>19.866314687533304</v>
      </c>
      <c r="BA9" s="2">
        <f>IF(BA$2=0,0,INDEX('Placebo Lags - Data'!$B:$BA,MATCH($Q9,'Placebo Lags - Data'!$A:$A,0),MATCH(BA$1,'Placebo Lags - Data'!$B$1:$BA$1,0)))*1000000*BA$5</f>
        <v>-1.7789884623198304</v>
      </c>
      <c r="BB9" s="2">
        <f>IF(BB$2=0,0,INDEX('Placebo Lags - Data'!$B:$BA,MATCH($Q9,'Placebo Lags - Data'!$A:$A,0),MATCH(BB$1,'Placebo Lags - Data'!$B$1:$BA$1,0)))*1000000*BB$5</f>
        <v>0</v>
      </c>
      <c r="BC9" s="2">
        <f>IF(BC$2=0,0,INDEX('Placebo Lags - Data'!$B:$BA,MATCH($Q9,'Placebo Lags - Data'!$A:$A,0),MATCH(BC$1,'Placebo Lags - Data'!$B$1:$BA$1,0)))*1000000*BC$5</f>
        <v>1.7174602362501901</v>
      </c>
      <c r="BD9" s="2">
        <f>IF(BD$2=0,0,INDEX('Placebo Lags - Data'!$B:$BA,MATCH($Q9,'Placebo Lags - Data'!$A:$A,0),MATCH(BD$1,'Placebo Lags - Data'!$B$1:$BA$1,0)))*1000000*BD$5</f>
        <v>9.767129085958004</v>
      </c>
      <c r="BE9" s="2">
        <f>IF(BE$2=0,0,INDEX('Placebo Lags - Data'!$B:$BA,MATCH($Q9,'Placebo Lags - Data'!$A:$A,0),MATCH(BE$1,'Placebo Lags - Data'!$B$1:$BA$1,0)))*1000000*BE$5</f>
        <v>0</v>
      </c>
      <c r="BF9" s="2">
        <f>IF(BF$2=0,0,INDEX('Placebo Lags - Data'!$B:$BA,MATCH($Q9,'Placebo Lags - Data'!$A:$A,0),MATCH(BF$1,'Placebo Lags - Data'!$B$1:$BA$1,0)))*1000000*BF$5</f>
        <v>5.0715707402559929</v>
      </c>
      <c r="BG9" s="2">
        <f>IF(BG$2=0,0,INDEX('Placebo Lags - Data'!$B:$BA,MATCH($Q9,'Placebo Lags - Data'!$A:$A,0),MATCH(BG$1,'Placebo Lags - Data'!$B$1:$BA$1,0)))*1000000*BG$5</f>
        <v>-0.85532491311823833</v>
      </c>
      <c r="BH9" s="2">
        <f>IF(BH$2=0,0,INDEX('Placebo Lags - Data'!$B:$BA,MATCH($Q9,'Placebo Lags - Data'!$A:$A,0),MATCH(BH$1,'Placebo Lags - Data'!$B$1:$BA$1,0)))*1000000*BH$5</f>
        <v>-4.9052764552470762</v>
      </c>
      <c r="BI9" s="2">
        <f>IF(BI$2=0,0,INDEX('Placebo Lags - Data'!$B:$BA,MATCH($Q9,'Placebo Lags - Data'!$A:$A,0),MATCH(BI$1,'Placebo Lags - Data'!$B$1:$BA$1,0)))*1000000*BI$5</f>
        <v>-16.024854630813934</v>
      </c>
      <c r="BJ9" s="2">
        <f>IF(BJ$2=0,0,INDEX('Placebo Lags - Data'!$B:$BA,MATCH($Q9,'Placebo Lags - Data'!$A:$A,0),MATCH(BJ$1,'Placebo Lags - Data'!$B$1:$BA$1,0)))*1000000*BJ$5</f>
        <v>0</v>
      </c>
      <c r="BK9" s="2">
        <f>IF(BK$2=0,0,INDEX('Placebo Lags - Data'!$B:$BA,MATCH($Q9,'Placebo Lags - Data'!$A:$A,0),MATCH(BK$1,'Placebo Lags - Data'!$B$1:$BA$1,0)))*1000000*BK$5</f>
        <v>-10.113435564562678</v>
      </c>
      <c r="BL9" s="2">
        <f>IF(BL$2=0,0,INDEX('Placebo Lags - Data'!$B:$BA,MATCH($Q9,'Placebo Lags - Data'!$A:$A,0),MATCH(BL$1,'Placebo Lags - Data'!$B$1:$BA$1,0)))*1000000*BL$5</f>
        <v>-2.9075204110995401</v>
      </c>
      <c r="BM9" s="2">
        <f>IF(BM$2=0,0,INDEX('Placebo Lags - Data'!$B:$BA,MATCH($Q9,'Placebo Lags - Data'!$A:$A,0),MATCH(BM$1,'Placebo Lags - Data'!$B$1:$BA$1,0)))*1000000*BM$5</f>
        <v>8.9433215180179104</v>
      </c>
      <c r="BN9" s="2">
        <f>IF(BN$2=0,0,INDEX('Placebo Lags - Data'!$B:$BA,MATCH($Q9,'Placebo Lags - Data'!$A:$A,0),MATCH(BN$1,'Placebo Lags - Data'!$B$1:$BA$1,0)))*1000000*BN$5</f>
        <v>2.3549262095912127</v>
      </c>
      <c r="BO9" s="2">
        <f>IF(BO$2=0,0,INDEX('Placebo Lags - Data'!$B:$BA,MATCH($Q9,'Placebo Lags - Data'!$A:$A,0),MATCH(BO$1,'Placebo Lags - Data'!$B$1:$BA$1,0)))*1000000*BO$5</f>
        <v>-3.2399566407548264</v>
      </c>
      <c r="BP9" s="2">
        <f>IF(BP$2=0,0,INDEX('Placebo Lags - Data'!$B:$BA,MATCH($Q9,'Placebo Lags - Data'!$A:$A,0),MATCH(BP$1,'Placebo Lags - Data'!$B$1:$BA$1,0)))*1000000*BP$5</f>
        <v>-25.658584490884095</v>
      </c>
      <c r="BQ9" s="2"/>
      <c r="BR9" s="2"/>
    </row>
    <row r="10">
      <c r="A10" t="s">
        <v>84</v>
      </c>
      <c r="B10" s="2">
        <f t="shared" si="0"/>
        <v>4.7532109436469794</v>
      </c>
      <c r="Q10">
        <f>'Placebo Lags - Data'!A5</f>
        <v>1985</v>
      </c>
      <c r="R10" s="2">
        <f>IF(R$2=0,0,INDEX('Placebo Lags - Data'!$B:$BA,MATCH($Q10,'Placebo Lags - Data'!$A:$A,0),MATCH(R$1,'Placebo Lags - Data'!$B$1:$BA$1,0)))*1000000*R$5</f>
        <v>3.1217971354635665</v>
      </c>
      <c r="S10" s="2">
        <f>IF(S$2=0,0,INDEX('Placebo Lags - Data'!$B:$BA,MATCH($Q10,'Placebo Lags - Data'!$A:$A,0),MATCH(S$1,'Placebo Lags - Data'!$B$1:$BA$1,0)))*1000000*S$5</f>
        <v>24.836906959535554</v>
      </c>
      <c r="T10" s="2">
        <f>IF(T$2=0,0,INDEX('Placebo Lags - Data'!$B:$BA,MATCH($Q10,'Placebo Lags - Data'!$A:$A,0),MATCH(T$1,'Placebo Lags - Data'!$B$1:$BA$1,0)))*1000000*T$5</f>
        <v>0</v>
      </c>
      <c r="U10" s="2">
        <f>IF(U$2=0,0,INDEX('Placebo Lags - Data'!$B:$BA,MATCH($Q10,'Placebo Lags - Data'!$A:$A,0),MATCH(U$1,'Placebo Lags - Data'!$B$1:$BA$1,0)))*1000000*U$5</f>
        <v>-14.805620594415814</v>
      </c>
      <c r="V10" s="2">
        <f>IF(V$2=0,0,INDEX('Placebo Lags - Data'!$B:$BA,MATCH($Q10,'Placebo Lags - Data'!$A:$A,0),MATCH(V$1,'Placebo Lags - Data'!$B$1:$BA$1,0)))*1000000*V$5</f>
        <v>-4.6867507990100421</v>
      </c>
      <c r="W10" s="2">
        <f>IF(W$2=0,0,INDEX('Placebo Lags - Data'!$B:$BA,MATCH($Q10,'Placebo Lags - Data'!$A:$A,0),MATCH(W$1,'Placebo Lags - Data'!$B$1:$BA$1,0)))*1000000*W$5</f>
        <v>0</v>
      </c>
      <c r="X10" s="2">
        <f>IF(X$2=0,0,INDEX('Placebo Lags - Data'!$B:$BA,MATCH($Q10,'Placebo Lags - Data'!$A:$A,0),MATCH(X$1,'Placebo Lags - Data'!$B$1:$BA$1,0)))*1000000*X$5</f>
        <v>1.2203431651869323</v>
      </c>
      <c r="Y10" s="2">
        <f>IF(Y$2=0,0,INDEX('Placebo Lags - Data'!$B:$BA,MATCH($Q10,'Placebo Lags - Data'!$A:$A,0),MATCH(Y$1,'Placebo Lags - Data'!$B$1:$BA$1,0)))*1000000*Y$5</f>
        <v>0</v>
      </c>
      <c r="Z10" s="2">
        <f>IF(Z$2=0,0,INDEX('Placebo Lags - Data'!$B:$BA,MATCH($Q10,'Placebo Lags - Data'!$A:$A,0),MATCH(Z$1,'Placebo Lags - Data'!$B$1:$BA$1,0)))*1000000*Z$5</f>
        <v>0</v>
      </c>
      <c r="AA10" s="2">
        <f>IF(AA$2=0,0,INDEX('Placebo Lags - Data'!$B:$BA,MATCH($Q10,'Placebo Lags - Data'!$A:$A,0),MATCH(AA$1,'Placebo Lags - Data'!$B$1:$BA$1,0)))*1000000*AA$5</f>
        <v>0</v>
      </c>
      <c r="AB10" s="2">
        <f>IF(AB$2=0,0,INDEX('Placebo Lags - Data'!$B:$BA,MATCH($Q10,'Placebo Lags - Data'!$A:$A,0),MATCH(AB$1,'Placebo Lags - Data'!$B$1:$BA$1,0)))*1000000*AB$5</f>
        <v>0</v>
      </c>
      <c r="AC10" s="2">
        <f>IF(AC$2=0,0,INDEX('Placebo Lags - Data'!$B:$BA,MATCH($Q10,'Placebo Lags - Data'!$A:$A,0),MATCH(AC$1,'Placebo Lags - Data'!$B$1:$BA$1,0)))*1000000*AC$5</f>
        <v>1.6991245956887724</v>
      </c>
      <c r="AD10" s="2">
        <f>IF(AD$2=0,0,INDEX('Placebo Lags - Data'!$B:$BA,MATCH($Q10,'Placebo Lags - Data'!$A:$A,0),MATCH(AD$1,'Placebo Lags - Data'!$B$1:$BA$1,0)))*1000000*AD$5</f>
        <v>0</v>
      </c>
      <c r="AE10" s="2">
        <f>IF(AE$2=0,0,INDEX('Placebo Lags - Data'!$B:$BA,MATCH($Q10,'Placebo Lags - Data'!$A:$A,0),MATCH(AE$1,'Placebo Lags - Data'!$B$1:$BA$1,0)))*1000000*AE$5</f>
        <v>-12.099919331376441</v>
      </c>
      <c r="AF10" s="2">
        <f>IF(AF$2=0,0,INDEX('Placebo Lags - Data'!$B:$BA,MATCH($Q10,'Placebo Lags - Data'!$A:$A,0),MATCH(AF$1,'Placebo Lags - Data'!$B$1:$BA$1,0)))*1000000*AF$5</f>
        <v>6.0125053096271586</v>
      </c>
      <c r="AG10" s="2">
        <f>IF(AG$2=0,0,INDEX('Placebo Lags - Data'!$B:$BA,MATCH($Q10,'Placebo Lags - Data'!$A:$A,0),MATCH(AG$1,'Placebo Lags - Data'!$B$1:$BA$1,0)))*1000000*AG$5</f>
        <v>0</v>
      </c>
      <c r="AH10" s="2">
        <f>IF(AH$2=0,0,INDEX('Placebo Lags - Data'!$B:$BA,MATCH($Q10,'Placebo Lags - Data'!$A:$A,0),MATCH(AH$1,'Placebo Lags - Data'!$B$1:$BA$1,0)))*1000000*AH$5</f>
        <v>-2.1310333977453411</v>
      </c>
      <c r="AI10" s="2">
        <f>IF(AI$2=0,0,INDEX('Placebo Lags - Data'!$B:$BA,MATCH($Q10,'Placebo Lags - Data'!$A:$A,0),MATCH(AI$1,'Placebo Lags - Data'!$B$1:$BA$1,0)))*1000000*AI$5</f>
        <v>1.5665735872971709</v>
      </c>
      <c r="AJ10" s="2">
        <f>IF(AJ$2=0,0,INDEX('Placebo Lags - Data'!$B:$BA,MATCH($Q10,'Placebo Lags - Data'!$A:$A,0),MATCH(AJ$1,'Placebo Lags - Data'!$B$1:$BA$1,0)))*1000000*AJ$5</f>
        <v>1.6462975054309936</v>
      </c>
      <c r="AK10" s="2">
        <f>IF(AK$2=0,0,INDEX('Placebo Lags - Data'!$B:$BA,MATCH($Q10,'Placebo Lags - Data'!$A:$A,0),MATCH(AK$1,'Placebo Lags - Data'!$B$1:$BA$1,0)))*1000000*AK$5</f>
        <v>-0.3763964855352242</v>
      </c>
      <c r="AL10" s="2">
        <f>IF(AL$2=0,0,INDEX('Placebo Lags - Data'!$B:$BA,MATCH($Q10,'Placebo Lags - Data'!$A:$A,0),MATCH(AL$1,'Placebo Lags - Data'!$B$1:$BA$1,0)))*1000000*AL$5</f>
        <v>-3.4415390928188572</v>
      </c>
      <c r="AM10" s="2">
        <f>IF(AM$2=0,0,INDEX('Placebo Lags - Data'!$B:$BA,MATCH($Q10,'Placebo Lags - Data'!$A:$A,0),MATCH(AM$1,'Placebo Lags - Data'!$B$1:$BA$1,0)))*1000000*AM$5</f>
        <v>6.4601445046719164</v>
      </c>
      <c r="AN10" s="2">
        <f>IF(AN$2=0,0,INDEX('Placebo Lags - Data'!$B:$BA,MATCH($Q10,'Placebo Lags - Data'!$A:$A,0),MATCH(AN$1,'Placebo Lags - Data'!$B$1:$BA$1,0)))*1000000*AN$5</f>
        <v>-2.2237672965275124</v>
      </c>
      <c r="AO10" s="2">
        <f>IF(AO$2=0,0,INDEX('Placebo Lags - Data'!$B:$BA,MATCH($Q10,'Placebo Lags - Data'!$A:$A,0),MATCH(AO$1,'Placebo Lags - Data'!$B$1:$BA$1,0)))*1000000*AO$5</f>
        <v>6.2563181018049363</v>
      </c>
      <c r="AP10" s="2">
        <f>IF(AP$2=0,0,INDEX('Placebo Lags - Data'!$B:$BA,MATCH($Q10,'Placebo Lags - Data'!$A:$A,0),MATCH(AP$1,'Placebo Lags - Data'!$B$1:$BA$1,0)))*1000000*AP$5</f>
        <v>34.020806197077036</v>
      </c>
      <c r="AQ10" s="2">
        <f>IF(AQ$2=0,0,INDEX('Placebo Lags - Data'!$B:$BA,MATCH($Q10,'Placebo Lags - Data'!$A:$A,0),MATCH(AQ$1,'Placebo Lags - Data'!$B$1:$BA$1,0)))*1000000*AQ$5</f>
        <v>10.26815425575478</v>
      </c>
      <c r="AR10" s="2">
        <f>IF(AR$2=0,0,INDEX('Placebo Lags - Data'!$B:$BA,MATCH($Q10,'Placebo Lags - Data'!$A:$A,0),MATCH(AR$1,'Placebo Lags - Data'!$B$1:$BA$1,0)))*1000000*AR$5</f>
        <v>-41.192186472471803</v>
      </c>
      <c r="AS10" s="2">
        <f>IF(AS$2=0,0,INDEX('Placebo Lags - Data'!$B:$BA,MATCH($Q10,'Placebo Lags - Data'!$A:$A,0),MATCH(AS$1,'Placebo Lags - Data'!$B$1:$BA$1,0)))*1000000*AS$5</f>
        <v>15.398061805171892</v>
      </c>
      <c r="AT10" s="2">
        <f>IF(AT$2=0,0,INDEX('Placebo Lags - Data'!$B:$BA,MATCH($Q10,'Placebo Lags - Data'!$A:$A,0),MATCH(AT$1,'Placebo Lags - Data'!$B$1:$BA$1,0)))*1000000*AT$5</f>
        <v>0</v>
      </c>
      <c r="AU10" s="2">
        <f>IF(AU$2=0,0,INDEX('Placebo Lags - Data'!$B:$BA,MATCH($Q10,'Placebo Lags - Data'!$A:$A,0),MATCH(AU$1,'Placebo Lags - Data'!$B$1:$BA$1,0)))*1000000*AU$5</f>
        <v>0.35431457945378497</v>
      </c>
      <c r="AV10" s="2">
        <f>IF(AV$2=0,0,INDEX('Placebo Lags - Data'!$B:$BA,MATCH($Q10,'Placebo Lags - Data'!$A:$A,0),MATCH(AV$1,'Placebo Lags - Data'!$B$1:$BA$1,0)))*1000000*AV$5</f>
        <v>0</v>
      </c>
      <c r="AW10" s="2">
        <f>IF(AW$2=0,0,INDEX('Placebo Lags - Data'!$B:$BA,MATCH($Q10,'Placebo Lags - Data'!$A:$A,0),MATCH(AW$1,'Placebo Lags - Data'!$B$1:$BA$1,0)))*1000000*AW$5</f>
        <v>0</v>
      </c>
      <c r="AX10" s="2">
        <f>IF(AX$2=0,0,INDEX('Placebo Lags - Data'!$B:$BA,MATCH($Q10,'Placebo Lags - Data'!$A:$A,0),MATCH(AX$1,'Placebo Lags - Data'!$B$1:$BA$1,0)))*1000000*AX$5</f>
        <v>0</v>
      </c>
      <c r="AY10" s="2">
        <f>IF(AY$2=0,0,INDEX('Placebo Lags - Data'!$B:$BA,MATCH($Q10,'Placebo Lags - Data'!$A:$A,0),MATCH(AY$1,'Placebo Lags - Data'!$B$1:$BA$1,0)))*1000000*AY$5</f>
        <v>1.1233896657358855</v>
      </c>
      <c r="AZ10" s="2">
        <f>IF(AZ$2=0,0,INDEX('Placebo Lags - Data'!$B:$BA,MATCH($Q10,'Placebo Lags - Data'!$A:$A,0),MATCH(AZ$1,'Placebo Lags - Data'!$B$1:$BA$1,0)))*1000000*AZ$5</f>
        <v>18.439224731991999</v>
      </c>
      <c r="BA10" s="2">
        <f>IF(BA$2=0,0,INDEX('Placebo Lags - Data'!$B:$BA,MATCH($Q10,'Placebo Lags - Data'!$A:$A,0),MATCH(BA$1,'Placebo Lags - Data'!$B$1:$BA$1,0)))*1000000*BA$5</f>
        <v>1.2409211436192891E-2</v>
      </c>
      <c r="BB10" s="2">
        <f>IF(BB$2=0,0,INDEX('Placebo Lags - Data'!$B:$BA,MATCH($Q10,'Placebo Lags - Data'!$A:$A,0),MATCH(BB$1,'Placebo Lags - Data'!$B$1:$BA$1,0)))*1000000*BB$5</f>
        <v>0</v>
      </c>
      <c r="BC10" s="2">
        <f>IF(BC$2=0,0,INDEX('Placebo Lags - Data'!$B:$BA,MATCH($Q10,'Placebo Lags - Data'!$A:$A,0),MATCH(BC$1,'Placebo Lags - Data'!$B$1:$BA$1,0)))*1000000*BC$5</f>
        <v>-9.8079544841311872</v>
      </c>
      <c r="BD10" s="2">
        <f>IF(BD$2=0,0,INDEX('Placebo Lags - Data'!$B:$BA,MATCH($Q10,'Placebo Lags - Data'!$A:$A,0),MATCH(BD$1,'Placebo Lags - Data'!$B$1:$BA$1,0)))*1000000*BD$5</f>
        <v>-2.7455432700662641</v>
      </c>
      <c r="BE10" s="2">
        <f>IF(BE$2=0,0,INDEX('Placebo Lags - Data'!$B:$BA,MATCH($Q10,'Placebo Lags - Data'!$A:$A,0),MATCH(BE$1,'Placebo Lags - Data'!$B$1:$BA$1,0)))*1000000*BE$5</f>
        <v>0</v>
      </c>
      <c r="BF10" s="2">
        <f>IF(BF$2=0,0,INDEX('Placebo Lags - Data'!$B:$BA,MATCH($Q10,'Placebo Lags - Data'!$A:$A,0),MATCH(BF$1,'Placebo Lags - Data'!$B$1:$BA$1,0)))*1000000*BF$5</f>
        <v>-24.1594243561849</v>
      </c>
      <c r="BG10" s="2">
        <f>IF(BG$2=0,0,INDEX('Placebo Lags - Data'!$B:$BA,MATCH($Q10,'Placebo Lags - Data'!$A:$A,0),MATCH(BG$1,'Placebo Lags - Data'!$B$1:$BA$1,0)))*1000000*BG$5</f>
        <v>-10.391851901658811</v>
      </c>
      <c r="BH10" s="2">
        <f>IF(BH$2=0,0,INDEX('Placebo Lags - Data'!$B:$BA,MATCH($Q10,'Placebo Lags - Data'!$A:$A,0),MATCH(BH$1,'Placebo Lags - Data'!$B$1:$BA$1,0)))*1000000*BH$5</f>
        <v>1.8875552996178158</v>
      </c>
      <c r="BI10" s="2">
        <f>IF(BI$2=0,0,INDEX('Placebo Lags - Data'!$B:$BA,MATCH($Q10,'Placebo Lags - Data'!$A:$A,0),MATCH(BI$1,'Placebo Lags - Data'!$B$1:$BA$1,0)))*1000000*BI$5</f>
        <v>-9.9454437076929025</v>
      </c>
      <c r="BJ10" s="2">
        <f>IF(BJ$2=0,0,INDEX('Placebo Lags - Data'!$B:$BA,MATCH($Q10,'Placebo Lags - Data'!$A:$A,0),MATCH(BJ$1,'Placebo Lags - Data'!$B$1:$BA$1,0)))*1000000*BJ$5</f>
        <v>0</v>
      </c>
      <c r="BK10" s="2">
        <f>IF(BK$2=0,0,INDEX('Placebo Lags - Data'!$B:$BA,MATCH($Q10,'Placebo Lags - Data'!$A:$A,0),MATCH(BK$1,'Placebo Lags - Data'!$B$1:$BA$1,0)))*1000000*BK$5</f>
        <v>-2.281000888615381</v>
      </c>
      <c r="BL10" s="2">
        <f>IF(BL$2=0,0,INDEX('Placebo Lags - Data'!$B:$BA,MATCH($Q10,'Placebo Lags - Data'!$A:$A,0),MATCH(BL$1,'Placebo Lags - Data'!$B$1:$BA$1,0)))*1000000*BL$5</f>
        <v>0.6687142217742803</v>
      </c>
      <c r="BM10" s="2">
        <f>IF(BM$2=0,0,INDEX('Placebo Lags - Data'!$B:$BA,MATCH($Q10,'Placebo Lags - Data'!$A:$A,0),MATCH(BM$1,'Placebo Lags - Data'!$B$1:$BA$1,0)))*1000000*BM$5</f>
        <v>3.0037144824746065</v>
      </c>
      <c r="BN10" s="2">
        <f>IF(BN$2=0,0,INDEX('Placebo Lags - Data'!$B:$BA,MATCH($Q10,'Placebo Lags - Data'!$A:$A,0),MATCH(BN$1,'Placebo Lags - Data'!$B$1:$BA$1,0)))*1000000*BN$5</f>
        <v>-6.9634352257708088</v>
      </c>
      <c r="BO10" s="2">
        <f>IF(BO$2=0,0,INDEX('Placebo Lags - Data'!$B:$BA,MATCH($Q10,'Placebo Lags - Data'!$A:$A,0),MATCH(BO$1,'Placebo Lags - Data'!$B$1:$BA$1,0)))*1000000*BO$5</f>
        <v>2.3618949853698723</v>
      </c>
      <c r="BP10" s="2">
        <f>IF(BP$2=0,0,INDEX('Placebo Lags - Data'!$B:$BA,MATCH($Q10,'Placebo Lags - Data'!$A:$A,0),MATCH(BP$1,'Placebo Lags - Data'!$B$1:$BA$1,0)))*1000000*BP$5</f>
        <v>-0.10619844914572241</v>
      </c>
      <c r="BQ10" s="2"/>
      <c r="BR10" s="2"/>
    </row>
    <row r="11">
      <c r="A11" t="s">
        <v>31</v>
      </c>
      <c r="B11" s="2">
        <f t="shared" si="0"/>
        <v>4.3717246888839005</v>
      </c>
      <c r="Q11">
        <f>'Placebo Lags - Data'!A6</f>
        <v>1986</v>
      </c>
      <c r="R11" s="2">
        <f>IF(R$2=0,0,INDEX('Placebo Lags - Data'!$B:$BA,MATCH($Q11,'Placebo Lags - Data'!$A:$A,0),MATCH(R$1,'Placebo Lags - Data'!$B$1:$BA$1,0)))*1000000*R$5</f>
        <v>5.6537205637141597</v>
      </c>
      <c r="S11" s="2">
        <f>IF(S$2=0,0,INDEX('Placebo Lags - Data'!$B:$BA,MATCH($Q11,'Placebo Lags - Data'!$A:$A,0),MATCH(S$1,'Placebo Lags - Data'!$B$1:$BA$1,0)))*1000000*S$5</f>
        <v>-6.8754920903302263</v>
      </c>
      <c r="T11" s="2">
        <f>IF(T$2=0,0,INDEX('Placebo Lags - Data'!$B:$BA,MATCH($Q11,'Placebo Lags - Data'!$A:$A,0),MATCH(T$1,'Placebo Lags - Data'!$B$1:$BA$1,0)))*1000000*T$5</f>
        <v>0</v>
      </c>
      <c r="U11" s="2">
        <f>IF(U$2=0,0,INDEX('Placebo Lags - Data'!$B:$BA,MATCH($Q11,'Placebo Lags - Data'!$A:$A,0),MATCH(U$1,'Placebo Lags - Data'!$B$1:$BA$1,0)))*1000000*U$5</f>
        <v>-23.9602304645814</v>
      </c>
      <c r="V11" s="2">
        <f>IF(V$2=0,0,INDEX('Placebo Lags - Data'!$B:$BA,MATCH($Q11,'Placebo Lags - Data'!$A:$A,0),MATCH(V$1,'Placebo Lags - Data'!$B$1:$BA$1,0)))*1000000*V$5</f>
        <v>-3.1498918815486832</v>
      </c>
      <c r="W11" s="2">
        <f>IF(W$2=0,0,INDEX('Placebo Lags - Data'!$B:$BA,MATCH($Q11,'Placebo Lags - Data'!$A:$A,0),MATCH(W$1,'Placebo Lags - Data'!$B$1:$BA$1,0)))*1000000*W$5</f>
        <v>0</v>
      </c>
      <c r="X11" s="2">
        <f>IF(X$2=0,0,INDEX('Placebo Lags - Data'!$B:$BA,MATCH($Q11,'Placebo Lags - Data'!$A:$A,0),MATCH(X$1,'Placebo Lags - Data'!$B$1:$BA$1,0)))*1000000*X$5</f>
        <v>-7.3372229962842539</v>
      </c>
      <c r="Y11" s="2">
        <f>IF(Y$2=0,0,INDEX('Placebo Lags - Data'!$B:$BA,MATCH($Q11,'Placebo Lags - Data'!$A:$A,0),MATCH(Y$1,'Placebo Lags - Data'!$B$1:$BA$1,0)))*1000000*Y$5</f>
        <v>0</v>
      </c>
      <c r="Z11" s="2">
        <f>IF(Z$2=0,0,INDEX('Placebo Lags - Data'!$B:$BA,MATCH($Q11,'Placebo Lags - Data'!$A:$A,0),MATCH(Z$1,'Placebo Lags - Data'!$B$1:$BA$1,0)))*1000000*Z$5</f>
        <v>0</v>
      </c>
      <c r="AA11" s="2">
        <f>IF(AA$2=0,0,INDEX('Placebo Lags - Data'!$B:$BA,MATCH($Q11,'Placebo Lags - Data'!$A:$A,0),MATCH(AA$1,'Placebo Lags - Data'!$B$1:$BA$1,0)))*1000000*AA$5</f>
        <v>0</v>
      </c>
      <c r="AB11" s="2">
        <f>IF(AB$2=0,0,INDEX('Placebo Lags - Data'!$B:$BA,MATCH($Q11,'Placebo Lags - Data'!$A:$A,0),MATCH(AB$1,'Placebo Lags - Data'!$B$1:$BA$1,0)))*1000000*AB$5</f>
        <v>0</v>
      </c>
      <c r="AC11" s="2">
        <f>IF(AC$2=0,0,INDEX('Placebo Lags - Data'!$B:$BA,MATCH($Q11,'Placebo Lags - Data'!$A:$A,0),MATCH(AC$1,'Placebo Lags - Data'!$B$1:$BA$1,0)))*1000000*AC$5</f>
        <v>-3.6408025607670425</v>
      </c>
      <c r="AD11" s="2">
        <f>IF(AD$2=0,0,INDEX('Placebo Lags - Data'!$B:$BA,MATCH($Q11,'Placebo Lags - Data'!$A:$A,0),MATCH(AD$1,'Placebo Lags - Data'!$B$1:$BA$1,0)))*1000000*AD$5</f>
        <v>0</v>
      </c>
      <c r="AE11" s="2">
        <f>IF(AE$2=0,0,INDEX('Placebo Lags - Data'!$B:$BA,MATCH($Q11,'Placebo Lags - Data'!$A:$A,0),MATCH(AE$1,'Placebo Lags - Data'!$B$1:$BA$1,0)))*1000000*AE$5</f>
        <v>-1.7589671870155144</v>
      </c>
      <c r="AF11" s="2">
        <f>IF(AF$2=0,0,INDEX('Placebo Lags - Data'!$B:$BA,MATCH($Q11,'Placebo Lags - Data'!$A:$A,0),MATCH(AF$1,'Placebo Lags - Data'!$B$1:$BA$1,0)))*1000000*AF$5</f>
        <v>-1.9029616851184983</v>
      </c>
      <c r="AG11" s="2">
        <f>IF(AG$2=0,0,INDEX('Placebo Lags - Data'!$B:$BA,MATCH($Q11,'Placebo Lags - Data'!$A:$A,0),MATCH(AG$1,'Placebo Lags - Data'!$B$1:$BA$1,0)))*1000000*AG$5</f>
        <v>0</v>
      </c>
      <c r="AH11" s="2">
        <f>IF(AH$2=0,0,INDEX('Placebo Lags - Data'!$B:$BA,MATCH($Q11,'Placebo Lags - Data'!$A:$A,0),MATCH(AH$1,'Placebo Lags - Data'!$B$1:$BA$1,0)))*1000000*AH$5</f>
        <v>-1.4968771893109079</v>
      </c>
      <c r="AI11" s="2">
        <f>IF(AI$2=0,0,INDEX('Placebo Lags - Data'!$B:$BA,MATCH($Q11,'Placebo Lags - Data'!$A:$A,0),MATCH(AI$1,'Placebo Lags - Data'!$B$1:$BA$1,0)))*1000000*AI$5</f>
        <v>8.1609691449102684E-2</v>
      </c>
      <c r="AJ11" s="2">
        <f>IF(AJ$2=0,0,INDEX('Placebo Lags - Data'!$B:$BA,MATCH($Q11,'Placebo Lags - Data'!$A:$A,0),MATCH(AJ$1,'Placebo Lags - Data'!$B$1:$BA$1,0)))*1000000*AJ$5</f>
        <v>10.272129657096229</v>
      </c>
      <c r="AK11" s="2">
        <f>IF(AK$2=0,0,INDEX('Placebo Lags - Data'!$B:$BA,MATCH($Q11,'Placebo Lags - Data'!$A:$A,0),MATCH(AK$1,'Placebo Lags - Data'!$B$1:$BA$1,0)))*1000000*AK$5</f>
        <v>1.6158322750925436</v>
      </c>
      <c r="AL11" s="2">
        <f>IF(AL$2=0,0,INDEX('Placebo Lags - Data'!$B:$BA,MATCH($Q11,'Placebo Lags - Data'!$A:$A,0),MATCH(AL$1,'Placebo Lags - Data'!$B$1:$BA$1,0)))*1000000*AL$5</f>
        <v>-12.169538422313053</v>
      </c>
      <c r="AM11" s="2">
        <f>IF(AM$2=0,0,INDEX('Placebo Lags - Data'!$B:$BA,MATCH($Q11,'Placebo Lags - Data'!$A:$A,0),MATCH(AM$1,'Placebo Lags - Data'!$B$1:$BA$1,0)))*1000000*AM$5</f>
        <v>15.581736079184338</v>
      </c>
      <c r="AN11" s="2">
        <f>IF(AN$2=0,0,INDEX('Placebo Lags - Data'!$B:$BA,MATCH($Q11,'Placebo Lags - Data'!$A:$A,0),MATCH(AN$1,'Placebo Lags - Data'!$B$1:$BA$1,0)))*1000000*AN$5</f>
        <v>3.2036555239756126</v>
      </c>
      <c r="AO11" s="2">
        <f>IF(AO$2=0,0,INDEX('Placebo Lags - Data'!$B:$BA,MATCH($Q11,'Placebo Lags - Data'!$A:$A,0),MATCH(AO$1,'Placebo Lags - Data'!$B$1:$BA$1,0)))*1000000*AO$5</f>
        <v>2.9688192171306582</v>
      </c>
      <c r="AP11" s="2">
        <f>IF(AP$2=0,0,INDEX('Placebo Lags - Data'!$B:$BA,MATCH($Q11,'Placebo Lags - Data'!$A:$A,0),MATCH(AP$1,'Placebo Lags - Data'!$B$1:$BA$1,0)))*1000000*AP$5</f>
        <v>29.672992241103202</v>
      </c>
      <c r="AQ11" s="2">
        <f>IF(AQ$2=0,0,INDEX('Placebo Lags - Data'!$B:$BA,MATCH($Q11,'Placebo Lags - Data'!$A:$A,0),MATCH(AQ$1,'Placebo Lags - Data'!$B$1:$BA$1,0)))*1000000*AQ$5</f>
        <v>2.846010829671286</v>
      </c>
      <c r="AR11" s="2">
        <f>IF(AR$2=0,0,INDEX('Placebo Lags - Data'!$B:$BA,MATCH($Q11,'Placebo Lags - Data'!$A:$A,0),MATCH(AR$1,'Placebo Lags - Data'!$B$1:$BA$1,0)))*1000000*AR$5</f>
        <v>33.84078445378691</v>
      </c>
      <c r="AS11" s="2">
        <f>IF(AS$2=0,0,INDEX('Placebo Lags - Data'!$B:$BA,MATCH($Q11,'Placebo Lags - Data'!$A:$A,0),MATCH(AS$1,'Placebo Lags - Data'!$B$1:$BA$1,0)))*1000000*AS$5</f>
        <v>-4.3048480335983186E-2</v>
      </c>
      <c r="AT11" s="2">
        <f>IF(AT$2=0,0,INDEX('Placebo Lags - Data'!$B:$BA,MATCH($Q11,'Placebo Lags - Data'!$A:$A,0),MATCH(AT$1,'Placebo Lags - Data'!$B$1:$BA$1,0)))*1000000*AT$5</f>
        <v>0</v>
      </c>
      <c r="AU11" s="2">
        <f>IF(AU$2=0,0,INDEX('Placebo Lags - Data'!$B:$BA,MATCH($Q11,'Placebo Lags - Data'!$A:$A,0),MATCH(AU$1,'Placebo Lags - Data'!$B$1:$BA$1,0)))*1000000*AU$5</f>
        <v>-2.7098481041321065</v>
      </c>
      <c r="AV11" s="2">
        <f>IF(AV$2=0,0,INDEX('Placebo Lags - Data'!$B:$BA,MATCH($Q11,'Placebo Lags - Data'!$A:$A,0),MATCH(AV$1,'Placebo Lags - Data'!$B$1:$BA$1,0)))*1000000*AV$5</f>
        <v>0</v>
      </c>
      <c r="AW11" s="2">
        <f>IF(AW$2=0,0,INDEX('Placebo Lags - Data'!$B:$BA,MATCH($Q11,'Placebo Lags - Data'!$A:$A,0),MATCH(AW$1,'Placebo Lags - Data'!$B$1:$BA$1,0)))*1000000*AW$5</f>
        <v>0</v>
      </c>
      <c r="AX11" s="2">
        <f>IF(AX$2=0,0,INDEX('Placebo Lags - Data'!$B:$BA,MATCH($Q11,'Placebo Lags - Data'!$A:$A,0),MATCH(AX$1,'Placebo Lags - Data'!$B$1:$BA$1,0)))*1000000*AX$5</f>
        <v>0</v>
      </c>
      <c r="AY11" s="2">
        <f>IF(AY$2=0,0,INDEX('Placebo Lags - Data'!$B:$BA,MATCH($Q11,'Placebo Lags - Data'!$A:$A,0),MATCH(AY$1,'Placebo Lags - Data'!$B$1:$BA$1,0)))*1000000*AY$5</f>
        <v>-4.9040027079172432</v>
      </c>
      <c r="AZ11" s="2">
        <f>IF(AZ$2=0,0,INDEX('Placebo Lags - Data'!$B:$BA,MATCH($Q11,'Placebo Lags - Data'!$A:$A,0),MATCH(AZ$1,'Placebo Lags - Data'!$B$1:$BA$1,0)))*1000000*AZ$5</f>
        <v>12.112969670852181</v>
      </c>
      <c r="BA11" s="2">
        <f>IF(BA$2=0,0,INDEX('Placebo Lags - Data'!$B:$BA,MATCH($Q11,'Placebo Lags - Data'!$A:$A,0),MATCH(BA$1,'Placebo Lags - Data'!$B$1:$BA$1,0)))*1000000*BA$5</f>
        <v>-2.2393005565390922</v>
      </c>
      <c r="BB11" s="2">
        <f>IF(BB$2=0,0,INDEX('Placebo Lags - Data'!$B:$BA,MATCH($Q11,'Placebo Lags - Data'!$A:$A,0),MATCH(BB$1,'Placebo Lags - Data'!$B$1:$BA$1,0)))*1000000*BB$5</f>
        <v>0</v>
      </c>
      <c r="BC11" s="2">
        <f>IF(BC$2=0,0,INDEX('Placebo Lags - Data'!$B:$BA,MATCH($Q11,'Placebo Lags - Data'!$A:$A,0),MATCH(BC$1,'Placebo Lags - Data'!$B$1:$BA$1,0)))*1000000*BC$5</f>
        <v>-1.9025195570065989</v>
      </c>
      <c r="BD11" s="2">
        <f>IF(BD$2=0,0,INDEX('Placebo Lags - Data'!$B:$BA,MATCH($Q11,'Placebo Lags - Data'!$A:$A,0),MATCH(BD$1,'Placebo Lags - Data'!$B$1:$BA$1,0)))*1000000*BD$5</f>
        <v>1.0720167438194039</v>
      </c>
      <c r="BE11" s="2">
        <f>IF(BE$2=0,0,INDEX('Placebo Lags - Data'!$B:$BA,MATCH($Q11,'Placebo Lags - Data'!$A:$A,0),MATCH(BE$1,'Placebo Lags - Data'!$B$1:$BA$1,0)))*1000000*BE$5</f>
        <v>0</v>
      </c>
      <c r="BF11" s="2">
        <f>IF(BF$2=0,0,INDEX('Placebo Lags - Data'!$B:$BA,MATCH($Q11,'Placebo Lags - Data'!$A:$A,0),MATCH(BF$1,'Placebo Lags - Data'!$B$1:$BA$1,0)))*1000000*BF$5</f>
        <v>-24.891105567803606</v>
      </c>
      <c r="BG11" s="2">
        <f>IF(BG$2=0,0,INDEX('Placebo Lags - Data'!$B:$BA,MATCH($Q11,'Placebo Lags - Data'!$A:$A,0),MATCH(BG$1,'Placebo Lags - Data'!$B$1:$BA$1,0)))*1000000*BG$5</f>
        <v>25.069941330002621</v>
      </c>
      <c r="BH11" s="2">
        <f>IF(BH$2=0,0,INDEX('Placebo Lags - Data'!$B:$BA,MATCH($Q11,'Placebo Lags - Data'!$A:$A,0),MATCH(BH$1,'Placebo Lags - Data'!$B$1:$BA$1,0)))*1000000*BH$5</f>
        <v>-2.9046113922959194</v>
      </c>
      <c r="BI11" s="2">
        <f>IF(BI$2=0,0,INDEX('Placebo Lags - Data'!$B:$BA,MATCH($Q11,'Placebo Lags - Data'!$A:$A,0),MATCH(BI$1,'Placebo Lags - Data'!$B$1:$BA$1,0)))*1000000*BI$5</f>
        <v>-1.9233953025832307</v>
      </c>
      <c r="BJ11" s="2">
        <f>IF(BJ$2=0,0,INDEX('Placebo Lags - Data'!$B:$BA,MATCH($Q11,'Placebo Lags - Data'!$A:$A,0),MATCH(BJ$1,'Placebo Lags - Data'!$B$1:$BA$1,0)))*1000000*BJ$5</f>
        <v>0</v>
      </c>
      <c r="BK11" s="2">
        <f>IF(BK$2=0,0,INDEX('Placebo Lags - Data'!$B:$BA,MATCH($Q11,'Placebo Lags - Data'!$A:$A,0),MATCH(BK$1,'Placebo Lags - Data'!$B$1:$BA$1,0)))*1000000*BK$5</f>
        <v>5.2215282266843133</v>
      </c>
      <c r="BL11" s="2">
        <f>IF(BL$2=0,0,INDEX('Placebo Lags - Data'!$B:$BA,MATCH($Q11,'Placebo Lags - Data'!$A:$A,0),MATCH(BL$1,'Placebo Lags - Data'!$B$1:$BA$1,0)))*1000000*BL$5</f>
        <v>-2.3900213363958756</v>
      </c>
      <c r="BM11" s="2">
        <f>IF(BM$2=0,0,INDEX('Placebo Lags - Data'!$B:$BA,MATCH($Q11,'Placebo Lags - Data'!$A:$A,0),MATCH(BM$1,'Placebo Lags - Data'!$B$1:$BA$1,0)))*1000000*BM$5</f>
        <v>2.1766745703644119</v>
      </c>
      <c r="BN11" s="2">
        <f>IF(BN$2=0,0,INDEX('Placebo Lags - Data'!$B:$BA,MATCH($Q11,'Placebo Lags - Data'!$A:$A,0),MATCH(BN$1,'Placebo Lags - Data'!$B$1:$BA$1,0)))*1000000*BN$5</f>
        <v>-0.35997399550069531</v>
      </c>
      <c r="BO11" s="2">
        <f>IF(BO$2=0,0,INDEX('Placebo Lags - Data'!$B:$BA,MATCH($Q11,'Placebo Lags - Data'!$A:$A,0),MATCH(BO$1,'Placebo Lags - Data'!$B$1:$BA$1,0)))*1000000*BO$5</f>
        <v>3.1041884085425409</v>
      </c>
      <c r="BP11" s="2">
        <f>IF(BP$2=0,0,INDEX('Placebo Lags - Data'!$B:$BA,MATCH($Q11,'Placebo Lags - Data'!$A:$A,0),MATCH(BP$1,'Placebo Lags - Data'!$B$1:$BA$1,0)))*1000000*BP$5</f>
        <v>-33.942716981982812</v>
      </c>
      <c r="BQ11" s="2"/>
      <c r="BR11" s="2"/>
    </row>
    <row r="12">
      <c r="A12" t="s">
        <v>123</v>
      </c>
      <c r="B12" s="2">
        <f t="shared" si="0"/>
        <v>4.2579323666612012</v>
      </c>
      <c r="Q12">
        <f>'Placebo Lags - Data'!A7</f>
        <v>1987</v>
      </c>
      <c r="R12" s="2">
        <f>IF(R$2=0,0,INDEX('Placebo Lags - Data'!$B:$BA,MATCH($Q12,'Placebo Lags - Data'!$A:$A,0),MATCH(R$1,'Placebo Lags - Data'!$B$1:$BA$1,0)))*1000000*R$5</f>
        <v>1.4108258028500131</v>
      </c>
      <c r="S12" s="2">
        <f>IF(S$2=0,0,INDEX('Placebo Lags - Data'!$B:$BA,MATCH($Q12,'Placebo Lags - Data'!$A:$A,0),MATCH(S$1,'Placebo Lags - Data'!$B$1:$BA$1,0)))*1000000*S$5</f>
        <v>-8.9471732280799188</v>
      </c>
      <c r="T12" s="2">
        <f>IF(T$2=0,0,INDEX('Placebo Lags - Data'!$B:$BA,MATCH($Q12,'Placebo Lags - Data'!$A:$A,0),MATCH(T$1,'Placebo Lags - Data'!$B$1:$BA$1,0)))*1000000*T$5</f>
        <v>0</v>
      </c>
      <c r="U12" s="2">
        <f>IF(U$2=0,0,INDEX('Placebo Lags - Data'!$B:$BA,MATCH($Q12,'Placebo Lags - Data'!$A:$A,0),MATCH(U$1,'Placebo Lags - Data'!$B$1:$BA$1,0)))*1000000*U$5</f>
        <v>-7.9453475336777046</v>
      </c>
      <c r="V12" s="2">
        <f>IF(V$2=0,0,INDEX('Placebo Lags - Data'!$B:$BA,MATCH($Q12,'Placebo Lags - Data'!$A:$A,0),MATCH(V$1,'Placebo Lags - Data'!$B$1:$BA$1,0)))*1000000*V$5</f>
        <v>-5.4995553000480868</v>
      </c>
      <c r="W12" s="2">
        <f>IF(W$2=0,0,INDEX('Placebo Lags - Data'!$B:$BA,MATCH($Q12,'Placebo Lags - Data'!$A:$A,0),MATCH(W$1,'Placebo Lags - Data'!$B$1:$BA$1,0)))*1000000*W$5</f>
        <v>0</v>
      </c>
      <c r="X12" s="2">
        <f>IF(X$2=0,0,INDEX('Placebo Lags - Data'!$B:$BA,MATCH($Q12,'Placebo Lags - Data'!$A:$A,0),MATCH(X$1,'Placebo Lags - Data'!$B$1:$BA$1,0)))*1000000*X$5</f>
        <v>7.9086639743763953</v>
      </c>
      <c r="Y12" s="2">
        <f>IF(Y$2=0,0,INDEX('Placebo Lags - Data'!$B:$BA,MATCH($Q12,'Placebo Lags - Data'!$A:$A,0),MATCH(Y$1,'Placebo Lags - Data'!$B$1:$BA$1,0)))*1000000*Y$5</f>
        <v>0</v>
      </c>
      <c r="Z12" s="2">
        <f>IF(Z$2=0,0,INDEX('Placebo Lags - Data'!$B:$BA,MATCH($Q12,'Placebo Lags - Data'!$A:$A,0),MATCH(Z$1,'Placebo Lags - Data'!$B$1:$BA$1,0)))*1000000*Z$5</f>
        <v>0</v>
      </c>
      <c r="AA12" s="2">
        <f>IF(AA$2=0,0,INDEX('Placebo Lags - Data'!$B:$BA,MATCH($Q12,'Placebo Lags - Data'!$A:$A,0),MATCH(AA$1,'Placebo Lags - Data'!$B$1:$BA$1,0)))*1000000*AA$5</f>
        <v>0</v>
      </c>
      <c r="AB12" s="2">
        <f>IF(AB$2=0,0,INDEX('Placebo Lags - Data'!$B:$BA,MATCH($Q12,'Placebo Lags - Data'!$A:$A,0),MATCH(AB$1,'Placebo Lags - Data'!$B$1:$BA$1,0)))*1000000*AB$5</f>
        <v>0</v>
      </c>
      <c r="AC12" s="2">
        <f>IF(AC$2=0,0,INDEX('Placebo Lags - Data'!$B:$BA,MATCH($Q12,'Placebo Lags - Data'!$A:$A,0),MATCH(AC$1,'Placebo Lags - Data'!$B$1:$BA$1,0)))*1000000*AC$5</f>
        <v>-4.0574450395070016</v>
      </c>
      <c r="AD12" s="2">
        <f>IF(AD$2=0,0,INDEX('Placebo Lags - Data'!$B:$BA,MATCH($Q12,'Placebo Lags - Data'!$A:$A,0),MATCH(AD$1,'Placebo Lags - Data'!$B$1:$BA$1,0)))*1000000*AD$5</f>
        <v>0</v>
      </c>
      <c r="AE12" s="2">
        <f>IF(AE$2=0,0,INDEX('Placebo Lags - Data'!$B:$BA,MATCH($Q12,'Placebo Lags - Data'!$A:$A,0),MATCH(AE$1,'Placebo Lags - Data'!$B$1:$BA$1,0)))*1000000*AE$5</f>
        <v>-15.724494005553424</v>
      </c>
      <c r="AF12" s="2">
        <f>IF(AF$2=0,0,INDEX('Placebo Lags - Data'!$B:$BA,MATCH($Q12,'Placebo Lags - Data'!$A:$A,0),MATCH(AF$1,'Placebo Lags - Data'!$B$1:$BA$1,0)))*1000000*AF$5</f>
        <v>4.1715970837685745</v>
      </c>
      <c r="AG12" s="2">
        <f>IF(AG$2=0,0,INDEX('Placebo Lags - Data'!$B:$BA,MATCH($Q12,'Placebo Lags - Data'!$A:$A,0),MATCH(AG$1,'Placebo Lags - Data'!$B$1:$BA$1,0)))*1000000*AG$5</f>
        <v>0</v>
      </c>
      <c r="AH12" s="2">
        <f>IF(AH$2=0,0,INDEX('Placebo Lags - Data'!$B:$BA,MATCH($Q12,'Placebo Lags - Data'!$A:$A,0),MATCH(AH$1,'Placebo Lags - Data'!$B$1:$BA$1,0)))*1000000*AH$5</f>
        <v>-4.4361854634189513</v>
      </c>
      <c r="AI12" s="2">
        <f>IF(AI$2=0,0,INDEX('Placebo Lags - Data'!$B:$BA,MATCH($Q12,'Placebo Lags - Data'!$A:$A,0),MATCH(AI$1,'Placebo Lags - Data'!$B$1:$BA$1,0)))*1000000*AI$5</f>
        <v>-3.0994858661870239</v>
      </c>
      <c r="AJ12" s="2">
        <f>IF(AJ$2=0,0,INDEX('Placebo Lags - Data'!$B:$BA,MATCH($Q12,'Placebo Lags - Data'!$A:$A,0),MATCH(AJ$1,'Placebo Lags - Data'!$B$1:$BA$1,0)))*1000000*AJ$5</f>
        <v>11.556116078281775</v>
      </c>
      <c r="AK12" s="2">
        <f>IF(AK$2=0,0,INDEX('Placebo Lags - Data'!$B:$BA,MATCH($Q12,'Placebo Lags - Data'!$A:$A,0),MATCH(AK$1,'Placebo Lags - Data'!$B$1:$BA$1,0)))*1000000*AK$5</f>
        <v>2.0880431748082628</v>
      </c>
      <c r="AL12" s="2">
        <f>IF(AL$2=0,0,INDEX('Placebo Lags - Data'!$B:$BA,MATCH($Q12,'Placebo Lags - Data'!$A:$A,0),MATCH(AL$1,'Placebo Lags - Data'!$B$1:$BA$1,0)))*1000000*AL$5</f>
        <v>-1.3624543271362199</v>
      </c>
      <c r="AM12" s="2">
        <f>IF(AM$2=0,0,INDEX('Placebo Lags - Data'!$B:$BA,MATCH($Q12,'Placebo Lags - Data'!$A:$A,0),MATCH(AM$1,'Placebo Lags - Data'!$B$1:$BA$1,0)))*1000000*AM$5</f>
        <v>4.0519730646337848</v>
      </c>
      <c r="AN12" s="2">
        <f>IF(AN$2=0,0,INDEX('Placebo Lags - Data'!$B:$BA,MATCH($Q12,'Placebo Lags - Data'!$A:$A,0),MATCH(AN$1,'Placebo Lags - Data'!$B$1:$BA$1,0)))*1000000*AN$5</f>
        <v>-1.0684785820558318</v>
      </c>
      <c r="AO12" s="2">
        <f>IF(AO$2=0,0,INDEX('Placebo Lags - Data'!$B:$BA,MATCH($Q12,'Placebo Lags - Data'!$A:$A,0),MATCH(AO$1,'Placebo Lags - Data'!$B$1:$BA$1,0)))*1000000*AO$5</f>
        <v>6.6220995904586744</v>
      </c>
      <c r="AP12" s="2">
        <f>IF(AP$2=0,0,INDEX('Placebo Lags - Data'!$B:$BA,MATCH($Q12,'Placebo Lags - Data'!$A:$A,0),MATCH(AP$1,'Placebo Lags - Data'!$B$1:$BA$1,0)))*1000000*AP$5</f>
        <v>23.494947527069598</v>
      </c>
      <c r="AQ12" s="2">
        <f>IF(AQ$2=0,0,INDEX('Placebo Lags - Data'!$B:$BA,MATCH($Q12,'Placebo Lags - Data'!$A:$A,0),MATCH(AQ$1,'Placebo Lags - Data'!$B$1:$BA$1,0)))*1000000*AQ$5</f>
        <v>0.37687894405280531</v>
      </c>
      <c r="AR12" s="2">
        <f>IF(AR$2=0,0,INDEX('Placebo Lags - Data'!$B:$BA,MATCH($Q12,'Placebo Lags - Data'!$A:$A,0),MATCH(AR$1,'Placebo Lags - Data'!$B$1:$BA$1,0)))*1000000*AR$5</f>
        <v>-21.897491023992188</v>
      </c>
      <c r="AS12" s="2">
        <f>IF(AS$2=0,0,INDEX('Placebo Lags - Data'!$B:$BA,MATCH($Q12,'Placebo Lags - Data'!$A:$A,0),MATCH(AS$1,'Placebo Lags - Data'!$B$1:$BA$1,0)))*1000000*AS$5</f>
        <v>5.270762812870089</v>
      </c>
      <c r="AT12" s="2">
        <f>IF(AT$2=0,0,INDEX('Placebo Lags - Data'!$B:$BA,MATCH($Q12,'Placebo Lags - Data'!$A:$A,0),MATCH(AT$1,'Placebo Lags - Data'!$B$1:$BA$1,0)))*1000000*AT$5</f>
        <v>0</v>
      </c>
      <c r="AU12" s="2">
        <f>IF(AU$2=0,0,INDEX('Placebo Lags - Data'!$B:$BA,MATCH($Q12,'Placebo Lags - Data'!$A:$A,0),MATCH(AU$1,'Placebo Lags - Data'!$B$1:$BA$1,0)))*1000000*AU$5</f>
        <v>9.5258837973233312</v>
      </c>
      <c r="AV12" s="2">
        <f>IF(AV$2=0,0,INDEX('Placebo Lags - Data'!$B:$BA,MATCH($Q12,'Placebo Lags - Data'!$A:$A,0),MATCH(AV$1,'Placebo Lags - Data'!$B$1:$BA$1,0)))*1000000*AV$5</f>
        <v>0</v>
      </c>
      <c r="AW12" s="2">
        <f>IF(AW$2=0,0,INDEX('Placebo Lags - Data'!$B:$BA,MATCH($Q12,'Placebo Lags - Data'!$A:$A,0),MATCH(AW$1,'Placebo Lags - Data'!$B$1:$BA$1,0)))*1000000*AW$5</f>
        <v>0</v>
      </c>
      <c r="AX12" s="2">
        <f>IF(AX$2=0,0,INDEX('Placebo Lags - Data'!$B:$BA,MATCH($Q12,'Placebo Lags - Data'!$A:$A,0),MATCH(AX$1,'Placebo Lags - Data'!$B$1:$BA$1,0)))*1000000*AX$5</f>
        <v>0</v>
      </c>
      <c r="AY12" s="2">
        <f>IF(AY$2=0,0,INDEX('Placebo Lags - Data'!$B:$BA,MATCH($Q12,'Placebo Lags - Data'!$A:$A,0),MATCH(AY$1,'Placebo Lags - Data'!$B$1:$BA$1,0)))*1000000*AY$5</f>
        <v>-4.8204983613686636</v>
      </c>
      <c r="AZ12" s="2">
        <f>IF(AZ$2=0,0,INDEX('Placebo Lags - Data'!$B:$BA,MATCH($Q12,'Placebo Lags - Data'!$A:$A,0),MATCH(AZ$1,'Placebo Lags - Data'!$B$1:$BA$1,0)))*1000000*AZ$5</f>
        <v>0.23425141648658609</v>
      </c>
      <c r="BA12" s="2">
        <f>IF(BA$2=0,0,INDEX('Placebo Lags - Data'!$B:$BA,MATCH($Q12,'Placebo Lags - Data'!$A:$A,0),MATCH(BA$1,'Placebo Lags - Data'!$B$1:$BA$1,0)))*1000000*BA$5</f>
        <v>-6.7117621256329585</v>
      </c>
      <c r="BB12" s="2">
        <f>IF(BB$2=0,0,INDEX('Placebo Lags - Data'!$B:$BA,MATCH($Q12,'Placebo Lags - Data'!$A:$A,0),MATCH(BB$1,'Placebo Lags - Data'!$B$1:$BA$1,0)))*1000000*BB$5</f>
        <v>0</v>
      </c>
      <c r="BC12" s="2">
        <f>IF(BC$2=0,0,INDEX('Placebo Lags - Data'!$B:$BA,MATCH($Q12,'Placebo Lags - Data'!$A:$A,0),MATCH(BC$1,'Placebo Lags - Data'!$B$1:$BA$1,0)))*1000000*BC$5</f>
        <v>7.8080780951950146E-2</v>
      </c>
      <c r="BD12" s="2">
        <f>IF(BD$2=0,0,INDEX('Placebo Lags - Data'!$B:$BA,MATCH($Q12,'Placebo Lags - Data'!$A:$A,0),MATCH(BD$1,'Placebo Lags - Data'!$B$1:$BA$1,0)))*1000000*BD$5</f>
        <v>-5.1099395932396874</v>
      </c>
      <c r="BE12" s="2">
        <f>IF(BE$2=0,0,INDEX('Placebo Lags - Data'!$B:$BA,MATCH($Q12,'Placebo Lags - Data'!$A:$A,0),MATCH(BE$1,'Placebo Lags - Data'!$B$1:$BA$1,0)))*1000000*BE$5</f>
        <v>0</v>
      </c>
      <c r="BF12" s="2">
        <f>IF(BF$2=0,0,INDEX('Placebo Lags - Data'!$B:$BA,MATCH($Q12,'Placebo Lags - Data'!$A:$A,0),MATCH(BF$1,'Placebo Lags - Data'!$B$1:$BA$1,0)))*1000000*BF$5</f>
        <v>-29.96446164615918</v>
      </c>
      <c r="BG12" s="2">
        <f>IF(BG$2=0,0,INDEX('Placebo Lags - Data'!$B:$BA,MATCH($Q12,'Placebo Lags - Data'!$A:$A,0),MATCH(BG$1,'Placebo Lags - Data'!$B$1:$BA$1,0)))*1000000*BG$5</f>
        <v>18.622195057105273</v>
      </c>
      <c r="BH12" s="2">
        <f>IF(BH$2=0,0,INDEX('Placebo Lags - Data'!$B:$BA,MATCH($Q12,'Placebo Lags - Data'!$A:$A,0),MATCH(BH$1,'Placebo Lags - Data'!$B$1:$BA$1,0)))*1000000*BH$5</f>
        <v>2.879994326576707</v>
      </c>
      <c r="BI12" s="2">
        <f>IF(BI$2=0,0,INDEX('Placebo Lags - Data'!$B:$BA,MATCH($Q12,'Placebo Lags - Data'!$A:$A,0),MATCH(BI$1,'Placebo Lags - Data'!$B$1:$BA$1,0)))*1000000*BI$5</f>
        <v>10.576637578196824</v>
      </c>
      <c r="BJ12" s="2">
        <f>IF(BJ$2=0,0,INDEX('Placebo Lags - Data'!$B:$BA,MATCH($Q12,'Placebo Lags - Data'!$A:$A,0),MATCH(BJ$1,'Placebo Lags - Data'!$B$1:$BA$1,0)))*1000000*BJ$5</f>
        <v>0</v>
      </c>
      <c r="BK12" s="2">
        <f>IF(BK$2=0,0,INDEX('Placebo Lags - Data'!$B:$BA,MATCH($Q12,'Placebo Lags - Data'!$A:$A,0),MATCH(BK$1,'Placebo Lags - Data'!$B$1:$BA$1,0)))*1000000*BK$5</f>
        <v>-17.243060938199051</v>
      </c>
      <c r="BL12" s="2">
        <f>IF(BL$2=0,0,INDEX('Placebo Lags - Data'!$B:$BA,MATCH($Q12,'Placebo Lags - Data'!$A:$A,0),MATCH(BL$1,'Placebo Lags - Data'!$B$1:$BA$1,0)))*1000000*BL$5</f>
        <v>-1.6201877315324964</v>
      </c>
      <c r="BM12" s="2">
        <f>IF(BM$2=0,0,INDEX('Placebo Lags - Data'!$B:$BA,MATCH($Q12,'Placebo Lags - Data'!$A:$A,0),MATCH(BM$1,'Placebo Lags - Data'!$B$1:$BA$1,0)))*1000000*BM$5</f>
        <v>2.8155600375612266</v>
      </c>
      <c r="BN12" s="2">
        <f>IF(BN$2=0,0,INDEX('Placebo Lags - Data'!$B:$BA,MATCH($Q12,'Placebo Lags - Data'!$A:$A,0),MATCH(BN$1,'Placebo Lags - Data'!$B$1:$BA$1,0)))*1000000*BN$5</f>
        <v>2.2896472273714608</v>
      </c>
      <c r="BO12" s="2">
        <f>IF(BO$2=0,0,INDEX('Placebo Lags - Data'!$B:$BA,MATCH($Q12,'Placebo Lags - Data'!$A:$A,0),MATCH(BO$1,'Placebo Lags - Data'!$B$1:$BA$1,0)))*1000000*BO$5</f>
        <v>-4.3012546484533232</v>
      </c>
      <c r="BP12" s="2">
        <f>IF(BP$2=0,0,INDEX('Placebo Lags - Data'!$B:$BA,MATCH($Q12,'Placebo Lags - Data'!$A:$A,0),MATCH(BP$1,'Placebo Lags - Data'!$B$1:$BA$1,0)))*1000000*BP$5</f>
        <v>16.075178791652434</v>
      </c>
      <c r="BQ12" s="2"/>
      <c r="BR12" s="2"/>
    </row>
    <row r="13">
      <c r="A13" t="s">
        <v>98</v>
      </c>
      <c r="B13" s="2">
        <f t="shared" si="0"/>
        <v>3.9742322548075681</v>
      </c>
      <c r="Q13">
        <f>'Placebo Lags - Data'!A8</f>
        <v>1988</v>
      </c>
      <c r="R13" s="2">
        <f>IF(R$2=0,0,INDEX('Placebo Lags - Data'!$B:$BA,MATCH($Q13,'Placebo Lags - Data'!$A:$A,0),MATCH(R$1,'Placebo Lags - Data'!$B$1:$BA$1,0)))*1000000*R$5</f>
        <v>-3.8731518543499988</v>
      </c>
      <c r="S13" s="2">
        <f>IF(S$2=0,0,INDEX('Placebo Lags - Data'!$B:$BA,MATCH($Q13,'Placebo Lags - Data'!$A:$A,0),MATCH(S$1,'Placebo Lags - Data'!$B$1:$BA$1,0)))*1000000*S$5</f>
        <v>-18.301900126971304</v>
      </c>
      <c r="T13" s="2">
        <f>IF(T$2=0,0,INDEX('Placebo Lags - Data'!$B:$BA,MATCH($Q13,'Placebo Lags - Data'!$A:$A,0),MATCH(T$1,'Placebo Lags - Data'!$B$1:$BA$1,0)))*1000000*T$5</f>
        <v>0</v>
      </c>
      <c r="U13" s="2">
        <f>IF(U$2=0,0,INDEX('Placebo Lags - Data'!$B:$BA,MATCH($Q13,'Placebo Lags - Data'!$A:$A,0),MATCH(U$1,'Placebo Lags - Data'!$B$1:$BA$1,0)))*1000000*U$5</f>
        <v>1.8411420796837774</v>
      </c>
      <c r="V13" s="2">
        <f>IF(V$2=0,0,INDEX('Placebo Lags - Data'!$B:$BA,MATCH($Q13,'Placebo Lags - Data'!$A:$A,0),MATCH(V$1,'Placebo Lags - Data'!$B$1:$BA$1,0)))*1000000*V$5</f>
        <v>-18.749617083813064</v>
      </c>
      <c r="W13" s="2">
        <f>IF(W$2=0,0,INDEX('Placebo Lags - Data'!$B:$BA,MATCH($Q13,'Placebo Lags - Data'!$A:$A,0),MATCH(W$1,'Placebo Lags - Data'!$B$1:$BA$1,0)))*1000000*W$5</f>
        <v>0</v>
      </c>
      <c r="X13" s="2">
        <f>IF(X$2=0,0,INDEX('Placebo Lags - Data'!$B:$BA,MATCH($Q13,'Placebo Lags - Data'!$A:$A,0),MATCH(X$1,'Placebo Lags - Data'!$B$1:$BA$1,0)))*1000000*X$5</f>
        <v>20.154275262029842</v>
      </c>
      <c r="Y13" s="2">
        <f>IF(Y$2=0,0,INDEX('Placebo Lags - Data'!$B:$BA,MATCH($Q13,'Placebo Lags - Data'!$A:$A,0),MATCH(Y$1,'Placebo Lags - Data'!$B$1:$BA$1,0)))*1000000*Y$5</f>
        <v>0</v>
      </c>
      <c r="Z13" s="2">
        <f>IF(Z$2=0,0,INDEX('Placebo Lags - Data'!$B:$BA,MATCH($Q13,'Placebo Lags - Data'!$A:$A,0),MATCH(Z$1,'Placebo Lags - Data'!$B$1:$BA$1,0)))*1000000*Z$5</f>
        <v>0</v>
      </c>
      <c r="AA13" s="2">
        <f>IF(AA$2=0,0,INDEX('Placebo Lags - Data'!$B:$BA,MATCH($Q13,'Placebo Lags - Data'!$A:$A,0),MATCH(AA$1,'Placebo Lags - Data'!$B$1:$BA$1,0)))*1000000*AA$5</f>
        <v>0</v>
      </c>
      <c r="AB13" s="2">
        <f>IF(AB$2=0,0,INDEX('Placebo Lags - Data'!$B:$BA,MATCH($Q13,'Placebo Lags - Data'!$A:$A,0),MATCH(AB$1,'Placebo Lags - Data'!$B$1:$BA$1,0)))*1000000*AB$5</f>
        <v>0</v>
      </c>
      <c r="AC13" s="2">
        <f>IF(AC$2=0,0,INDEX('Placebo Lags - Data'!$B:$BA,MATCH($Q13,'Placebo Lags - Data'!$A:$A,0),MATCH(AC$1,'Placebo Lags - Data'!$B$1:$BA$1,0)))*1000000*AC$5</f>
        <v>1.3944890042694169</v>
      </c>
      <c r="AD13" s="2">
        <f>IF(AD$2=0,0,INDEX('Placebo Lags - Data'!$B:$BA,MATCH($Q13,'Placebo Lags - Data'!$A:$A,0),MATCH(AD$1,'Placebo Lags - Data'!$B$1:$BA$1,0)))*1000000*AD$5</f>
        <v>0</v>
      </c>
      <c r="AE13" s="2">
        <f>IF(AE$2=0,0,INDEX('Placebo Lags - Data'!$B:$BA,MATCH($Q13,'Placebo Lags - Data'!$A:$A,0),MATCH(AE$1,'Placebo Lags - Data'!$B$1:$BA$1,0)))*1000000*AE$5</f>
        <v>15.361505575128831</v>
      </c>
      <c r="AF13" s="2">
        <f>IF(AF$2=0,0,INDEX('Placebo Lags - Data'!$B:$BA,MATCH($Q13,'Placebo Lags - Data'!$A:$A,0),MATCH(AF$1,'Placebo Lags - Data'!$B$1:$BA$1,0)))*1000000*AF$5</f>
        <v>4.0275526771438308</v>
      </c>
      <c r="AG13" s="2">
        <f>IF(AG$2=0,0,INDEX('Placebo Lags - Data'!$B:$BA,MATCH($Q13,'Placebo Lags - Data'!$A:$A,0),MATCH(AG$1,'Placebo Lags - Data'!$B$1:$BA$1,0)))*1000000*AG$5</f>
        <v>0</v>
      </c>
      <c r="AH13" s="2">
        <f>IF(AH$2=0,0,INDEX('Placebo Lags - Data'!$B:$BA,MATCH($Q13,'Placebo Lags - Data'!$A:$A,0),MATCH(AH$1,'Placebo Lags - Data'!$B$1:$BA$1,0)))*1000000*AH$5</f>
        <v>4.2698984543676488</v>
      </c>
      <c r="AI13" s="2">
        <f>IF(AI$2=0,0,INDEX('Placebo Lags - Data'!$B:$BA,MATCH($Q13,'Placebo Lags - Data'!$A:$A,0),MATCH(AI$1,'Placebo Lags - Data'!$B$1:$BA$1,0)))*1000000*AI$5</f>
        <v>0.3762988001199119</v>
      </c>
      <c r="AJ13" s="2">
        <f>IF(AJ$2=0,0,INDEX('Placebo Lags - Data'!$B:$BA,MATCH($Q13,'Placebo Lags - Data'!$A:$A,0),MATCH(AJ$1,'Placebo Lags - Data'!$B$1:$BA$1,0)))*1000000*AJ$5</f>
        <v>-5.9185063037148211</v>
      </c>
      <c r="AK13" s="2">
        <f>IF(AK$2=0,0,INDEX('Placebo Lags - Data'!$B:$BA,MATCH($Q13,'Placebo Lags - Data'!$A:$A,0),MATCH(AK$1,'Placebo Lags - Data'!$B$1:$BA$1,0)))*1000000*AK$5</f>
        <v>7.4681975092971697</v>
      </c>
      <c r="AL13" s="2">
        <f>IF(AL$2=0,0,INDEX('Placebo Lags - Data'!$B:$BA,MATCH($Q13,'Placebo Lags - Data'!$A:$A,0),MATCH(AL$1,'Placebo Lags - Data'!$B$1:$BA$1,0)))*1000000*AL$5</f>
        <v>3.4284585126442835</v>
      </c>
      <c r="AM13" s="2">
        <f>IF(AM$2=0,0,INDEX('Placebo Lags - Data'!$B:$BA,MATCH($Q13,'Placebo Lags - Data'!$A:$A,0),MATCH(AM$1,'Placebo Lags - Data'!$B$1:$BA$1,0)))*1000000*AM$5</f>
        <v>13.343442333280109</v>
      </c>
      <c r="AN13" s="2">
        <f>IF(AN$2=0,0,INDEX('Placebo Lags - Data'!$B:$BA,MATCH($Q13,'Placebo Lags - Data'!$A:$A,0),MATCH(AN$1,'Placebo Lags - Data'!$B$1:$BA$1,0)))*1000000*AN$5</f>
        <v>2.0122681689827004</v>
      </c>
      <c r="AO13" s="2">
        <f>IF(AO$2=0,0,INDEX('Placebo Lags - Data'!$B:$BA,MATCH($Q13,'Placebo Lags - Data'!$A:$A,0),MATCH(AO$1,'Placebo Lags - Data'!$B$1:$BA$1,0)))*1000000*AO$5</f>
        <v>3.6226608699507779</v>
      </c>
      <c r="AP13" s="2">
        <f>IF(AP$2=0,0,INDEX('Placebo Lags - Data'!$B:$BA,MATCH($Q13,'Placebo Lags - Data'!$A:$A,0),MATCH(AP$1,'Placebo Lags - Data'!$B$1:$BA$1,0)))*1000000*AP$5</f>
        <v>65.738851844798774</v>
      </c>
      <c r="AQ13" s="2">
        <f>IF(AQ$2=0,0,INDEX('Placebo Lags - Data'!$B:$BA,MATCH($Q13,'Placebo Lags - Data'!$A:$A,0),MATCH(AQ$1,'Placebo Lags - Data'!$B$1:$BA$1,0)))*1000000*AQ$5</f>
        <v>-6.6953439272765536</v>
      </c>
      <c r="AR13" s="2">
        <f>IF(AR$2=0,0,INDEX('Placebo Lags - Data'!$B:$BA,MATCH($Q13,'Placebo Lags - Data'!$A:$A,0),MATCH(AR$1,'Placebo Lags - Data'!$B$1:$BA$1,0)))*1000000*AR$5</f>
        <v>-15.328150766436011</v>
      </c>
      <c r="AS13" s="2">
        <f>IF(AS$2=0,0,INDEX('Placebo Lags - Data'!$B:$BA,MATCH($Q13,'Placebo Lags - Data'!$A:$A,0),MATCH(AS$1,'Placebo Lags - Data'!$B$1:$BA$1,0)))*1000000*AS$5</f>
        <v>-7.6003225331078283</v>
      </c>
      <c r="AT13" s="2">
        <f>IF(AT$2=0,0,INDEX('Placebo Lags - Data'!$B:$BA,MATCH($Q13,'Placebo Lags - Data'!$A:$A,0),MATCH(AT$1,'Placebo Lags - Data'!$B$1:$BA$1,0)))*1000000*AT$5</f>
        <v>0</v>
      </c>
      <c r="AU13" s="2">
        <f>IF(AU$2=0,0,INDEX('Placebo Lags - Data'!$B:$BA,MATCH($Q13,'Placebo Lags - Data'!$A:$A,0),MATCH(AU$1,'Placebo Lags - Data'!$B$1:$BA$1,0)))*1000000*AU$5</f>
        <v>17.293350538238883</v>
      </c>
      <c r="AV13" s="2">
        <f>IF(AV$2=0,0,INDEX('Placebo Lags - Data'!$B:$BA,MATCH($Q13,'Placebo Lags - Data'!$A:$A,0),MATCH(AV$1,'Placebo Lags - Data'!$B$1:$BA$1,0)))*1000000*AV$5</f>
        <v>0</v>
      </c>
      <c r="AW13" s="2">
        <f>IF(AW$2=0,0,INDEX('Placebo Lags - Data'!$B:$BA,MATCH($Q13,'Placebo Lags - Data'!$A:$A,0),MATCH(AW$1,'Placebo Lags - Data'!$B$1:$BA$1,0)))*1000000*AW$5</f>
        <v>0</v>
      </c>
      <c r="AX13" s="2">
        <f>IF(AX$2=0,0,INDEX('Placebo Lags - Data'!$B:$BA,MATCH($Q13,'Placebo Lags - Data'!$A:$A,0),MATCH(AX$1,'Placebo Lags - Data'!$B$1:$BA$1,0)))*1000000*AX$5</f>
        <v>0</v>
      </c>
      <c r="AY13" s="2">
        <f>IF(AY$2=0,0,INDEX('Placebo Lags - Data'!$B:$BA,MATCH($Q13,'Placebo Lags - Data'!$A:$A,0),MATCH(AY$1,'Placebo Lags - Data'!$B$1:$BA$1,0)))*1000000*AY$5</f>
        <v>-1.1143279152747709</v>
      </c>
      <c r="AZ13" s="2">
        <f>IF(AZ$2=0,0,INDEX('Placebo Lags - Data'!$B:$BA,MATCH($Q13,'Placebo Lags - Data'!$A:$A,0),MATCH(AZ$1,'Placebo Lags - Data'!$B$1:$BA$1,0)))*1000000*AZ$5</f>
        <v>3.0641544981335755</v>
      </c>
      <c r="BA13" s="2">
        <f>IF(BA$2=0,0,INDEX('Placebo Lags - Data'!$B:$BA,MATCH($Q13,'Placebo Lags - Data'!$A:$A,0),MATCH(BA$1,'Placebo Lags - Data'!$B$1:$BA$1,0)))*1000000*BA$5</f>
        <v>0.36136444236944953</v>
      </c>
      <c r="BB13" s="2">
        <f>IF(BB$2=0,0,INDEX('Placebo Lags - Data'!$B:$BA,MATCH($Q13,'Placebo Lags - Data'!$A:$A,0),MATCH(BB$1,'Placebo Lags - Data'!$B$1:$BA$1,0)))*1000000*BB$5</f>
        <v>0</v>
      </c>
      <c r="BC13" s="2">
        <f>IF(BC$2=0,0,INDEX('Placebo Lags - Data'!$B:$BA,MATCH($Q13,'Placebo Lags - Data'!$A:$A,0),MATCH(BC$1,'Placebo Lags - Data'!$B$1:$BA$1,0)))*1000000*BC$5</f>
        <v>-2.5742376692505786</v>
      </c>
      <c r="BD13" s="2">
        <f>IF(BD$2=0,0,INDEX('Placebo Lags - Data'!$B:$BA,MATCH($Q13,'Placebo Lags - Data'!$A:$A,0),MATCH(BD$1,'Placebo Lags - Data'!$B$1:$BA$1,0)))*1000000*BD$5</f>
        <v>1.7438318309359602</v>
      </c>
      <c r="BE13" s="2">
        <f>IF(BE$2=0,0,INDEX('Placebo Lags - Data'!$B:$BA,MATCH($Q13,'Placebo Lags - Data'!$A:$A,0),MATCH(BE$1,'Placebo Lags - Data'!$B$1:$BA$1,0)))*1000000*BE$5</f>
        <v>0</v>
      </c>
      <c r="BF13" s="2">
        <f>IF(BF$2=0,0,INDEX('Placebo Lags - Data'!$B:$BA,MATCH($Q13,'Placebo Lags - Data'!$A:$A,0),MATCH(BF$1,'Placebo Lags - Data'!$B$1:$BA$1,0)))*1000000*BF$5</f>
        <v>-0.46096636197034968</v>
      </c>
      <c r="BG13" s="2">
        <f>IF(BG$2=0,0,INDEX('Placebo Lags - Data'!$B:$BA,MATCH($Q13,'Placebo Lags - Data'!$A:$A,0),MATCH(BG$1,'Placebo Lags - Data'!$B$1:$BA$1,0)))*1000000*BG$5</f>
        <v>4.8633128244546242</v>
      </c>
      <c r="BH13" s="2">
        <f>IF(BH$2=0,0,INDEX('Placebo Lags - Data'!$B:$BA,MATCH($Q13,'Placebo Lags - Data'!$A:$A,0),MATCH(BH$1,'Placebo Lags - Data'!$B$1:$BA$1,0)))*1000000*BH$5</f>
        <v>1.6153064734680811</v>
      </c>
      <c r="BI13" s="2">
        <f>IF(BI$2=0,0,INDEX('Placebo Lags - Data'!$B:$BA,MATCH($Q13,'Placebo Lags - Data'!$A:$A,0),MATCH(BI$1,'Placebo Lags - Data'!$B$1:$BA$1,0)))*1000000*BI$5</f>
        <v>4.8000683818827383</v>
      </c>
      <c r="BJ13" s="2">
        <f>IF(BJ$2=0,0,INDEX('Placebo Lags - Data'!$B:$BA,MATCH($Q13,'Placebo Lags - Data'!$A:$A,0),MATCH(BJ$1,'Placebo Lags - Data'!$B$1:$BA$1,0)))*1000000*BJ$5</f>
        <v>0</v>
      </c>
      <c r="BK13" s="2">
        <f>IF(BK$2=0,0,INDEX('Placebo Lags - Data'!$B:$BA,MATCH($Q13,'Placebo Lags - Data'!$A:$A,0),MATCH(BK$1,'Placebo Lags - Data'!$B$1:$BA$1,0)))*1000000*BK$5</f>
        <v>-18.825006918632425</v>
      </c>
      <c r="BL13" s="2">
        <f>IF(BL$2=0,0,INDEX('Placebo Lags - Data'!$B:$BA,MATCH($Q13,'Placebo Lags - Data'!$A:$A,0),MATCH(BL$1,'Placebo Lags - Data'!$B$1:$BA$1,0)))*1000000*BL$5</f>
        <v>0.87038364426916814</v>
      </c>
      <c r="BM13" s="2">
        <f>IF(BM$2=0,0,INDEX('Placebo Lags - Data'!$B:$BA,MATCH($Q13,'Placebo Lags - Data'!$A:$A,0),MATCH(BM$1,'Placebo Lags - Data'!$B$1:$BA$1,0)))*1000000*BM$5</f>
        <v>-2.5157844447676325</v>
      </c>
      <c r="BN13" s="2">
        <f>IF(BN$2=0,0,INDEX('Placebo Lags - Data'!$B:$BA,MATCH($Q13,'Placebo Lags - Data'!$A:$A,0),MATCH(BN$1,'Placebo Lags - Data'!$B$1:$BA$1,0)))*1000000*BN$5</f>
        <v>-1.2562712754515815</v>
      </c>
      <c r="BO13" s="2">
        <f>IF(BO$2=0,0,INDEX('Placebo Lags - Data'!$B:$BA,MATCH($Q13,'Placebo Lags - Data'!$A:$A,0),MATCH(BO$1,'Placebo Lags - Data'!$B$1:$BA$1,0)))*1000000*BO$5</f>
        <v>-4.5537281039287336</v>
      </c>
      <c r="BP13" s="2">
        <f>IF(BP$2=0,0,INDEX('Placebo Lags - Data'!$B:$BA,MATCH($Q13,'Placebo Lags - Data'!$A:$A,0),MATCH(BP$1,'Placebo Lags - Data'!$B$1:$BA$1,0)))*1000000*BP$5</f>
        <v>-9.3177359303808771</v>
      </c>
      <c r="BQ13" s="2"/>
      <c r="BR13" s="2"/>
    </row>
    <row r="14">
      <c r="A14" t="s">
        <v>56</v>
      </c>
      <c r="B14" s="2">
        <f t="shared" si="0"/>
        <v>3.9603848035062579</v>
      </c>
      <c r="Q14">
        <f>'Placebo Lags - Data'!A9</f>
        <v>1989</v>
      </c>
      <c r="R14" s="2">
        <f>IF(R$2=0,0,INDEX('Placebo Lags - Data'!$B:$BA,MATCH($Q14,'Placebo Lags - Data'!$A:$A,0),MATCH(R$1,'Placebo Lags - Data'!$B$1:$BA$1,0)))*1000000*R$5</f>
        <v>-1.1984282082266873</v>
      </c>
      <c r="S14" s="2">
        <f>IF(S$2=0,0,INDEX('Placebo Lags - Data'!$B:$BA,MATCH($Q14,'Placebo Lags - Data'!$A:$A,0),MATCH(S$1,'Placebo Lags - Data'!$B$1:$BA$1,0)))*1000000*S$5</f>
        <v>-8.6987768099788809E-2</v>
      </c>
      <c r="T14" s="2">
        <f>IF(T$2=0,0,INDEX('Placebo Lags - Data'!$B:$BA,MATCH($Q14,'Placebo Lags - Data'!$A:$A,0),MATCH(T$1,'Placebo Lags - Data'!$B$1:$BA$1,0)))*1000000*T$5</f>
        <v>0</v>
      </c>
      <c r="U14" s="2">
        <f>IF(U$2=0,0,INDEX('Placebo Lags - Data'!$B:$BA,MATCH($Q14,'Placebo Lags - Data'!$A:$A,0),MATCH(U$1,'Placebo Lags - Data'!$B$1:$BA$1,0)))*1000000*U$5</f>
        <v>-0.79283802278951043</v>
      </c>
      <c r="V14" s="2">
        <f>IF(V$2=0,0,INDEX('Placebo Lags - Data'!$B:$BA,MATCH($Q14,'Placebo Lags - Data'!$A:$A,0),MATCH(V$1,'Placebo Lags - Data'!$B$1:$BA$1,0)))*1000000*V$5</f>
        <v>-49.083344492828473</v>
      </c>
      <c r="W14" s="2">
        <f>IF(W$2=0,0,INDEX('Placebo Lags - Data'!$B:$BA,MATCH($Q14,'Placebo Lags - Data'!$A:$A,0),MATCH(W$1,'Placebo Lags - Data'!$B$1:$BA$1,0)))*1000000*W$5</f>
        <v>0</v>
      </c>
      <c r="X14" s="2">
        <f>IF(X$2=0,0,INDEX('Placebo Lags - Data'!$B:$BA,MATCH($Q14,'Placebo Lags - Data'!$A:$A,0),MATCH(X$1,'Placebo Lags - Data'!$B$1:$BA$1,0)))*1000000*X$5</f>
        <v>1.7294439658144256</v>
      </c>
      <c r="Y14" s="2">
        <f>IF(Y$2=0,0,INDEX('Placebo Lags - Data'!$B:$BA,MATCH($Q14,'Placebo Lags - Data'!$A:$A,0),MATCH(Y$1,'Placebo Lags - Data'!$B$1:$BA$1,0)))*1000000*Y$5</f>
        <v>0</v>
      </c>
      <c r="Z14" s="2">
        <f>IF(Z$2=0,0,INDEX('Placebo Lags - Data'!$B:$BA,MATCH($Q14,'Placebo Lags - Data'!$A:$A,0),MATCH(Z$1,'Placebo Lags - Data'!$B$1:$BA$1,0)))*1000000*Z$5</f>
        <v>0</v>
      </c>
      <c r="AA14" s="2">
        <f>IF(AA$2=0,0,INDEX('Placebo Lags - Data'!$B:$BA,MATCH($Q14,'Placebo Lags - Data'!$A:$A,0),MATCH(AA$1,'Placebo Lags - Data'!$B$1:$BA$1,0)))*1000000*AA$5</f>
        <v>0</v>
      </c>
      <c r="AB14" s="2">
        <f>IF(AB$2=0,0,INDEX('Placebo Lags - Data'!$B:$BA,MATCH($Q14,'Placebo Lags - Data'!$A:$A,0),MATCH(AB$1,'Placebo Lags - Data'!$B$1:$BA$1,0)))*1000000*AB$5</f>
        <v>0</v>
      </c>
      <c r="AC14" s="2">
        <f>IF(AC$2=0,0,INDEX('Placebo Lags - Data'!$B:$BA,MATCH($Q14,'Placebo Lags - Data'!$A:$A,0),MATCH(AC$1,'Placebo Lags - Data'!$B$1:$BA$1,0)))*1000000*AC$5</f>
        <v>-4.5135070649848785</v>
      </c>
      <c r="AD14" s="2">
        <f>IF(AD$2=0,0,INDEX('Placebo Lags - Data'!$B:$BA,MATCH($Q14,'Placebo Lags - Data'!$A:$A,0),MATCH(AD$1,'Placebo Lags - Data'!$B$1:$BA$1,0)))*1000000*AD$5</f>
        <v>0</v>
      </c>
      <c r="AE14" s="2">
        <f>IF(AE$2=0,0,INDEX('Placebo Lags - Data'!$B:$BA,MATCH($Q14,'Placebo Lags - Data'!$A:$A,0),MATCH(AE$1,'Placebo Lags - Data'!$B$1:$BA$1,0)))*1000000*AE$5</f>
        <v>3.5796824704448227</v>
      </c>
      <c r="AF14" s="2">
        <f>IF(AF$2=0,0,INDEX('Placebo Lags - Data'!$B:$BA,MATCH($Q14,'Placebo Lags - Data'!$A:$A,0),MATCH(AF$1,'Placebo Lags - Data'!$B$1:$BA$1,0)))*1000000*AF$5</f>
        <v>7.3549917942727916</v>
      </c>
      <c r="AG14" s="2">
        <f>IF(AG$2=0,0,INDEX('Placebo Lags - Data'!$B:$BA,MATCH($Q14,'Placebo Lags - Data'!$A:$A,0),MATCH(AG$1,'Placebo Lags - Data'!$B$1:$BA$1,0)))*1000000*AG$5</f>
        <v>0</v>
      </c>
      <c r="AH14" s="2">
        <f>IF(AH$2=0,0,INDEX('Placebo Lags - Data'!$B:$BA,MATCH($Q14,'Placebo Lags - Data'!$A:$A,0),MATCH(AH$1,'Placebo Lags - Data'!$B$1:$BA$1,0)))*1000000*AH$5</f>
        <v>12.296695786062628</v>
      </c>
      <c r="AI14" s="2">
        <f>IF(AI$2=0,0,INDEX('Placebo Lags - Data'!$B:$BA,MATCH($Q14,'Placebo Lags - Data'!$A:$A,0),MATCH(AI$1,'Placebo Lags - Data'!$B$1:$BA$1,0)))*1000000*AI$5</f>
        <v>3.1062470498000039</v>
      </c>
      <c r="AJ14" s="2">
        <f>IF(AJ$2=0,0,INDEX('Placebo Lags - Data'!$B:$BA,MATCH($Q14,'Placebo Lags - Data'!$A:$A,0),MATCH(AJ$1,'Placebo Lags - Data'!$B$1:$BA$1,0)))*1000000*AJ$5</f>
        <v>-2.9195773549872683</v>
      </c>
      <c r="AK14" s="2">
        <f>IF(AK$2=0,0,INDEX('Placebo Lags - Data'!$B:$BA,MATCH($Q14,'Placebo Lags - Data'!$A:$A,0),MATCH(AK$1,'Placebo Lags - Data'!$B$1:$BA$1,0)))*1000000*AK$5</f>
        <v>13.845483408658765</v>
      </c>
      <c r="AL14" s="2">
        <f>IF(AL$2=0,0,INDEX('Placebo Lags - Data'!$B:$BA,MATCH($Q14,'Placebo Lags - Data'!$A:$A,0),MATCH(AL$1,'Placebo Lags - Data'!$B$1:$BA$1,0)))*1000000*AL$5</f>
        <v>12.533917470136657</v>
      </c>
      <c r="AM14" s="2">
        <f>IF(AM$2=0,0,INDEX('Placebo Lags - Data'!$B:$BA,MATCH($Q14,'Placebo Lags - Data'!$A:$A,0),MATCH(AM$1,'Placebo Lags - Data'!$B$1:$BA$1,0)))*1000000*AM$5</f>
        <v>-1.5969391142789391E-2</v>
      </c>
      <c r="AN14" s="2">
        <f>IF(AN$2=0,0,INDEX('Placebo Lags - Data'!$B:$BA,MATCH($Q14,'Placebo Lags - Data'!$A:$A,0),MATCH(AN$1,'Placebo Lags - Data'!$B$1:$BA$1,0)))*1000000*AN$5</f>
        <v>-3.2543382531002862</v>
      </c>
      <c r="AO14" s="2">
        <f>IF(AO$2=0,0,INDEX('Placebo Lags - Data'!$B:$BA,MATCH($Q14,'Placebo Lags - Data'!$A:$A,0),MATCH(AO$1,'Placebo Lags - Data'!$B$1:$BA$1,0)))*1000000*AO$5</f>
        <v>-8.8948318079928868</v>
      </c>
      <c r="AP14" s="2">
        <f>IF(AP$2=0,0,INDEX('Placebo Lags - Data'!$B:$BA,MATCH($Q14,'Placebo Lags - Data'!$A:$A,0),MATCH(AP$1,'Placebo Lags - Data'!$B$1:$BA$1,0)))*1000000*AP$5</f>
        <v>26.597832402330823</v>
      </c>
      <c r="AQ14" s="2">
        <f>IF(AQ$2=0,0,INDEX('Placebo Lags - Data'!$B:$BA,MATCH($Q14,'Placebo Lags - Data'!$A:$A,0),MATCH(AQ$1,'Placebo Lags - Data'!$B$1:$BA$1,0)))*1000000*AQ$5</f>
        <v>-7.3633395913930144</v>
      </c>
      <c r="AR14" s="2">
        <f>IF(AR$2=0,0,INDEX('Placebo Lags - Data'!$B:$BA,MATCH($Q14,'Placebo Lags - Data'!$A:$A,0),MATCH(AR$1,'Placebo Lags - Data'!$B$1:$BA$1,0)))*1000000*AR$5</f>
        <v>26.757090381579474</v>
      </c>
      <c r="AS14" s="2">
        <f>IF(AS$2=0,0,INDEX('Placebo Lags - Data'!$B:$BA,MATCH($Q14,'Placebo Lags - Data'!$A:$A,0),MATCH(AS$1,'Placebo Lags - Data'!$B$1:$BA$1,0)))*1000000*AS$5</f>
        <v>1.1674268307615421</v>
      </c>
      <c r="AT14" s="2">
        <f>IF(AT$2=0,0,INDEX('Placebo Lags - Data'!$B:$BA,MATCH($Q14,'Placebo Lags - Data'!$A:$A,0),MATCH(AT$1,'Placebo Lags - Data'!$B$1:$BA$1,0)))*1000000*AT$5</f>
        <v>0</v>
      </c>
      <c r="AU14" s="2">
        <f>IF(AU$2=0,0,INDEX('Placebo Lags - Data'!$B:$BA,MATCH($Q14,'Placebo Lags - Data'!$A:$A,0),MATCH(AU$1,'Placebo Lags - Data'!$B$1:$BA$1,0)))*1000000*AU$5</f>
        <v>-5.2045825214008801</v>
      </c>
      <c r="AV14" s="2">
        <f>IF(AV$2=0,0,INDEX('Placebo Lags - Data'!$B:$BA,MATCH($Q14,'Placebo Lags - Data'!$A:$A,0),MATCH(AV$1,'Placebo Lags - Data'!$B$1:$BA$1,0)))*1000000*AV$5</f>
        <v>0</v>
      </c>
      <c r="AW14" s="2">
        <f>IF(AW$2=0,0,INDEX('Placebo Lags - Data'!$B:$BA,MATCH($Q14,'Placebo Lags - Data'!$A:$A,0),MATCH(AW$1,'Placebo Lags - Data'!$B$1:$BA$1,0)))*1000000*AW$5</f>
        <v>0</v>
      </c>
      <c r="AX14" s="2">
        <f>IF(AX$2=0,0,INDEX('Placebo Lags - Data'!$B:$BA,MATCH($Q14,'Placebo Lags - Data'!$A:$A,0),MATCH(AX$1,'Placebo Lags - Data'!$B$1:$BA$1,0)))*1000000*AX$5</f>
        <v>0</v>
      </c>
      <c r="AY14" s="2">
        <f>IF(AY$2=0,0,INDEX('Placebo Lags - Data'!$B:$BA,MATCH($Q14,'Placebo Lags - Data'!$A:$A,0),MATCH(AY$1,'Placebo Lags - Data'!$B$1:$BA$1,0)))*1000000*AY$5</f>
        <v>7.0835853875905741</v>
      </c>
      <c r="AZ14" s="2">
        <f>IF(AZ$2=0,0,INDEX('Placebo Lags - Data'!$B:$BA,MATCH($Q14,'Placebo Lags - Data'!$A:$A,0),MATCH(AZ$1,'Placebo Lags - Data'!$B$1:$BA$1,0)))*1000000*AZ$5</f>
        <v>27.026797397411428</v>
      </c>
      <c r="BA14" s="2">
        <f>IF(BA$2=0,0,INDEX('Placebo Lags - Data'!$B:$BA,MATCH($Q14,'Placebo Lags - Data'!$A:$A,0),MATCH(BA$1,'Placebo Lags - Data'!$B$1:$BA$1,0)))*1000000*BA$5</f>
        <v>-2.4817140911181923</v>
      </c>
      <c r="BB14" s="2">
        <f>IF(BB$2=0,0,INDEX('Placebo Lags - Data'!$B:$BA,MATCH($Q14,'Placebo Lags - Data'!$A:$A,0),MATCH(BB$1,'Placebo Lags - Data'!$B$1:$BA$1,0)))*1000000*BB$5</f>
        <v>0</v>
      </c>
      <c r="BC14" s="2">
        <f>IF(BC$2=0,0,INDEX('Placebo Lags - Data'!$B:$BA,MATCH($Q14,'Placebo Lags - Data'!$A:$A,0),MATCH(BC$1,'Placebo Lags - Data'!$B$1:$BA$1,0)))*1000000*BC$5</f>
        <v>-1.3854031521987054</v>
      </c>
      <c r="BD14" s="2">
        <f>IF(BD$2=0,0,INDEX('Placebo Lags - Data'!$B:$BA,MATCH($Q14,'Placebo Lags - Data'!$A:$A,0),MATCH(BD$1,'Placebo Lags - Data'!$B$1:$BA$1,0)))*1000000*BD$5</f>
        <v>-6.2570229601988103</v>
      </c>
      <c r="BE14" s="2">
        <f>IF(BE$2=0,0,INDEX('Placebo Lags - Data'!$B:$BA,MATCH($Q14,'Placebo Lags - Data'!$A:$A,0),MATCH(BE$1,'Placebo Lags - Data'!$B$1:$BA$1,0)))*1000000*BE$5</f>
        <v>0</v>
      </c>
      <c r="BF14" s="2">
        <f>IF(BF$2=0,0,INDEX('Placebo Lags - Data'!$B:$BA,MATCH($Q14,'Placebo Lags - Data'!$A:$A,0),MATCH(BF$1,'Placebo Lags - Data'!$B$1:$BA$1,0)))*1000000*BF$5</f>
        <v>1.5342152437369805</v>
      </c>
      <c r="BG14" s="2">
        <f>IF(BG$2=0,0,INDEX('Placebo Lags - Data'!$B:$BA,MATCH($Q14,'Placebo Lags - Data'!$A:$A,0),MATCH(BG$1,'Placebo Lags - Data'!$B$1:$BA$1,0)))*1000000*BG$5</f>
        <v>-22.03847179771401</v>
      </c>
      <c r="BH14" s="2">
        <f>IF(BH$2=0,0,INDEX('Placebo Lags - Data'!$B:$BA,MATCH($Q14,'Placebo Lags - Data'!$A:$A,0),MATCH(BH$1,'Placebo Lags - Data'!$B$1:$BA$1,0)))*1000000*BH$5</f>
        <v>-1.5832931694603758</v>
      </c>
      <c r="BI14" s="2">
        <f>IF(BI$2=0,0,INDEX('Placebo Lags - Data'!$B:$BA,MATCH($Q14,'Placebo Lags - Data'!$A:$A,0),MATCH(BI$1,'Placebo Lags - Data'!$B$1:$BA$1,0)))*1000000*BI$5</f>
        <v>-11.289907888567541</v>
      </c>
      <c r="BJ14" s="2">
        <f>IF(BJ$2=0,0,INDEX('Placebo Lags - Data'!$B:$BA,MATCH($Q14,'Placebo Lags - Data'!$A:$A,0),MATCH(BJ$1,'Placebo Lags - Data'!$B$1:$BA$1,0)))*1000000*BJ$5</f>
        <v>0</v>
      </c>
      <c r="BK14" s="2">
        <f>IF(BK$2=0,0,INDEX('Placebo Lags - Data'!$B:$BA,MATCH($Q14,'Placebo Lags - Data'!$A:$A,0),MATCH(BK$1,'Placebo Lags - Data'!$B$1:$BA$1,0)))*1000000*BK$5</f>
        <v>-1.4890550801283098</v>
      </c>
      <c r="BL14" s="2">
        <f>IF(BL$2=0,0,INDEX('Placebo Lags - Data'!$B:$BA,MATCH($Q14,'Placebo Lags - Data'!$A:$A,0),MATCH(BL$1,'Placebo Lags - Data'!$B$1:$BA$1,0)))*1000000*BL$5</f>
        <v>1.9923447780456627</v>
      </c>
      <c r="BM14" s="2">
        <f>IF(BM$2=0,0,INDEX('Placebo Lags - Data'!$B:$BA,MATCH($Q14,'Placebo Lags - Data'!$A:$A,0),MATCH(BM$1,'Placebo Lags - Data'!$B$1:$BA$1,0)))*1000000*BM$5</f>
        <v>-3.7803124541824218</v>
      </c>
      <c r="BN14" s="2">
        <f>IF(BN$2=0,0,INDEX('Placebo Lags - Data'!$B:$BA,MATCH($Q14,'Placebo Lags - Data'!$A:$A,0),MATCH(BN$1,'Placebo Lags - Data'!$B$1:$BA$1,0)))*1000000*BN$5</f>
        <v>-3.5569507872423856</v>
      </c>
      <c r="BO14" s="2">
        <f>IF(BO$2=0,0,INDEX('Placebo Lags - Data'!$B:$BA,MATCH($Q14,'Placebo Lags - Data'!$A:$A,0),MATCH(BO$1,'Placebo Lags - Data'!$B$1:$BA$1,0)))*1000000*BO$5</f>
        <v>3.220083726773737</v>
      </c>
      <c r="BP14" s="2">
        <f>IF(BP$2=0,0,INDEX('Placebo Lags - Data'!$B:$BA,MATCH($Q14,'Placebo Lags - Data'!$A:$A,0),MATCH(BP$1,'Placebo Lags - Data'!$B$1:$BA$1,0)))*1000000*BP$5</f>
        <v>-19.060154954786412</v>
      </c>
      <c r="BQ14" s="2"/>
      <c r="BR14" s="2"/>
    </row>
    <row r="15">
      <c r="A15" t="s">
        <v>38</v>
      </c>
      <c r="B15" s="2">
        <f t="shared" si="0"/>
        <v>3.959754470428702</v>
      </c>
      <c r="Q15">
        <f>'Placebo Lags - Data'!A10</f>
        <v>1990</v>
      </c>
      <c r="R15" s="2">
        <f>IF(R$2=0,0,INDEX('Placebo Lags - Data'!$B:$BA,MATCH($Q15,'Placebo Lags - Data'!$A:$A,0),MATCH(R$1,'Placebo Lags - Data'!$B$1:$BA$1,0)))*1000000*R$5</f>
        <v>-2.3847080683481181</v>
      </c>
      <c r="S15" s="2">
        <f>IF(S$2=0,0,INDEX('Placebo Lags - Data'!$B:$BA,MATCH($Q15,'Placebo Lags - Data'!$A:$A,0),MATCH(S$1,'Placebo Lags - Data'!$B$1:$BA$1,0)))*1000000*S$5</f>
        <v>-20.30307769018691</v>
      </c>
      <c r="T15" s="2">
        <f>IF(T$2=0,0,INDEX('Placebo Lags - Data'!$B:$BA,MATCH($Q15,'Placebo Lags - Data'!$A:$A,0),MATCH(T$1,'Placebo Lags - Data'!$B$1:$BA$1,0)))*1000000*T$5</f>
        <v>0</v>
      </c>
      <c r="U15" s="2">
        <f>IF(U$2=0,0,INDEX('Placebo Lags - Data'!$B:$BA,MATCH($Q15,'Placebo Lags - Data'!$A:$A,0),MATCH(U$1,'Placebo Lags - Data'!$B$1:$BA$1,0)))*1000000*U$5</f>
        <v>-1.8534494756750064</v>
      </c>
      <c r="V15" s="2">
        <f>IF(V$2=0,0,INDEX('Placebo Lags - Data'!$B:$BA,MATCH($Q15,'Placebo Lags - Data'!$A:$A,0),MATCH(V$1,'Placebo Lags - Data'!$B$1:$BA$1,0)))*1000000*V$5</f>
        <v>-5.3431140258908272</v>
      </c>
      <c r="W15" s="2">
        <f>IF(W$2=0,0,INDEX('Placebo Lags - Data'!$B:$BA,MATCH($Q15,'Placebo Lags - Data'!$A:$A,0),MATCH(W$1,'Placebo Lags - Data'!$B$1:$BA$1,0)))*1000000*W$5</f>
        <v>0</v>
      </c>
      <c r="X15" s="2">
        <f>IF(X$2=0,0,INDEX('Placebo Lags - Data'!$B:$BA,MATCH($Q15,'Placebo Lags - Data'!$A:$A,0),MATCH(X$1,'Placebo Lags - Data'!$B$1:$BA$1,0)))*1000000*X$5</f>
        <v>5.5582959248567931</v>
      </c>
      <c r="Y15" s="2">
        <f>IF(Y$2=0,0,INDEX('Placebo Lags - Data'!$B:$BA,MATCH($Q15,'Placebo Lags - Data'!$A:$A,0),MATCH(Y$1,'Placebo Lags - Data'!$B$1:$BA$1,0)))*1000000*Y$5</f>
        <v>0</v>
      </c>
      <c r="Z15" s="2">
        <f>IF(Z$2=0,0,INDEX('Placebo Lags - Data'!$B:$BA,MATCH($Q15,'Placebo Lags - Data'!$A:$A,0),MATCH(Z$1,'Placebo Lags - Data'!$B$1:$BA$1,0)))*1000000*Z$5</f>
        <v>0</v>
      </c>
      <c r="AA15" s="2">
        <f>IF(AA$2=0,0,INDEX('Placebo Lags - Data'!$B:$BA,MATCH($Q15,'Placebo Lags - Data'!$A:$A,0),MATCH(AA$1,'Placebo Lags - Data'!$B$1:$BA$1,0)))*1000000*AA$5</f>
        <v>0</v>
      </c>
      <c r="AB15" s="2">
        <f>IF(AB$2=0,0,INDEX('Placebo Lags - Data'!$B:$BA,MATCH($Q15,'Placebo Lags - Data'!$A:$A,0),MATCH(AB$1,'Placebo Lags - Data'!$B$1:$BA$1,0)))*1000000*AB$5</f>
        <v>0</v>
      </c>
      <c r="AC15" s="2">
        <f>IF(AC$2=0,0,INDEX('Placebo Lags - Data'!$B:$BA,MATCH($Q15,'Placebo Lags - Data'!$A:$A,0),MATCH(AC$1,'Placebo Lags - Data'!$B$1:$BA$1,0)))*1000000*AC$5</f>
        <v>-2.3488230453949654</v>
      </c>
      <c r="AD15" s="2">
        <f>IF(AD$2=0,0,INDEX('Placebo Lags - Data'!$B:$BA,MATCH($Q15,'Placebo Lags - Data'!$A:$A,0),MATCH(AD$1,'Placebo Lags - Data'!$B$1:$BA$1,0)))*1000000*AD$5</f>
        <v>0</v>
      </c>
      <c r="AE15" s="2">
        <f>IF(AE$2=0,0,INDEX('Placebo Lags - Data'!$B:$BA,MATCH($Q15,'Placebo Lags - Data'!$A:$A,0),MATCH(AE$1,'Placebo Lags - Data'!$B$1:$BA$1,0)))*1000000*AE$5</f>
        <v>-9.3684793682768941</v>
      </c>
      <c r="AF15" s="2">
        <f>IF(AF$2=0,0,INDEX('Placebo Lags - Data'!$B:$BA,MATCH($Q15,'Placebo Lags - Data'!$A:$A,0),MATCH(AF$1,'Placebo Lags - Data'!$B$1:$BA$1,0)))*1000000*AF$5</f>
        <v>-9.1263163994881324</v>
      </c>
      <c r="AG15" s="2">
        <f>IF(AG$2=0,0,INDEX('Placebo Lags - Data'!$B:$BA,MATCH($Q15,'Placebo Lags - Data'!$A:$A,0),MATCH(AG$1,'Placebo Lags - Data'!$B$1:$BA$1,0)))*1000000*AG$5</f>
        <v>0</v>
      </c>
      <c r="AH15" s="2">
        <f>IF(AH$2=0,0,INDEX('Placebo Lags - Data'!$B:$BA,MATCH($Q15,'Placebo Lags - Data'!$A:$A,0),MATCH(AH$1,'Placebo Lags - Data'!$B$1:$BA$1,0)))*1000000*AH$5</f>
        <v>-4.5784599933540449</v>
      </c>
      <c r="AI15" s="2">
        <f>IF(AI$2=0,0,INDEX('Placebo Lags - Data'!$B:$BA,MATCH($Q15,'Placebo Lags - Data'!$A:$A,0),MATCH(AI$1,'Placebo Lags - Data'!$B$1:$BA$1,0)))*1000000*AI$5</f>
        <v>3.5704629226529505</v>
      </c>
      <c r="AJ15" s="2">
        <f>IF(AJ$2=0,0,INDEX('Placebo Lags - Data'!$B:$BA,MATCH($Q15,'Placebo Lags - Data'!$A:$A,0),MATCH(AJ$1,'Placebo Lags - Data'!$B$1:$BA$1,0)))*1000000*AJ$5</f>
        <v>-15.954592527123168</v>
      </c>
      <c r="AK15" s="2">
        <f>IF(AK$2=0,0,INDEX('Placebo Lags - Data'!$B:$BA,MATCH($Q15,'Placebo Lags - Data'!$A:$A,0),MATCH(AK$1,'Placebo Lags - Data'!$B$1:$BA$1,0)))*1000000*AK$5</f>
        <v>4.3666418605425861</v>
      </c>
      <c r="AL15" s="2">
        <f>IF(AL$2=0,0,INDEX('Placebo Lags - Data'!$B:$BA,MATCH($Q15,'Placebo Lags - Data'!$A:$A,0),MATCH(AL$1,'Placebo Lags - Data'!$B$1:$BA$1,0)))*1000000*AL$5</f>
        <v>7.5453817771631293</v>
      </c>
      <c r="AM15" s="2">
        <f>IF(AM$2=0,0,INDEX('Placebo Lags - Data'!$B:$BA,MATCH($Q15,'Placebo Lags - Data'!$A:$A,0),MATCH(AM$1,'Placebo Lags - Data'!$B$1:$BA$1,0)))*1000000*AM$5</f>
        <v>-8.3788108895532787</v>
      </c>
      <c r="AN15" s="2">
        <f>IF(AN$2=0,0,INDEX('Placebo Lags - Data'!$B:$BA,MATCH($Q15,'Placebo Lags - Data'!$A:$A,0),MATCH(AN$1,'Placebo Lags - Data'!$B$1:$BA$1,0)))*1000000*AN$5</f>
        <v>-6.1989098867343273</v>
      </c>
      <c r="AO15" s="2">
        <f>IF(AO$2=0,0,INDEX('Placebo Lags - Data'!$B:$BA,MATCH($Q15,'Placebo Lags - Data'!$A:$A,0),MATCH(AO$1,'Placebo Lags - Data'!$B$1:$BA$1,0)))*1000000*AO$5</f>
        <v>-1.6883534499356756</v>
      </c>
      <c r="AP15" s="2">
        <f>IF(AP$2=0,0,INDEX('Placebo Lags - Data'!$B:$BA,MATCH($Q15,'Placebo Lags - Data'!$A:$A,0),MATCH(AP$1,'Placebo Lags - Data'!$B$1:$BA$1,0)))*1000000*AP$5</f>
        <v>57.342051150044426</v>
      </c>
      <c r="AQ15" s="2">
        <f>IF(AQ$2=0,0,INDEX('Placebo Lags - Data'!$B:$BA,MATCH($Q15,'Placebo Lags - Data'!$A:$A,0),MATCH(AQ$1,'Placebo Lags - Data'!$B$1:$BA$1,0)))*1000000*AQ$5</f>
        <v>-4.0350964809476864</v>
      </c>
      <c r="AR15" s="2">
        <f>IF(AR$2=0,0,INDEX('Placebo Lags - Data'!$B:$BA,MATCH($Q15,'Placebo Lags - Data'!$A:$A,0),MATCH(AR$1,'Placebo Lags - Data'!$B$1:$BA$1,0)))*1000000*AR$5</f>
        <v>-4.1992593651229981</v>
      </c>
      <c r="AS15" s="2">
        <f>IF(AS$2=0,0,INDEX('Placebo Lags - Data'!$B:$BA,MATCH($Q15,'Placebo Lags - Data'!$A:$A,0),MATCH(AS$1,'Placebo Lags - Data'!$B$1:$BA$1,0)))*1000000*AS$5</f>
        <v>7.2764928518154193</v>
      </c>
      <c r="AT15" s="2">
        <f>IF(AT$2=0,0,INDEX('Placebo Lags - Data'!$B:$BA,MATCH($Q15,'Placebo Lags - Data'!$A:$A,0),MATCH(AT$1,'Placebo Lags - Data'!$B$1:$BA$1,0)))*1000000*AT$5</f>
        <v>0</v>
      </c>
      <c r="AU15" s="2">
        <f>IF(AU$2=0,0,INDEX('Placebo Lags - Data'!$B:$BA,MATCH($Q15,'Placebo Lags - Data'!$A:$A,0),MATCH(AU$1,'Placebo Lags - Data'!$B$1:$BA$1,0)))*1000000*AU$5</f>
        <v>5.3886315072304569</v>
      </c>
      <c r="AV15" s="2">
        <f>IF(AV$2=0,0,INDEX('Placebo Lags - Data'!$B:$BA,MATCH($Q15,'Placebo Lags - Data'!$A:$A,0),MATCH(AV$1,'Placebo Lags - Data'!$B$1:$BA$1,0)))*1000000*AV$5</f>
        <v>0</v>
      </c>
      <c r="AW15" s="2">
        <f>IF(AW$2=0,0,INDEX('Placebo Lags - Data'!$B:$BA,MATCH($Q15,'Placebo Lags - Data'!$A:$A,0),MATCH(AW$1,'Placebo Lags - Data'!$B$1:$BA$1,0)))*1000000*AW$5</f>
        <v>0</v>
      </c>
      <c r="AX15" s="2">
        <f>IF(AX$2=0,0,INDEX('Placebo Lags - Data'!$B:$BA,MATCH($Q15,'Placebo Lags - Data'!$A:$A,0),MATCH(AX$1,'Placebo Lags - Data'!$B$1:$BA$1,0)))*1000000*AX$5</f>
        <v>0</v>
      </c>
      <c r="AY15" s="2">
        <f>IF(AY$2=0,0,INDEX('Placebo Lags - Data'!$B:$BA,MATCH($Q15,'Placebo Lags - Data'!$A:$A,0),MATCH(AY$1,'Placebo Lags - Data'!$B$1:$BA$1,0)))*1000000*AY$5</f>
        <v>4.2354990910098422</v>
      </c>
      <c r="AZ15" s="2">
        <f>IF(AZ$2=0,0,INDEX('Placebo Lags - Data'!$B:$BA,MATCH($Q15,'Placebo Lags - Data'!$A:$A,0),MATCH(AZ$1,'Placebo Lags - Data'!$B$1:$BA$1,0)))*1000000*AZ$5</f>
        <v>-23.810205675545149</v>
      </c>
      <c r="BA15" s="2">
        <f>IF(BA$2=0,0,INDEX('Placebo Lags - Data'!$B:$BA,MATCH($Q15,'Placebo Lags - Data'!$A:$A,0),MATCH(BA$1,'Placebo Lags - Data'!$B$1:$BA$1,0)))*1000000*BA$5</f>
        <v>1.1939878277189564</v>
      </c>
      <c r="BB15" s="2">
        <f>IF(BB$2=0,0,INDEX('Placebo Lags - Data'!$B:$BA,MATCH($Q15,'Placebo Lags - Data'!$A:$A,0),MATCH(BB$1,'Placebo Lags - Data'!$B$1:$BA$1,0)))*1000000*BB$5</f>
        <v>0</v>
      </c>
      <c r="BC15" s="2">
        <f>IF(BC$2=0,0,INDEX('Placebo Lags - Data'!$B:$BA,MATCH($Q15,'Placebo Lags - Data'!$A:$A,0),MATCH(BC$1,'Placebo Lags - Data'!$B$1:$BA$1,0)))*1000000*BC$5</f>
        <v>2.0671536731242668</v>
      </c>
      <c r="BD15" s="2">
        <f>IF(BD$2=0,0,INDEX('Placebo Lags - Data'!$B:$BA,MATCH($Q15,'Placebo Lags - Data'!$A:$A,0),MATCH(BD$1,'Placebo Lags - Data'!$B$1:$BA$1,0)))*1000000*BD$5</f>
        <v>2.8272397685213946</v>
      </c>
      <c r="BE15" s="2">
        <f>IF(BE$2=0,0,INDEX('Placebo Lags - Data'!$B:$BA,MATCH($Q15,'Placebo Lags - Data'!$A:$A,0),MATCH(BE$1,'Placebo Lags - Data'!$B$1:$BA$1,0)))*1000000*BE$5</f>
        <v>0</v>
      </c>
      <c r="BF15" s="2">
        <f>IF(BF$2=0,0,INDEX('Placebo Lags - Data'!$B:$BA,MATCH($Q15,'Placebo Lags - Data'!$A:$A,0),MATCH(BF$1,'Placebo Lags - Data'!$B$1:$BA$1,0)))*1000000*BF$5</f>
        <v>-6.8165536504238844</v>
      </c>
      <c r="BG15" s="2">
        <f>IF(BG$2=0,0,INDEX('Placebo Lags - Data'!$B:$BA,MATCH($Q15,'Placebo Lags - Data'!$A:$A,0),MATCH(BG$1,'Placebo Lags - Data'!$B$1:$BA$1,0)))*1000000*BG$5</f>
        <v>-8.8967954070540145</v>
      </c>
      <c r="BH15" s="2">
        <f>IF(BH$2=0,0,INDEX('Placebo Lags - Data'!$B:$BA,MATCH($Q15,'Placebo Lags - Data'!$A:$A,0),MATCH(BH$1,'Placebo Lags - Data'!$B$1:$BA$1,0)))*1000000*BH$5</f>
        <v>3.0653231988253538</v>
      </c>
      <c r="BI15" s="2">
        <f>IF(BI$2=0,0,INDEX('Placebo Lags - Data'!$B:$BA,MATCH($Q15,'Placebo Lags - Data'!$A:$A,0),MATCH(BI$1,'Placebo Lags - Data'!$B$1:$BA$1,0)))*1000000*BI$5</f>
        <v>-2.0193622276565293</v>
      </c>
      <c r="BJ15" s="2">
        <f>IF(BJ$2=0,0,INDEX('Placebo Lags - Data'!$B:$BA,MATCH($Q15,'Placebo Lags - Data'!$A:$A,0),MATCH(BJ$1,'Placebo Lags - Data'!$B$1:$BA$1,0)))*1000000*BJ$5</f>
        <v>0</v>
      </c>
      <c r="BK15" s="2">
        <f>IF(BK$2=0,0,INDEX('Placebo Lags - Data'!$B:$BA,MATCH($Q15,'Placebo Lags - Data'!$A:$A,0),MATCH(BK$1,'Placebo Lags - Data'!$B$1:$BA$1,0)))*1000000*BK$5</f>
        <v>6.8299063968879636</v>
      </c>
      <c r="BL15" s="2">
        <f>IF(BL$2=0,0,INDEX('Placebo Lags - Data'!$B:$BA,MATCH($Q15,'Placebo Lags - Data'!$A:$A,0),MATCH(BL$1,'Placebo Lags - Data'!$B$1:$BA$1,0)))*1000000*BL$5</f>
        <v>-5.2798231990891509</v>
      </c>
      <c r="BM15" s="2">
        <f>IF(BM$2=0,0,INDEX('Placebo Lags - Data'!$B:$BA,MATCH($Q15,'Placebo Lags - Data'!$A:$A,0),MATCH(BM$1,'Placebo Lags - Data'!$B$1:$BA$1,0)))*1000000*BM$5</f>
        <v>-11.405125405872241</v>
      </c>
      <c r="BN15" s="2">
        <f>IF(BN$2=0,0,INDEX('Placebo Lags - Data'!$B:$BA,MATCH($Q15,'Placebo Lags - Data'!$A:$A,0),MATCH(BN$1,'Placebo Lags - Data'!$B$1:$BA$1,0)))*1000000*BN$5</f>
        <v>-7.3064966272795573</v>
      </c>
      <c r="BO15" s="2">
        <f>IF(BO$2=0,0,INDEX('Placebo Lags - Data'!$B:$BA,MATCH($Q15,'Placebo Lags - Data'!$A:$A,0),MATCH(BO$1,'Placebo Lags - Data'!$B$1:$BA$1,0)))*1000000*BO$5</f>
        <v>7.2271077442565002</v>
      </c>
      <c r="BP15" s="2">
        <f>IF(BP$2=0,0,INDEX('Placebo Lags - Data'!$B:$BA,MATCH($Q15,'Placebo Lags - Data'!$A:$A,0),MATCH(BP$1,'Placebo Lags - Data'!$B$1:$BA$1,0)))*1000000*BP$5</f>
        <v>-9.0274807007517666</v>
      </c>
      <c r="BQ15" s="2"/>
      <c r="BR15" s="2"/>
    </row>
    <row r="16">
      <c r="A16" t="s">
        <v>43</v>
      </c>
      <c r="B16" s="2">
        <f t="shared" si="0"/>
        <v>3.9551740767756911</v>
      </c>
      <c r="Q16">
        <f>'Placebo Lags - Data'!A11</f>
        <v>1991</v>
      </c>
      <c r="R16" s="2">
        <f>IF(R$2=0,0,INDEX('Placebo Lags - Data'!$B:$BA,MATCH($Q16,'Placebo Lags - Data'!$A:$A,0),MATCH(R$1,'Placebo Lags - Data'!$B$1:$BA$1,0)))*1000000*R$5</f>
        <v>1.023946538225573</v>
      </c>
      <c r="S16" s="2">
        <f>IF(S$2=0,0,INDEX('Placebo Lags - Data'!$B:$BA,MATCH($Q16,'Placebo Lags - Data'!$A:$A,0),MATCH(S$1,'Placebo Lags - Data'!$B$1:$BA$1,0)))*1000000*S$5</f>
        <v>-4.1808493733697105</v>
      </c>
      <c r="T16" s="2">
        <f>IF(T$2=0,0,INDEX('Placebo Lags - Data'!$B:$BA,MATCH($Q16,'Placebo Lags - Data'!$A:$A,0),MATCH(T$1,'Placebo Lags - Data'!$B$1:$BA$1,0)))*1000000*T$5</f>
        <v>0</v>
      </c>
      <c r="U16" s="2">
        <f>IF(U$2=0,0,INDEX('Placebo Lags - Data'!$B:$BA,MATCH($Q16,'Placebo Lags - Data'!$A:$A,0),MATCH(U$1,'Placebo Lags - Data'!$B$1:$BA$1,0)))*1000000*U$5</f>
        <v>-8.264690222858917</v>
      </c>
      <c r="V16" s="2">
        <f>IF(V$2=0,0,INDEX('Placebo Lags - Data'!$B:$BA,MATCH($Q16,'Placebo Lags - Data'!$A:$A,0),MATCH(V$1,'Placebo Lags - Data'!$B$1:$BA$1,0)))*1000000*V$5</f>
        <v>-30.030736525077373</v>
      </c>
      <c r="W16" s="2">
        <f>IF(W$2=0,0,INDEX('Placebo Lags - Data'!$B:$BA,MATCH($Q16,'Placebo Lags - Data'!$A:$A,0),MATCH(W$1,'Placebo Lags - Data'!$B$1:$BA$1,0)))*1000000*W$5</f>
        <v>0</v>
      </c>
      <c r="X16" s="2">
        <f>IF(X$2=0,0,INDEX('Placebo Lags - Data'!$B:$BA,MATCH($Q16,'Placebo Lags - Data'!$A:$A,0),MATCH(X$1,'Placebo Lags - Data'!$B$1:$BA$1,0)))*1000000*X$5</f>
        <v>-16.08379534445703</v>
      </c>
      <c r="Y16" s="2">
        <f>IF(Y$2=0,0,INDEX('Placebo Lags - Data'!$B:$BA,MATCH($Q16,'Placebo Lags - Data'!$A:$A,0),MATCH(Y$1,'Placebo Lags - Data'!$B$1:$BA$1,0)))*1000000*Y$5</f>
        <v>0</v>
      </c>
      <c r="Z16" s="2">
        <f>IF(Z$2=0,0,INDEX('Placebo Lags - Data'!$B:$BA,MATCH($Q16,'Placebo Lags - Data'!$A:$A,0),MATCH(Z$1,'Placebo Lags - Data'!$B$1:$BA$1,0)))*1000000*Z$5</f>
        <v>0</v>
      </c>
      <c r="AA16" s="2">
        <f>IF(AA$2=0,0,INDEX('Placebo Lags - Data'!$B:$BA,MATCH($Q16,'Placebo Lags - Data'!$A:$A,0),MATCH(AA$1,'Placebo Lags - Data'!$B$1:$BA$1,0)))*1000000*AA$5</f>
        <v>0</v>
      </c>
      <c r="AB16" s="2">
        <f>IF(AB$2=0,0,INDEX('Placebo Lags - Data'!$B:$BA,MATCH($Q16,'Placebo Lags - Data'!$A:$A,0),MATCH(AB$1,'Placebo Lags - Data'!$B$1:$BA$1,0)))*1000000*AB$5</f>
        <v>0</v>
      </c>
      <c r="AC16" s="2">
        <f>IF(AC$2=0,0,INDEX('Placebo Lags - Data'!$B:$BA,MATCH($Q16,'Placebo Lags - Data'!$A:$A,0),MATCH(AC$1,'Placebo Lags - Data'!$B$1:$BA$1,0)))*1000000*AC$5</f>
        <v>5.9795916058646981</v>
      </c>
      <c r="AD16" s="2">
        <f>IF(AD$2=0,0,INDEX('Placebo Lags - Data'!$B:$BA,MATCH($Q16,'Placebo Lags - Data'!$A:$A,0),MATCH(AD$1,'Placebo Lags - Data'!$B$1:$BA$1,0)))*1000000*AD$5</f>
        <v>0</v>
      </c>
      <c r="AE16" s="2">
        <f>IF(AE$2=0,0,INDEX('Placebo Lags - Data'!$B:$BA,MATCH($Q16,'Placebo Lags - Data'!$A:$A,0),MATCH(AE$1,'Placebo Lags - Data'!$B$1:$BA$1,0)))*1000000*AE$5</f>
        <v>-5.3425960686581675</v>
      </c>
      <c r="AF16" s="2">
        <f>IF(AF$2=0,0,INDEX('Placebo Lags - Data'!$B:$BA,MATCH($Q16,'Placebo Lags - Data'!$A:$A,0),MATCH(AF$1,'Placebo Lags - Data'!$B$1:$BA$1,0)))*1000000*AF$5</f>
        <v>-20.272686015232466</v>
      </c>
      <c r="AG16" s="2">
        <f>IF(AG$2=0,0,INDEX('Placebo Lags - Data'!$B:$BA,MATCH($Q16,'Placebo Lags - Data'!$A:$A,0),MATCH(AG$1,'Placebo Lags - Data'!$B$1:$BA$1,0)))*1000000*AG$5</f>
        <v>0</v>
      </c>
      <c r="AH16" s="2">
        <f>IF(AH$2=0,0,INDEX('Placebo Lags - Data'!$B:$BA,MATCH($Q16,'Placebo Lags - Data'!$A:$A,0),MATCH(AH$1,'Placebo Lags - Data'!$B$1:$BA$1,0)))*1000000*AH$5</f>
        <v>2.321582542208489</v>
      </c>
      <c r="AI16" s="2">
        <f>IF(AI$2=0,0,INDEX('Placebo Lags - Data'!$B:$BA,MATCH($Q16,'Placebo Lags - Data'!$A:$A,0),MATCH(AI$1,'Placebo Lags - Data'!$B$1:$BA$1,0)))*1000000*AI$5</f>
        <v>-3.3138958315248601</v>
      </c>
      <c r="AJ16" s="2">
        <f>IF(AJ$2=0,0,INDEX('Placebo Lags - Data'!$B:$BA,MATCH($Q16,'Placebo Lags - Data'!$A:$A,0),MATCH(AJ$1,'Placebo Lags - Data'!$B$1:$BA$1,0)))*1000000*AJ$5</f>
        <v>-11.166721378685907</v>
      </c>
      <c r="AK16" s="2">
        <f>IF(AK$2=0,0,INDEX('Placebo Lags - Data'!$B:$BA,MATCH($Q16,'Placebo Lags - Data'!$A:$A,0),MATCH(AK$1,'Placebo Lags - Data'!$B$1:$BA$1,0)))*1000000*AK$5</f>
        <v>12.832813808927312</v>
      </c>
      <c r="AL16" s="2">
        <f>IF(AL$2=0,0,INDEX('Placebo Lags - Data'!$B:$BA,MATCH($Q16,'Placebo Lags - Data'!$A:$A,0),MATCH(AL$1,'Placebo Lags - Data'!$B$1:$BA$1,0)))*1000000*AL$5</f>
        <v>6.4971891333698295</v>
      </c>
      <c r="AM16" s="2">
        <f>IF(AM$2=0,0,INDEX('Placebo Lags - Data'!$B:$BA,MATCH($Q16,'Placebo Lags - Data'!$A:$A,0),MATCH(AM$1,'Placebo Lags - Data'!$B$1:$BA$1,0)))*1000000*AM$5</f>
        <v>5.1316642384335864</v>
      </c>
      <c r="AN16" s="2">
        <f>IF(AN$2=0,0,INDEX('Placebo Lags - Data'!$B:$BA,MATCH($Q16,'Placebo Lags - Data'!$A:$A,0),MATCH(AN$1,'Placebo Lags - Data'!$B$1:$BA$1,0)))*1000000*AN$5</f>
        <v>2.8781464607163798</v>
      </c>
      <c r="AO16" s="2">
        <f>IF(AO$2=0,0,INDEX('Placebo Lags - Data'!$B:$BA,MATCH($Q16,'Placebo Lags - Data'!$A:$A,0),MATCH(AO$1,'Placebo Lags - Data'!$B$1:$BA$1,0)))*1000000*AO$5</f>
        <v>4.4050352698832285</v>
      </c>
      <c r="AP16" s="2">
        <f>IF(AP$2=0,0,INDEX('Placebo Lags - Data'!$B:$BA,MATCH($Q16,'Placebo Lags - Data'!$A:$A,0),MATCH(AP$1,'Placebo Lags - Data'!$B$1:$BA$1,0)))*1000000*AP$5</f>
        <v>31.709114409750327</v>
      </c>
      <c r="AQ16" s="2">
        <f>IF(AQ$2=0,0,INDEX('Placebo Lags - Data'!$B:$BA,MATCH($Q16,'Placebo Lags - Data'!$A:$A,0),MATCH(AQ$1,'Placebo Lags - Data'!$B$1:$BA$1,0)))*1000000*AQ$5</f>
        <v>-1.4766408185096225</v>
      </c>
      <c r="AR16" s="2">
        <f>IF(AR$2=0,0,INDEX('Placebo Lags - Data'!$B:$BA,MATCH($Q16,'Placebo Lags - Data'!$A:$A,0),MATCH(AR$1,'Placebo Lags - Data'!$B$1:$BA$1,0)))*1000000*AR$5</f>
        <v>-16.720339772291481</v>
      </c>
      <c r="AS16" s="2">
        <f>IF(AS$2=0,0,INDEX('Placebo Lags - Data'!$B:$BA,MATCH($Q16,'Placebo Lags - Data'!$A:$A,0),MATCH(AS$1,'Placebo Lags - Data'!$B$1:$BA$1,0)))*1000000*AS$5</f>
        <v>-4.7104194891289808</v>
      </c>
      <c r="AT16" s="2">
        <f>IF(AT$2=0,0,INDEX('Placebo Lags - Data'!$B:$BA,MATCH($Q16,'Placebo Lags - Data'!$A:$A,0),MATCH(AT$1,'Placebo Lags - Data'!$B$1:$BA$1,0)))*1000000*AT$5</f>
        <v>0</v>
      </c>
      <c r="AU16" s="2">
        <f>IF(AU$2=0,0,INDEX('Placebo Lags - Data'!$B:$BA,MATCH($Q16,'Placebo Lags - Data'!$A:$A,0),MATCH(AU$1,'Placebo Lags - Data'!$B$1:$BA$1,0)))*1000000*AU$5</f>
        <v>4.9282548388873693</v>
      </c>
      <c r="AV16" s="2">
        <f>IF(AV$2=0,0,INDEX('Placebo Lags - Data'!$B:$BA,MATCH($Q16,'Placebo Lags - Data'!$A:$A,0),MATCH(AV$1,'Placebo Lags - Data'!$B$1:$BA$1,0)))*1000000*AV$5</f>
        <v>0</v>
      </c>
      <c r="AW16" s="2">
        <f>IF(AW$2=0,0,INDEX('Placebo Lags - Data'!$B:$BA,MATCH($Q16,'Placebo Lags - Data'!$A:$A,0),MATCH(AW$1,'Placebo Lags - Data'!$B$1:$BA$1,0)))*1000000*AW$5</f>
        <v>0</v>
      </c>
      <c r="AX16" s="2">
        <f>IF(AX$2=0,0,INDEX('Placebo Lags - Data'!$B:$BA,MATCH($Q16,'Placebo Lags - Data'!$A:$A,0),MATCH(AX$1,'Placebo Lags - Data'!$B$1:$BA$1,0)))*1000000*AX$5</f>
        <v>0</v>
      </c>
      <c r="AY16" s="2">
        <f>IF(AY$2=0,0,INDEX('Placebo Lags - Data'!$B:$BA,MATCH($Q16,'Placebo Lags - Data'!$A:$A,0),MATCH(AY$1,'Placebo Lags - Data'!$B$1:$BA$1,0)))*1000000*AY$5</f>
        <v>-3.9751089389028493</v>
      </c>
      <c r="AZ16" s="2">
        <f>IF(AZ$2=0,0,INDEX('Placebo Lags - Data'!$B:$BA,MATCH($Q16,'Placebo Lags - Data'!$A:$A,0),MATCH(AZ$1,'Placebo Lags - Data'!$B$1:$BA$1,0)))*1000000*AZ$5</f>
        <v>-1.8219494677396142</v>
      </c>
      <c r="BA16" s="2">
        <f>IF(BA$2=0,0,INDEX('Placebo Lags - Data'!$B:$BA,MATCH($Q16,'Placebo Lags - Data'!$A:$A,0),MATCH(BA$1,'Placebo Lags - Data'!$B$1:$BA$1,0)))*1000000*BA$5</f>
        <v>-6.6810371208703145</v>
      </c>
      <c r="BB16" s="2">
        <f>IF(BB$2=0,0,INDEX('Placebo Lags - Data'!$B:$BA,MATCH($Q16,'Placebo Lags - Data'!$A:$A,0),MATCH(BB$1,'Placebo Lags - Data'!$B$1:$BA$1,0)))*1000000*BB$5</f>
        <v>0</v>
      </c>
      <c r="BC16" s="2">
        <f>IF(BC$2=0,0,INDEX('Placebo Lags - Data'!$B:$BA,MATCH($Q16,'Placebo Lags - Data'!$A:$A,0),MATCH(BC$1,'Placebo Lags - Data'!$B$1:$BA$1,0)))*1000000*BC$5</f>
        <v>2.9260768314998131</v>
      </c>
      <c r="BD16" s="2">
        <f>IF(BD$2=0,0,INDEX('Placebo Lags - Data'!$B:$BA,MATCH($Q16,'Placebo Lags - Data'!$A:$A,0),MATCH(BD$1,'Placebo Lags - Data'!$B$1:$BA$1,0)))*1000000*BD$5</f>
        <v>2.0982331534469267</v>
      </c>
      <c r="BE16" s="2">
        <f>IF(BE$2=0,0,INDEX('Placebo Lags - Data'!$B:$BA,MATCH($Q16,'Placebo Lags - Data'!$A:$A,0),MATCH(BE$1,'Placebo Lags - Data'!$B$1:$BA$1,0)))*1000000*BE$5</f>
        <v>0</v>
      </c>
      <c r="BF16" s="2">
        <f>IF(BF$2=0,0,INDEX('Placebo Lags - Data'!$B:$BA,MATCH($Q16,'Placebo Lags - Data'!$A:$A,0),MATCH(BF$1,'Placebo Lags - Data'!$B$1:$BA$1,0)))*1000000*BF$5</f>
        <v>14.11498033121461</v>
      </c>
      <c r="BG16" s="2">
        <f>IF(BG$2=0,0,INDEX('Placebo Lags - Data'!$B:$BA,MATCH($Q16,'Placebo Lags - Data'!$A:$A,0),MATCH(BG$1,'Placebo Lags - Data'!$B$1:$BA$1,0)))*1000000*BG$5</f>
        <v>-13.844080967828631</v>
      </c>
      <c r="BH16" s="2">
        <f>IF(BH$2=0,0,INDEX('Placebo Lags - Data'!$B:$BA,MATCH($Q16,'Placebo Lags - Data'!$A:$A,0),MATCH(BH$1,'Placebo Lags - Data'!$B$1:$BA$1,0)))*1000000*BH$5</f>
        <v>-2.6805630568560446</v>
      </c>
      <c r="BI16" s="2">
        <f>IF(BI$2=0,0,INDEX('Placebo Lags - Data'!$B:$BA,MATCH($Q16,'Placebo Lags - Data'!$A:$A,0),MATCH(BI$1,'Placebo Lags - Data'!$B$1:$BA$1,0)))*1000000*BI$5</f>
        <v>5.1362944759603124</v>
      </c>
      <c r="BJ16" s="2">
        <f>IF(BJ$2=0,0,INDEX('Placebo Lags - Data'!$B:$BA,MATCH($Q16,'Placebo Lags - Data'!$A:$A,0),MATCH(BJ$1,'Placebo Lags - Data'!$B$1:$BA$1,0)))*1000000*BJ$5</f>
        <v>0</v>
      </c>
      <c r="BK16" s="2">
        <f>IF(BK$2=0,0,INDEX('Placebo Lags - Data'!$B:$BA,MATCH($Q16,'Placebo Lags - Data'!$A:$A,0),MATCH(BK$1,'Placebo Lags - Data'!$B$1:$BA$1,0)))*1000000*BK$5</f>
        <v>-8.026333489397075</v>
      </c>
      <c r="BL16" s="2">
        <f>IF(BL$2=0,0,INDEX('Placebo Lags - Data'!$B:$BA,MATCH($Q16,'Placebo Lags - Data'!$A:$A,0),MATCH(BL$1,'Placebo Lags - Data'!$B$1:$BA$1,0)))*1000000*BL$5</f>
        <v>4.6235445552156307</v>
      </c>
      <c r="BM16" s="2">
        <f>IF(BM$2=0,0,INDEX('Placebo Lags - Data'!$B:$BA,MATCH($Q16,'Placebo Lags - Data'!$A:$A,0),MATCH(BM$1,'Placebo Lags - Data'!$B$1:$BA$1,0)))*1000000*BM$5</f>
        <v>-0.40542377632846183</v>
      </c>
      <c r="BN16" s="2">
        <f>IF(BN$2=0,0,INDEX('Placebo Lags - Data'!$B:$BA,MATCH($Q16,'Placebo Lags - Data'!$A:$A,0),MATCH(BN$1,'Placebo Lags - Data'!$B$1:$BA$1,0)))*1000000*BN$5</f>
        <v>2.3786719793861266</v>
      </c>
      <c r="BO16" s="2">
        <f>IF(BO$2=0,0,INDEX('Placebo Lags - Data'!$B:$BA,MATCH($Q16,'Placebo Lags - Data'!$A:$A,0),MATCH(BO$1,'Placebo Lags - Data'!$B$1:$BA$1,0)))*1000000*BO$5</f>
        <v>2.2596054805035237</v>
      </c>
      <c r="BP16" s="2">
        <f>IF(BP$2=0,0,INDEX('Placebo Lags - Data'!$B:$BA,MATCH($Q16,'Placebo Lags - Data'!$A:$A,0),MATCH(BP$1,'Placebo Lags - Data'!$B$1:$BA$1,0)))*1000000*BP$5</f>
        <v>-2.3449433683708776</v>
      </c>
      <c r="BQ16" s="2"/>
      <c r="BR16" s="2"/>
    </row>
    <row r="17">
      <c r="A17" t="s">
        <v>48</v>
      </c>
      <c r="B17" s="2">
        <f t="shared" si="0"/>
        <v>3.8790331432107874</v>
      </c>
      <c r="Q17">
        <f>'Placebo Lags - Data'!A12</f>
        <v>1992</v>
      </c>
      <c r="R17" s="2">
        <f>IF(R$2=0,0,INDEX('Placebo Lags - Data'!$B:$BA,MATCH($Q17,'Placebo Lags - Data'!$A:$A,0),MATCH(R$1,'Placebo Lags - Data'!$B$1:$BA$1,0)))*1000000*R$5</f>
        <v>1.6144986147992313</v>
      </c>
      <c r="S17" s="2">
        <f>IF(S$2=0,0,INDEX('Placebo Lags - Data'!$B:$BA,MATCH($Q17,'Placebo Lags - Data'!$A:$A,0),MATCH(S$1,'Placebo Lags - Data'!$B$1:$BA$1,0)))*1000000*S$5</f>
        <v>-16.369453078368679</v>
      </c>
      <c r="T17" s="2">
        <f>IF(T$2=0,0,INDEX('Placebo Lags - Data'!$B:$BA,MATCH($Q17,'Placebo Lags - Data'!$A:$A,0),MATCH(T$1,'Placebo Lags - Data'!$B$1:$BA$1,0)))*1000000*T$5</f>
        <v>0</v>
      </c>
      <c r="U17" s="2">
        <f>IF(U$2=0,0,INDEX('Placebo Lags - Data'!$B:$BA,MATCH($Q17,'Placebo Lags - Data'!$A:$A,0),MATCH(U$1,'Placebo Lags - Data'!$B$1:$BA$1,0)))*1000000*U$5</f>
        <v>0.64317453052353812</v>
      </c>
      <c r="V17" s="2">
        <f>IF(V$2=0,0,INDEX('Placebo Lags - Data'!$B:$BA,MATCH($Q17,'Placebo Lags - Data'!$A:$A,0),MATCH(V$1,'Placebo Lags - Data'!$B$1:$BA$1,0)))*1000000*V$5</f>
        <v>-2.8829426810261793</v>
      </c>
      <c r="W17" s="2">
        <f>IF(W$2=0,0,INDEX('Placebo Lags - Data'!$B:$BA,MATCH($Q17,'Placebo Lags - Data'!$A:$A,0),MATCH(W$1,'Placebo Lags - Data'!$B$1:$BA$1,0)))*1000000*W$5</f>
        <v>0</v>
      </c>
      <c r="X17" s="2">
        <f>IF(X$2=0,0,INDEX('Placebo Lags - Data'!$B:$BA,MATCH($Q17,'Placebo Lags - Data'!$A:$A,0),MATCH(X$1,'Placebo Lags - Data'!$B$1:$BA$1,0)))*1000000*X$5</f>
        <v>-5.2869427236146294</v>
      </c>
      <c r="Y17" s="2">
        <f>IF(Y$2=0,0,INDEX('Placebo Lags - Data'!$B:$BA,MATCH($Q17,'Placebo Lags - Data'!$A:$A,0),MATCH(Y$1,'Placebo Lags - Data'!$B$1:$BA$1,0)))*1000000*Y$5</f>
        <v>0</v>
      </c>
      <c r="Z17" s="2">
        <f>IF(Z$2=0,0,INDEX('Placebo Lags - Data'!$B:$BA,MATCH($Q17,'Placebo Lags - Data'!$A:$A,0),MATCH(Z$1,'Placebo Lags - Data'!$B$1:$BA$1,0)))*1000000*Z$5</f>
        <v>0</v>
      </c>
      <c r="AA17" s="2">
        <f>IF(AA$2=0,0,INDEX('Placebo Lags - Data'!$B:$BA,MATCH($Q17,'Placebo Lags - Data'!$A:$A,0),MATCH(AA$1,'Placebo Lags - Data'!$B$1:$BA$1,0)))*1000000*AA$5</f>
        <v>0</v>
      </c>
      <c r="AB17" s="2">
        <f>IF(AB$2=0,0,INDEX('Placebo Lags - Data'!$B:$BA,MATCH($Q17,'Placebo Lags - Data'!$A:$A,0),MATCH(AB$1,'Placebo Lags - Data'!$B$1:$BA$1,0)))*1000000*AB$5</f>
        <v>0</v>
      </c>
      <c r="AC17" s="2">
        <f>IF(AC$2=0,0,INDEX('Placebo Lags - Data'!$B:$BA,MATCH($Q17,'Placebo Lags - Data'!$A:$A,0),MATCH(AC$1,'Placebo Lags - Data'!$B$1:$BA$1,0)))*1000000*AC$5</f>
        <v>4.5442416194418911</v>
      </c>
      <c r="AD17" s="2">
        <f>IF(AD$2=0,0,INDEX('Placebo Lags - Data'!$B:$BA,MATCH($Q17,'Placebo Lags - Data'!$A:$A,0),MATCH(AD$1,'Placebo Lags - Data'!$B$1:$BA$1,0)))*1000000*AD$5</f>
        <v>0</v>
      </c>
      <c r="AE17" s="2">
        <f>IF(AE$2=0,0,INDEX('Placebo Lags - Data'!$B:$BA,MATCH($Q17,'Placebo Lags - Data'!$A:$A,0),MATCH(AE$1,'Placebo Lags - Data'!$B$1:$BA$1,0)))*1000000*AE$5</f>
        <v>-12.933514881297015</v>
      </c>
      <c r="AF17" s="2">
        <f>IF(AF$2=0,0,INDEX('Placebo Lags - Data'!$B:$BA,MATCH($Q17,'Placebo Lags - Data'!$A:$A,0),MATCH(AF$1,'Placebo Lags - Data'!$B$1:$BA$1,0)))*1000000*AF$5</f>
        <v>2.7729563498724019</v>
      </c>
      <c r="AG17" s="2">
        <f>IF(AG$2=0,0,INDEX('Placebo Lags - Data'!$B:$BA,MATCH($Q17,'Placebo Lags - Data'!$A:$A,0),MATCH(AG$1,'Placebo Lags - Data'!$B$1:$BA$1,0)))*1000000*AG$5</f>
        <v>0</v>
      </c>
      <c r="AH17" s="2">
        <f>IF(AH$2=0,0,INDEX('Placebo Lags - Data'!$B:$BA,MATCH($Q17,'Placebo Lags - Data'!$A:$A,0),MATCH(AH$1,'Placebo Lags - Data'!$B$1:$BA$1,0)))*1000000*AH$5</f>
        <v>-2.6881320991378743</v>
      </c>
      <c r="AI17" s="2">
        <f>IF(AI$2=0,0,INDEX('Placebo Lags - Data'!$B:$BA,MATCH($Q17,'Placebo Lags - Data'!$A:$A,0),MATCH(AI$1,'Placebo Lags - Data'!$B$1:$BA$1,0)))*1000000*AI$5</f>
        <v>-1.2457130651455373</v>
      </c>
      <c r="AJ17" s="2">
        <f>IF(AJ$2=0,0,INDEX('Placebo Lags - Data'!$B:$BA,MATCH($Q17,'Placebo Lags - Data'!$A:$A,0),MATCH(AJ$1,'Placebo Lags - Data'!$B$1:$BA$1,0)))*1000000*AJ$5</f>
        <v>-0.69070426889084047</v>
      </c>
      <c r="AK17" s="2">
        <f>IF(AK$2=0,0,INDEX('Placebo Lags - Data'!$B:$BA,MATCH($Q17,'Placebo Lags - Data'!$A:$A,0),MATCH(AK$1,'Placebo Lags - Data'!$B$1:$BA$1,0)))*1000000*AK$5</f>
        <v>-6.9462644205486868</v>
      </c>
      <c r="AL17" s="2">
        <f>IF(AL$2=0,0,INDEX('Placebo Lags - Data'!$B:$BA,MATCH($Q17,'Placebo Lags - Data'!$A:$A,0),MATCH(AL$1,'Placebo Lags - Data'!$B$1:$BA$1,0)))*1000000*AL$5</f>
        <v>2.9085558708175085</v>
      </c>
      <c r="AM17" s="2">
        <f>IF(AM$2=0,0,INDEX('Placebo Lags - Data'!$B:$BA,MATCH($Q17,'Placebo Lags - Data'!$A:$A,0),MATCH(AM$1,'Placebo Lags - Data'!$B$1:$BA$1,0)))*1000000*AM$5</f>
        <v>-0.29265694934110797</v>
      </c>
      <c r="AN17" s="2">
        <f>IF(AN$2=0,0,INDEX('Placebo Lags - Data'!$B:$BA,MATCH($Q17,'Placebo Lags - Data'!$A:$A,0),MATCH(AN$1,'Placebo Lags - Data'!$B$1:$BA$1,0)))*1000000*AN$5</f>
        <v>0.66924337716045557</v>
      </c>
      <c r="AO17" s="2">
        <f>IF(AO$2=0,0,INDEX('Placebo Lags - Data'!$B:$BA,MATCH($Q17,'Placebo Lags - Data'!$A:$A,0),MATCH(AO$1,'Placebo Lags - Data'!$B$1:$BA$1,0)))*1000000*AO$5</f>
        <v>-4.5943961595185101</v>
      </c>
      <c r="AP17" s="2">
        <f>IF(AP$2=0,0,INDEX('Placebo Lags - Data'!$B:$BA,MATCH($Q17,'Placebo Lags - Data'!$A:$A,0),MATCH(AP$1,'Placebo Lags - Data'!$B$1:$BA$1,0)))*1000000*AP$5</f>
        <v>-33.666314266156405</v>
      </c>
      <c r="AQ17" s="2">
        <f>IF(AQ$2=0,0,INDEX('Placebo Lags - Data'!$B:$BA,MATCH($Q17,'Placebo Lags - Data'!$A:$A,0),MATCH(AQ$1,'Placebo Lags - Data'!$B$1:$BA$1,0)))*1000000*AQ$5</f>
        <v>-1.149494437413523</v>
      </c>
      <c r="AR17" s="2">
        <f>IF(AR$2=0,0,INDEX('Placebo Lags - Data'!$B:$BA,MATCH($Q17,'Placebo Lags - Data'!$A:$A,0),MATCH(AR$1,'Placebo Lags - Data'!$B$1:$BA$1,0)))*1000000*AR$5</f>
        <v>1.4225093991626636</v>
      </c>
      <c r="AS17" s="2">
        <f>IF(AS$2=0,0,INDEX('Placebo Lags - Data'!$B:$BA,MATCH($Q17,'Placebo Lags - Data'!$A:$A,0),MATCH(AS$1,'Placebo Lags - Data'!$B$1:$BA$1,0)))*1000000*AS$5</f>
        <v>13.268595466797706</v>
      </c>
      <c r="AT17" s="2">
        <f>IF(AT$2=0,0,INDEX('Placebo Lags - Data'!$B:$BA,MATCH($Q17,'Placebo Lags - Data'!$A:$A,0),MATCH(AT$1,'Placebo Lags - Data'!$B$1:$BA$1,0)))*1000000*AT$5</f>
        <v>0</v>
      </c>
      <c r="AU17" s="2">
        <f>IF(AU$2=0,0,INDEX('Placebo Lags - Data'!$B:$BA,MATCH($Q17,'Placebo Lags - Data'!$A:$A,0),MATCH(AU$1,'Placebo Lags - Data'!$B$1:$BA$1,0)))*1000000*AU$5</f>
        <v>16.831787434057333</v>
      </c>
      <c r="AV17" s="2">
        <f>IF(AV$2=0,0,INDEX('Placebo Lags - Data'!$B:$BA,MATCH($Q17,'Placebo Lags - Data'!$A:$A,0),MATCH(AV$1,'Placebo Lags - Data'!$B$1:$BA$1,0)))*1000000*AV$5</f>
        <v>0</v>
      </c>
      <c r="AW17" s="2">
        <f>IF(AW$2=0,0,INDEX('Placebo Lags - Data'!$B:$BA,MATCH($Q17,'Placebo Lags - Data'!$A:$A,0),MATCH(AW$1,'Placebo Lags - Data'!$B$1:$BA$1,0)))*1000000*AW$5</f>
        <v>0</v>
      </c>
      <c r="AX17" s="2">
        <f>IF(AX$2=0,0,INDEX('Placebo Lags - Data'!$B:$BA,MATCH($Q17,'Placebo Lags - Data'!$A:$A,0),MATCH(AX$1,'Placebo Lags - Data'!$B$1:$BA$1,0)))*1000000*AX$5</f>
        <v>0</v>
      </c>
      <c r="AY17" s="2">
        <f>IF(AY$2=0,0,INDEX('Placebo Lags - Data'!$B:$BA,MATCH($Q17,'Placebo Lags - Data'!$A:$A,0),MATCH(AY$1,'Placebo Lags - Data'!$B$1:$BA$1,0)))*1000000*AY$5</f>
        <v>-3.6049495975021273</v>
      </c>
      <c r="AZ17" s="2">
        <f>IF(AZ$2=0,0,INDEX('Placebo Lags - Data'!$B:$BA,MATCH($Q17,'Placebo Lags - Data'!$A:$A,0),MATCH(AZ$1,'Placebo Lags - Data'!$B$1:$BA$1,0)))*1000000*AZ$5</f>
        <v>21.077798010082915</v>
      </c>
      <c r="BA17" s="2">
        <f>IF(BA$2=0,0,INDEX('Placebo Lags - Data'!$B:$BA,MATCH($Q17,'Placebo Lags - Data'!$A:$A,0),MATCH(BA$1,'Placebo Lags - Data'!$B$1:$BA$1,0)))*1000000*BA$5</f>
        <v>14.372800251294393</v>
      </c>
      <c r="BB17" s="2">
        <f>IF(BB$2=0,0,INDEX('Placebo Lags - Data'!$B:$BA,MATCH($Q17,'Placebo Lags - Data'!$A:$A,0),MATCH(BB$1,'Placebo Lags - Data'!$B$1:$BA$1,0)))*1000000*BB$5</f>
        <v>0</v>
      </c>
      <c r="BC17" s="2">
        <f>IF(BC$2=0,0,INDEX('Placebo Lags - Data'!$B:$BA,MATCH($Q17,'Placebo Lags - Data'!$A:$A,0),MATCH(BC$1,'Placebo Lags - Data'!$B$1:$BA$1,0)))*1000000*BC$5</f>
        <v>8.0188456195173785</v>
      </c>
      <c r="BD17" s="2">
        <f>IF(BD$2=0,0,INDEX('Placebo Lags - Data'!$B:$BA,MATCH($Q17,'Placebo Lags - Data'!$A:$A,0),MATCH(BD$1,'Placebo Lags - Data'!$B$1:$BA$1,0)))*1000000*BD$5</f>
        <v>-3.5424225188762648</v>
      </c>
      <c r="BE17" s="2">
        <f>IF(BE$2=0,0,INDEX('Placebo Lags - Data'!$B:$BA,MATCH($Q17,'Placebo Lags - Data'!$A:$A,0),MATCH(BE$1,'Placebo Lags - Data'!$B$1:$BA$1,0)))*1000000*BE$5</f>
        <v>0</v>
      </c>
      <c r="BF17" s="2">
        <f>IF(BF$2=0,0,INDEX('Placebo Lags - Data'!$B:$BA,MATCH($Q17,'Placebo Lags - Data'!$A:$A,0),MATCH(BF$1,'Placebo Lags - Data'!$B$1:$BA$1,0)))*1000000*BF$5</f>
        <v>29.171693313401192</v>
      </c>
      <c r="BG17" s="2">
        <f>IF(BG$2=0,0,INDEX('Placebo Lags - Data'!$B:$BA,MATCH($Q17,'Placebo Lags - Data'!$A:$A,0),MATCH(BG$1,'Placebo Lags - Data'!$B$1:$BA$1,0)))*1000000*BG$5</f>
        <v>-5.2674099606520031</v>
      </c>
      <c r="BH17" s="2">
        <f>IF(BH$2=0,0,INDEX('Placebo Lags - Data'!$B:$BA,MATCH($Q17,'Placebo Lags - Data'!$A:$A,0),MATCH(BH$1,'Placebo Lags - Data'!$B$1:$BA$1,0)))*1000000*BH$5</f>
        <v>-10.047241630672943</v>
      </c>
      <c r="BI17" s="2">
        <f>IF(BI$2=0,0,INDEX('Placebo Lags - Data'!$B:$BA,MATCH($Q17,'Placebo Lags - Data'!$A:$A,0),MATCH(BI$1,'Placebo Lags - Data'!$B$1:$BA$1,0)))*1000000*BI$5</f>
        <v>-0.86861194859011448</v>
      </c>
      <c r="BJ17" s="2">
        <f>IF(BJ$2=0,0,INDEX('Placebo Lags - Data'!$B:$BA,MATCH($Q17,'Placebo Lags - Data'!$A:$A,0),MATCH(BJ$1,'Placebo Lags - Data'!$B$1:$BA$1,0)))*1000000*BJ$5</f>
        <v>0</v>
      </c>
      <c r="BK17" s="2">
        <f>IF(BK$2=0,0,INDEX('Placebo Lags - Data'!$B:$BA,MATCH($Q17,'Placebo Lags - Data'!$A:$A,0),MATCH(BK$1,'Placebo Lags - Data'!$B$1:$BA$1,0)))*1000000*BK$5</f>
        <v>-6.1648556766158435</v>
      </c>
      <c r="BL17" s="2">
        <f>IF(BL$2=0,0,INDEX('Placebo Lags - Data'!$B:$BA,MATCH($Q17,'Placebo Lags - Data'!$A:$A,0),MATCH(BL$1,'Placebo Lags - Data'!$B$1:$BA$1,0)))*1000000*BL$5</f>
        <v>2.8174160888738697</v>
      </c>
      <c r="BM17" s="2">
        <f>IF(BM$2=0,0,INDEX('Placebo Lags - Data'!$B:$BA,MATCH($Q17,'Placebo Lags - Data'!$A:$A,0),MATCH(BM$1,'Placebo Lags - Data'!$B$1:$BA$1,0)))*1000000*BM$5</f>
        <v>-0.75994972803528071</v>
      </c>
      <c r="BN17" s="2">
        <f>IF(BN$2=0,0,INDEX('Placebo Lags - Data'!$B:$BA,MATCH($Q17,'Placebo Lags - Data'!$A:$A,0),MATCH(BN$1,'Placebo Lags - Data'!$B$1:$BA$1,0)))*1000000*BN$5</f>
        <v>-2.57170677286922</v>
      </c>
      <c r="BO17" s="2">
        <f>IF(BO$2=0,0,INDEX('Placebo Lags - Data'!$B:$BA,MATCH($Q17,'Placebo Lags - Data'!$A:$A,0),MATCH(BO$1,'Placebo Lags - Data'!$B$1:$BA$1,0)))*1000000*BO$5</f>
        <v>5.9568942560872529</v>
      </c>
      <c r="BP17" s="2">
        <f>IF(BP$2=0,0,INDEX('Placebo Lags - Data'!$B:$BA,MATCH($Q17,'Placebo Lags - Data'!$A:$A,0),MATCH(BP$1,'Placebo Lags - Data'!$B$1:$BA$1,0)))*1000000*BP$5</f>
        <v>-18.27292908274103</v>
      </c>
      <c r="BQ17" s="2"/>
      <c r="BR17" s="2"/>
    </row>
    <row r="18">
      <c r="A18" t="s">
        <v>47</v>
      </c>
      <c r="B18" s="2">
        <f t="shared" si="0"/>
        <v>3.7760729882912294</v>
      </c>
      <c r="Q18">
        <f>'Placebo Lags - Data'!A13</f>
        <v>1993</v>
      </c>
      <c r="R18" s="2">
        <f>IF(R$2=0,0,INDEX('Placebo Lags - Data'!$B:$BA,MATCH($Q18,'Placebo Lags - Data'!$A:$A,0),MATCH(R$1,'Placebo Lags - Data'!$B$1:$BA$1,0)))*1000000*R$5</f>
        <v>1.9496710592648014</v>
      </c>
      <c r="S18" s="2">
        <f>IF(S$2=0,0,INDEX('Placebo Lags - Data'!$B:$BA,MATCH($Q18,'Placebo Lags - Data'!$A:$A,0),MATCH(S$1,'Placebo Lags - Data'!$B$1:$BA$1,0)))*1000000*S$5</f>
        <v>-9.5315417638630606</v>
      </c>
      <c r="T18" s="2">
        <f>IF(T$2=0,0,INDEX('Placebo Lags - Data'!$B:$BA,MATCH($Q18,'Placebo Lags - Data'!$A:$A,0),MATCH(T$1,'Placebo Lags - Data'!$B$1:$BA$1,0)))*1000000*T$5</f>
        <v>0</v>
      </c>
      <c r="U18" s="2">
        <f>IF(U$2=0,0,INDEX('Placebo Lags - Data'!$B:$BA,MATCH($Q18,'Placebo Lags - Data'!$A:$A,0),MATCH(U$1,'Placebo Lags - Data'!$B$1:$BA$1,0)))*1000000*U$5</f>
        <v>1.1514183597682859</v>
      </c>
      <c r="V18" s="2">
        <f>IF(V$2=0,0,INDEX('Placebo Lags - Data'!$B:$BA,MATCH($Q18,'Placebo Lags - Data'!$A:$A,0),MATCH(V$1,'Placebo Lags - Data'!$B$1:$BA$1,0)))*1000000*V$5</f>
        <v>6.3433021750824992</v>
      </c>
      <c r="W18" s="2">
        <f>IF(W$2=0,0,INDEX('Placebo Lags - Data'!$B:$BA,MATCH($Q18,'Placebo Lags - Data'!$A:$A,0),MATCH(W$1,'Placebo Lags - Data'!$B$1:$BA$1,0)))*1000000*W$5</f>
        <v>0</v>
      </c>
      <c r="X18" s="2">
        <f>IF(X$2=0,0,INDEX('Placebo Lags - Data'!$B:$BA,MATCH($Q18,'Placebo Lags - Data'!$A:$A,0),MATCH(X$1,'Placebo Lags - Data'!$B$1:$BA$1,0)))*1000000*X$5</f>
        <v>-2.5710580757731805</v>
      </c>
      <c r="Y18" s="2">
        <f>IF(Y$2=0,0,INDEX('Placebo Lags - Data'!$B:$BA,MATCH($Q18,'Placebo Lags - Data'!$A:$A,0),MATCH(Y$1,'Placebo Lags - Data'!$B$1:$BA$1,0)))*1000000*Y$5</f>
        <v>0</v>
      </c>
      <c r="Z18" s="2">
        <f>IF(Z$2=0,0,INDEX('Placebo Lags - Data'!$B:$BA,MATCH($Q18,'Placebo Lags - Data'!$A:$A,0),MATCH(Z$1,'Placebo Lags - Data'!$B$1:$BA$1,0)))*1000000*Z$5</f>
        <v>0</v>
      </c>
      <c r="AA18" s="2">
        <f>IF(AA$2=0,0,INDEX('Placebo Lags - Data'!$B:$BA,MATCH($Q18,'Placebo Lags - Data'!$A:$A,0),MATCH(AA$1,'Placebo Lags - Data'!$B$1:$BA$1,0)))*1000000*AA$5</f>
        <v>0</v>
      </c>
      <c r="AB18" s="2">
        <f>IF(AB$2=0,0,INDEX('Placebo Lags - Data'!$B:$BA,MATCH($Q18,'Placebo Lags - Data'!$A:$A,0),MATCH(AB$1,'Placebo Lags - Data'!$B$1:$BA$1,0)))*1000000*AB$5</f>
        <v>0</v>
      </c>
      <c r="AC18" s="2">
        <f>IF(AC$2=0,0,INDEX('Placebo Lags - Data'!$B:$BA,MATCH($Q18,'Placebo Lags - Data'!$A:$A,0),MATCH(AC$1,'Placebo Lags - Data'!$B$1:$BA$1,0)))*1000000*AC$5</f>
        <v>0.54508228686245275</v>
      </c>
      <c r="AD18" s="2">
        <f>IF(AD$2=0,0,INDEX('Placebo Lags - Data'!$B:$BA,MATCH($Q18,'Placebo Lags - Data'!$A:$A,0),MATCH(AD$1,'Placebo Lags - Data'!$B$1:$BA$1,0)))*1000000*AD$5</f>
        <v>0</v>
      </c>
      <c r="AE18" s="2">
        <f>IF(AE$2=0,0,INDEX('Placebo Lags - Data'!$B:$BA,MATCH($Q18,'Placebo Lags - Data'!$A:$A,0),MATCH(AE$1,'Placebo Lags - Data'!$B$1:$BA$1,0)))*1000000*AE$5</f>
        <v>-0.26306568656764284</v>
      </c>
      <c r="AF18" s="2">
        <f>IF(AF$2=0,0,INDEX('Placebo Lags - Data'!$B:$BA,MATCH($Q18,'Placebo Lags - Data'!$A:$A,0),MATCH(AF$1,'Placebo Lags - Data'!$B$1:$BA$1,0)))*1000000*AF$5</f>
        <v>7.4054178185178898</v>
      </c>
      <c r="AG18" s="2">
        <f>IF(AG$2=0,0,INDEX('Placebo Lags - Data'!$B:$BA,MATCH($Q18,'Placebo Lags - Data'!$A:$A,0),MATCH(AG$1,'Placebo Lags - Data'!$B$1:$BA$1,0)))*1000000*AG$5</f>
        <v>0</v>
      </c>
      <c r="AH18" s="2">
        <f>IF(AH$2=0,0,INDEX('Placebo Lags - Data'!$B:$BA,MATCH($Q18,'Placebo Lags - Data'!$A:$A,0),MATCH(AH$1,'Placebo Lags - Data'!$B$1:$BA$1,0)))*1000000*AH$5</f>
        <v>11.06386844185181</v>
      </c>
      <c r="AI18" s="2">
        <f>IF(AI$2=0,0,INDEX('Placebo Lags - Data'!$B:$BA,MATCH($Q18,'Placebo Lags - Data'!$A:$A,0),MATCH(AI$1,'Placebo Lags - Data'!$B$1:$BA$1,0)))*1000000*AI$5</f>
        <v>-4.406735570228193</v>
      </c>
      <c r="AJ18" s="2">
        <f>IF(AJ$2=0,0,INDEX('Placebo Lags - Data'!$B:$BA,MATCH($Q18,'Placebo Lags - Data'!$A:$A,0),MATCH(AJ$1,'Placebo Lags - Data'!$B$1:$BA$1,0)))*1000000*AJ$5</f>
        <v>-1.4416929161598091</v>
      </c>
      <c r="AK18" s="2">
        <f>IF(AK$2=0,0,INDEX('Placebo Lags - Data'!$B:$BA,MATCH($Q18,'Placebo Lags - Data'!$A:$A,0),MATCH(AK$1,'Placebo Lags - Data'!$B$1:$BA$1,0)))*1000000*AK$5</f>
        <v>-1.1825572983070742</v>
      </c>
      <c r="AL18" s="2">
        <f>IF(AL$2=0,0,INDEX('Placebo Lags - Data'!$B:$BA,MATCH($Q18,'Placebo Lags - Data'!$A:$A,0),MATCH(AL$1,'Placebo Lags - Data'!$B$1:$BA$1,0)))*1000000*AL$5</f>
        <v>4.0939899008662906</v>
      </c>
      <c r="AM18" s="2">
        <f>IF(AM$2=0,0,INDEX('Placebo Lags - Data'!$B:$BA,MATCH($Q18,'Placebo Lags - Data'!$A:$A,0),MATCH(AM$1,'Placebo Lags - Data'!$B$1:$BA$1,0)))*1000000*AM$5</f>
        <v>4.7949133659130894</v>
      </c>
      <c r="AN18" s="2">
        <f>IF(AN$2=0,0,INDEX('Placebo Lags - Data'!$B:$BA,MATCH($Q18,'Placebo Lags - Data'!$A:$A,0),MATCH(AN$1,'Placebo Lags - Data'!$B$1:$BA$1,0)))*1000000*AN$5</f>
        <v>-5.3508247219724581</v>
      </c>
      <c r="AO18" s="2">
        <f>IF(AO$2=0,0,INDEX('Placebo Lags - Data'!$B:$BA,MATCH($Q18,'Placebo Lags - Data'!$A:$A,0),MATCH(AO$1,'Placebo Lags - Data'!$B$1:$BA$1,0)))*1000000*AO$5</f>
        <v>-3.5964155813417165</v>
      </c>
      <c r="AP18" s="2">
        <f>IF(AP$2=0,0,INDEX('Placebo Lags - Data'!$B:$BA,MATCH($Q18,'Placebo Lags - Data'!$A:$A,0),MATCH(AP$1,'Placebo Lags - Data'!$B$1:$BA$1,0)))*1000000*AP$5</f>
        <v>-36.070094211027026</v>
      </c>
      <c r="AQ18" s="2">
        <f>IF(AQ$2=0,0,INDEX('Placebo Lags - Data'!$B:$BA,MATCH($Q18,'Placebo Lags - Data'!$A:$A,0),MATCH(AQ$1,'Placebo Lags - Data'!$B$1:$BA$1,0)))*1000000*AQ$5</f>
        <v>-5.5836185310909059</v>
      </c>
      <c r="AR18" s="2">
        <f>IF(AR$2=0,0,INDEX('Placebo Lags - Data'!$B:$BA,MATCH($Q18,'Placebo Lags - Data'!$A:$A,0),MATCH(AR$1,'Placebo Lags - Data'!$B$1:$BA$1,0)))*1000000*AR$5</f>
        <v>-36.287816328695044</v>
      </c>
      <c r="AS18" s="2">
        <f>IF(AS$2=0,0,INDEX('Placebo Lags - Data'!$B:$BA,MATCH($Q18,'Placebo Lags - Data'!$A:$A,0),MATCH(AS$1,'Placebo Lags - Data'!$B$1:$BA$1,0)))*1000000*AS$5</f>
        <v>5.2995060286775697</v>
      </c>
      <c r="AT18" s="2">
        <f>IF(AT$2=0,0,INDEX('Placebo Lags - Data'!$B:$BA,MATCH($Q18,'Placebo Lags - Data'!$A:$A,0),MATCH(AT$1,'Placebo Lags - Data'!$B$1:$BA$1,0)))*1000000*AT$5</f>
        <v>0</v>
      </c>
      <c r="AU18" s="2">
        <f>IF(AU$2=0,0,INDEX('Placebo Lags - Data'!$B:$BA,MATCH($Q18,'Placebo Lags - Data'!$A:$A,0),MATCH(AU$1,'Placebo Lags - Data'!$B$1:$BA$1,0)))*1000000*AU$5</f>
        <v>5.8208979680784978</v>
      </c>
      <c r="AV18" s="2">
        <f>IF(AV$2=0,0,INDEX('Placebo Lags - Data'!$B:$BA,MATCH($Q18,'Placebo Lags - Data'!$A:$A,0),MATCH(AV$1,'Placebo Lags - Data'!$B$1:$BA$1,0)))*1000000*AV$5</f>
        <v>0</v>
      </c>
      <c r="AW18" s="2">
        <f>IF(AW$2=0,0,INDEX('Placebo Lags - Data'!$B:$BA,MATCH($Q18,'Placebo Lags - Data'!$A:$A,0),MATCH(AW$1,'Placebo Lags - Data'!$B$1:$BA$1,0)))*1000000*AW$5</f>
        <v>0</v>
      </c>
      <c r="AX18" s="2">
        <f>IF(AX$2=0,0,INDEX('Placebo Lags - Data'!$B:$BA,MATCH($Q18,'Placebo Lags - Data'!$A:$A,0),MATCH(AX$1,'Placebo Lags - Data'!$B$1:$BA$1,0)))*1000000*AX$5</f>
        <v>0</v>
      </c>
      <c r="AY18" s="2">
        <f>IF(AY$2=0,0,INDEX('Placebo Lags - Data'!$B:$BA,MATCH($Q18,'Placebo Lags - Data'!$A:$A,0),MATCH(AY$1,'Placebo Lags - Data'!$B$1:$BA$1,0)))*1000000*AY$5</f>
        <v>1.2532022992672864</v>
      </c>
      <c r="AZ18" s="2">
        <f>IF(AZ$2=0,0,INDEX('Placebo Lags - Data'!$B:$BA,MATCH($Q18,'Placebo Lags - Data'!$A:$A,0),MATCH(AZ$1,'Placebo Lags - Data'!$B$1:$BA$1,0)))*1000000*AZ$5</f>
        <v>11.785508831962943</v>
      </c>
      <c r="BA18" s="2">
        <f>IF(BA$2=0,0,INDEX('Placebo Lags - Data'!$B:$BA,MATCH($Q18,'Placebo Lags - Data'!$A:$A,0),MATCH(BA$1,'Placebo Lags - Data'!$B$1:$BA$1,0)))*1000000*BA$5</f>
        <v>-1.7912038856593426</v>
      </c>
      <c r="BB18" s="2">
        <f>IF(BB$2=0,0,INDEX('Placebo Lags - Data'!$B:$BA,MATCH($Q18,'Placebo Lags - Data'!$A:$A,0),MATCH(BB$1,'Placebo Lags - Data'!$B$1:$BA$1,0)))*1000000*BB$5</f>
        <v>0</v>
      </c>
      <c r="BC18" s="2">
        <f>IF(BC$2=0,0,INDEX('Placebo Lags - Data'!$B:$BA,MATCH($Q18,'Placebo Lags - Data'!$A:$A,0),MATCH(BC$1,'Placebo Lags - Data'!$B$1:$BA$1,0)))*1000000*BC$5</f>
        <v>5.5441041695303284</v>
      </c>
      <c r="BD18" s="2">
        <f>IF(BD$2=0,0,INDEX('Placebo Lags - Data'!$B:$BA,MATCH($Q18,'Placebo Lags - Data'!$A:$A,0),MATCH(BD$1,'Placebo Lags - Data'!$B$1:$BA$1,0)))*1000000*BD$5</f>
        <v>-2.4712326194276102</v>
      </c>
      <c r="BE18" s="2">
        <f>IF(BE$2=0,0,INDEX('Placebo Lags - Data'!$B:$BA,MATCH($Q18,'Placebo Lags - Data'!$A:$A,0),MATCH(BE$1,'Placebo Lags - Data'!$B$1:$BA$1,0)))*1000000*BE$5</f>
        <v>0</v>
      </c>
      <c r="BF18" s="2">
        <f>IF(BF$2=0,0,INDEX('Placebo Lags - Data'!$B:$BA,MATCH($Q18,'Placebo Lags - Data'!$A:$A,0),MATCH(BF$1,'Placebo Lags - Data'!$B$1:$BA$1,0)))*1000000*BF$5</f>
        <v>25.123454179265536</v>
      </c>
      <c r="BG18" s="2">
        <f>IF(BG$2=0,0,INDEX('Placebo Lags - Data'!$B:$BA,MATCH($Q18,'Placebo Lags - Data'!$A:$A,0),MATCH(BG$1,'Placebo Lags - Data'!$B$1:$BA$1,0)))*1000000*BG$5</f>
        <v>25.108140107477084</v>
      </c>
      <c r="BH18" s="2">
        <f>IF(BH$2=0,0,INDEX('Placebo Lags - Data'!$B:$BA,MATCH($Q18,'Placebo Lags - Data'!$A:$A,0),MATCH(BH$1,'Placebo Lags - Data'!$B$1:$BA$1,0)))*1000000*BH$5</f>
        <v>-5.2785030675295275</v>
      </c>
      <c r="BI18" s="2">
        <f>IF(BI$2=0,0,INDEX('Placebo Lags - Data'!$B:$BA,MATCH($Q18,'Placebo Lags - Data'!$A:$A,0),MATCH(BI$1,'Placebo Lags - Data'!$B$1:$BA$1,0)))*1000000*BI$5</f>
        <v>5.3654521252610721</v>
      </c>
      <c r="BJ18" s="2">
        <f>IF(BJ$2=0,0,INDEX('Placebo Lags - Data'!$B:$BA,MATCH($Q18,'Placebo Lags - Data'!$A:$A,0),MATCH(BJ$1,'Placebo Lags - Data'!$B$1:$BA$1,0)))*1000000*BJ$5</f>
        <v>0</v>
      </c>
      <c r="BK18" s="2">
        <f>IF(BK$2=0,0,INDEX('Placebo Lags - Data'!$B:$BA,MATCH($Q18,'Placebo Lags - Data'!$A:$A,0),MATCH(BK$1,'Placebo Lags - Data'!$B$1:$BA$1,0)))*1000000*BK$5</f>
        <v>-12.320703717705328</v>
      </c>
      <c r="BL18" s="2">
        <f>IF(BL$2=0,0,INDEX('Placebo Lags - Data'!$B:$BA,MATCH($Q18,'Placebo Lags - Data'!$A:$A,0),MATCH(BL$1,'Placebo Lags - Data'!$B$1:$BA$1,0)))*1000000*BL$5</f>
        <v>-0.93326156047623954</v>
      </c>
      <c r="BM18" s="2">
        <f>IF(BM$2=0,0,INDEX('Placebo Lags - Data'!$B:$BA,MATCH($Q18,'Placebo Lags - Data'!$A:$A,0),MATCH(BM$1,'Placebo Lags - Data'!$B$1:$BA$1,0)))*1000000*BM$5</f>
        <v>-3.1764895993546816</v>
      </c>
      <c r="BN18" s="2">
        <f>IF(BN$2=0,0,INDEX('Placebo Lags - Data'!$B:$BA,MATCH($Q18,'Placebo Lags - Data'!$A:$A,0),MATCH(BN$1,'Placebo Lags - Data'!$B$1:$BA$1,0)))*1000000*BN$5</f>
        <v>-14.091071534494404</v>
      </c>
      <c r="BO18" s="2">
        <f>IF(BO$2=0,0,INDEX('Placebo Lags - Data'!$B:$BA,MATCH($Q18,'Placebo Lags - Data'!$A:$A,0),MATCH(BO$1,'Placebo Lags - Data'!$B$1:$BA$1,0)))*1000000*BO$5</f>
        <v>-5.5918794714671094</v>
      </c>
      <c r="BP18" s="2">
        <f>IF(BP$2=0,0,INDEX('Placebo Lags - Data'!$B:$BA,MATCH($Q18,'Placebo Lags - Data'!$A:$A,0),MATCH(BP$1,'Placebo Lags - Data'!$B$1:$BA$1,0)))*1000000*BP$5</f>
        <v>7.5096559157827869</v>
      </c>
      <c r="BQ18" s="2"/>
      <c r="BR18" s="2"/>
    </row>
    <row r="19">
      <c r="A19" t="s">
        <v>45</v>
      </c>
      <c r="B19" s="2">
        <f t="shared" si="0"/>
        <v>3.5328554127494423</v>
      </c>
      <c r="Q19">
        <f>'Placebo Lags - Data'!A14</f>
        <v>1994</v>
      </c>
      <c r="R19" s="2">
        <f>IF(R$2=0,0,INDEX('Placebo Lags - Data'!$B:$BA,MATCH($Q19,'Placebo Lags - Data'!$A:$A,0),MATCH(R$1,'Placebo Lags - Data'!$B$1:$BA$1,0)))*1000000*R$5</f>
        <v>0.20384422327879292</v>
      </c>
      <c r="S19" s="2">
        <f>IF(S$2=0,0,INDEX('Placebo Lags - Data'!$B:$BA,MATCH($Q19,'Placebo Lags - Data'!$A:$A,0),MATCH(S$1,'Placebo Lags - Data'!$B$1:$BA$1,0)))*1000000*S$5</f>
        <v>-12.913856153318193</v>
      </c>
      <c r="T19" s="2">
        <f>IF(T$2=0,0,INDEX('Placebo Lags - Data'!$B:$BA,MATCH($Q19,'Placebo Lags - Data'!$A:$A,0),MATCH(T$1,'Placebo Lags - Data'!$B$1:$BA$1,0)))*1000000*T$5</f>
        <v>0</v>
      </c>
      <c r="U19" s="2">
        <f>IF(U$2=0,0,INDEX('Placebo Lags - Data'!$B:$BA,MATCH($Q19,'Placebo Lags - Data'!$A:$A,0),MATCH(U$1,'Placebo Lags - Data'!$B$1:$BA$1,0)))*1000000*U$5</f>
        <v>-0.21353501722387591</v>
      </c>
      <c r="V19" s="2">
        <f>IF(V$2=0,0,INDEX('Placebo Lags - Data'!$B:$BA,MATCH($Q19,'Placebo Lags - Data'!$A:$A,0),MATCH(V$1,'Placebo Lags - Data'!$B$1:$BA$1,0)))*1000000*V$5</f>
        <v>9.5929635790525936</v>
      </c>
      <c r="W19" s="2">
        <f>IF(W$2=0,0,INDEX('Placebo Lags - Data'!$B:$BA,MATCH($Q19,'Placebo Lags - Data'!$A:$A,0),MATCH(W$1,'Placebo Lags - Data'!$B$1:$BA$1,0)))*1000000*W$5</f>
        <v>0</v>
      </c>
      <c r="X19" s="2">
        <f>IF(X$2=0,0,INDEX('Placebo Lags - Data'!$B:$BA,MATCH($Q19,'Placebo Lags - Data'!$A:$A,0),MATCH(X$1,'Placebo Lags - Data'!$B$1:$BA$1,0)))*1000000*X$5</f>
        <v>-2.4878988824639237</v>
      </c>
      <c r="Y19" s="2">
        <f>IF(Y$2=0,0,INDEX('Placebo Lags - Data'!$B:$BA,MATCH($Q19,'Placebo Lags - Data'!$A:$A,0),MATCH(Y$1,'Placebo Lags - Data'!$B$1:$BA$1,0)))*1000000*Y$5</f>
        <v>0</v>
      </c>
      <c r="Z19" s="2">
        <f>IF(Z$2=0,0,INDEX('Placebo Lags - Data'!$B:$BA,MATCH($Q19,'Placebo Lags - Data'!$A:$A,0),MATCH(Z$1,'Placebo Lags - Data'!$B$1:$BA$1,0)))*1000000*Z$5</f>
        <v>0</v>
      </c>
      <c r="AA19" s="2">
        <f>IF(AA$2=0,0,INDEX('Placebo Lags - Data'!$B:$BA,MATCH($Q19,'Placebo Lags - Data'!$A:$A,0),MATCH(AA$1,'Placebo Lags - Data'!$B$1:$BA$1,0)))*1000000*AA$5</f>
        <v>0</v>
      </c>
      <c r="AB19" s="2">
        <f>IF(AB$2=0,0,INDEX('Placebo Lags - Data'!$B:$BA,MATCH($Q19,'Placebo Lags - Data'!$A:$A,0),MATCH(AB$1,'Placebo Lags - Data'!$B$1:$BA$1,0)))*1000000*AB$5</f>
        <v>0</v>
      </c>
      <c r="AC19" s="2">
        <f>IF(AC$2=0,0,INDEX('Placebo Lags - Data'!$B:$BA,MATCH($Q19,'Placebo Lags - Data'!$A:$A,0),MATCH(AC$1,'Placebo Lags - Data'!$B$1:$BA$1,0)))*1000000*AC$5</f>
        <v>-1.6529832009837264</v>
      </c>
      <c r="AD19" s="2">
        <f>IF(AD$2=0,0,INDEX('Placebo Lags - Data'!$B:$BA,MATCH($Q19,'Placebo Lags - Data'!$A:$A,0),MATCH(AD$1,'Placebo Lags - Data'!$B$1:$BA$1,0)))*1000000*AD$5</f>
        <v>0</v>
      </c>
      <c r="AE19" s="2">
        <f>IF(AE$2=0,0,INDEX('Placebo Lags - Data'!$B:$BA,MATCH($Q19,'Placebo Lags - Data'!$A:$A,0),MATCH(AE$1,'Placebo Lags - Data'!$B$1:$BA$1,0)))*1000000*AE$5</f>
        <v>4.3167824514966924</v>
      </c>
      <c r="AF19" s="2">
        <f>IF(AF$2=0,0,INDEX('Placebo Lags - Data'!$B:$BA,MATCH($Q19,'Placebo Lags - Data'!$A:$A,0),MATCH(AF$1,'Placebo Lags - Data'!$B$1:$BA$1,0)))*1000000*AF$5</f>
        <v>2.0843790480284952</v>
      </c>
      <c r="AG19" s="2">
        <f>IF(AG$2=0,0,INDEX('Placebo Lags - Data'!$B:$BA,MATCH($Q19,'Placebo Lags - Data'!$A:$A,0),MATCH(AG$1,'Placebo Lags - Data'!$B$1:$BA$1,0)))*1000000*AG$5</f>
        <v>0</v>
      </c>
      <c r="AH19" s="2">
        <f>IF(AH$2=0,0,INDEX('Placebo Lags - Data'!$B:$BA,MATCH($Q19,'Placebo Lags - Data'!$A:$A,0),MATCH(AH$1,'Placebo Lags - Data'!$B$1:$BA$1,0)))*1000000*AH$5</f>
        <v>5.5024329412844963</v>
      </c>
      <c r="AI19" s="2">
        <f>IF(AI$2=0,0,INDEX('Placebo Lags - Data'!$B:$BA,MATCH($Q19,'Placebo Lags - Data'!$A:$A,0),MATCH(AI$1,'Placebo Lags - Data'!$B$1:$BA$1,0)))*1000000*AI$5</f>
        <v>6.2603266997030005</v>
      </c>
      <c r="AJ19" s="2">
        <f>IF(AJ$2=0,0,INDEX('Placebo Lags - Data'!$B:$BA,MATCH($Q19,'Placebo Lags - Data'!$A:$A,0),MATCH(AJ$1,'Placebo Lags - Data'!$B$1:$BA$1,0)))*1000000*AJ$5</f>
        <v>6.747844054189045</v>
      </c>
      <c r="AK19" s="2">
        <f>IF(AK$2=0,0,INDEX('Placebo Lags - Data'!$B:$BA,MATCH($Q19,'Placebo Lags - Data'!$A:$A,0),MATCH(AK$1,'Placebo Lags - Data'!$B$1:$BA$1,0)))*1000000*AK$5</f>
        <v>11.103752513008658</v>
      </c>
      <c r="AL19" s="2">
        <f>IF(AL$2=0,0,INDEX('Placebo Lags - Data'!$B:$BA,MATCH($Q19,'Placebo Lags - Data'!$A:$A,0),MATCH(AL$1,'Placebo Lags - Data'!$B$1:$BA$1,0)))*1000000*AL$5</f>
        <v>0.33675092936391593</v>
      </c>
      <c r="AM19" s="2">
        <f>IF(AM$2=0,0,INDEX('Placebo Lags - Data'!$B:$BA,MATCH($Q19,'Placebo Lags - Data'!$A:$A,0),MATCH(AM$1,'Placebo Lags - Data'!$B$1:$BA$1,0)))*1000000*AM$5</f>
        <v>11.106541023764294</v>
      </c>
      <c r="AN19" s="2">
        <f>IF(AN$2=0,0,INDEX('Placebo Lags - Data'!$B:$BA,MATCH($Q19,'Placebo Lags - Data'!$A:$A,0),MATCH(AN$1,'Placebo Lags - Data'!$B$1:$BA$1,0)))*1000000*AN$5</f>
        <v>-0.71767766485208995</v>
      </c>
      <c r="AO19" s="2">
        <f>IF(AO$2=0,0,INDEX('Placebo Lags - Data'!$B:$BA,MATCH($Q19,'Placebo Lags - Data'!$A:$A,0),MATCH(AO$1,'Placebo Lags - Data'!$B$1:$BA$1,0)))*1000000*AO$5</f>
        <v>-3.9709830161882564</v>
      </c>
      <c r="AP19" s="2">
        <f>IF(AP$2=0,0,INDEX('Placebo Lags - Data'!$B:$BA,MATCH($Q19,'Placebo Lags - Data'!$A:$A,0),MATCH(AP$1,'Placebo Lags - Data'!$B$1:$BA$1,0)))*1000000*AP$5</f>
        <v>-31.618477805750445</v>
      </c>
      <c r="AQ19" s="2">
        <f>IF(AQ$2=0,0,INDEX('Placebo Lags - Data'!$B:$BA,MATCH($Q19,'Placebo Lags - Data'!$A:$A,0),MATCH(AQ$1,'Placebo Lags - Data'!$B$1:$BA$1,0)))*1000000*AQ$5</f>
        <v>-18.721828382695094</v>
      </c>
      <c r="AR19" s="2">
        <f>IF(AR$2=0,0,INDEX('Placebo Lags - Data'!$B:$BA,MATCH($Q19,'Placebo Lags - Data'!$A:$A,0),MATCH(AR$1,'Placebo Lags - Data'!$B$1:$BA$1,0)))*1000000*AR$5</f>
        <v>-9.3116550488048233</v>
      </c>
      <c r="AS19" s="2">
        <f>IF(AS$2=0,0,INDEX('Placebo Lags - Data'!$B:$BA,MATCH($Q19,'Placebo Lags - Data'!$A:$A,0),MATCH(AS$1,'Placebo Lags - Data'!$B$1:$BA$1,0)))*1000000*AS$5</f>
        <v>-2.4732635210966691</v>
      </c>
      <c r="AT19" s="2">
        <f>IF(AT$2=0,0,INDEX('Placebo Lags - Data'!$B:$BA,MATCH($Q19,'Placebo Lags - Data'!$A:$A,0),MATCH(AT$1,'Placebo Lags - Data'!$B$1:$BA$1,0)))*1000000*AT$5</f>
        <v>0</v>
      </c>
      <c r="AU19" s="2">
        <f>IF(AU$2=0,0,INDEX('Placebo Lags - Data'!$B:$BA,MATCH($Q19,'Placebo Lags - Data'!$A:$A,0),MATCH(AU$1,'Placebo Lags - Data'!$B$1:$BA$1,0)))*1000000*AU$5</f>
        <v>2.6898769647232257</v>
      </c>
      <c r="AV19" s="2">
        <f>IF(AV$2=0,0,INDEX('Placebo Lags - Data'!$B:$BA,MATCH($Q19,'Placebo Lags - Data'!$A:$A,0),MATCH(AV$1,'Placebo Lags - Data'!$B$1:$BA$1,0)))*1000000*AV$5</f>
        <v>0</v>
      </c>
      <c r="AW19" s="2">
        <f>IF(AW$2=0,0,INDEX('Placebo Lags - Data'!$B:$BA,MATCH($Q19,'Placebo Lags - Data'!$A:$A,0),MATCH(AW$1,'Placebo Lags - Data'!$B$1:$BA$1,0)))*1000000*AW$5</f>
        <v>0</v>
      </c>
      <c r="AX19" s="2">
        <f>IF(AX$2=0,0,INDEX('Placebo Lags - Data'!$B:$BA,MATCH($Q19,'Placebo Lags - Data'!$A:$A,0),MATCH(AX$1,'Placebo Lags - Data'!$B$1:$BA$1,0)))*1000000*AX$5</f>
        <v>0</v>
      </c>
      <c r="AY19" s="2">
        <f>IF(AY$2=0,0,INDEX('Placebo Lags - Data'!$B:$BA,MATCH($Q19,'Placebo Lags - Data'!$A:$A,0),MATCH(AY$1,'Placebo Lags - Data'!$B$1:$BA$1,0)))*1000000*AY$5</f>
        <v>0.15991912505342043</v>
      </c>
      <c r="AZ19" s="2">
        <f>IF(AZ$2=0,0,INDEX('Placebo Lags - Data'!$B:$BA,MATCH($Q19,'Placebo Lags - Data'!$A:$A,0),MATCH(AZ$1,'Placebo Lags - Data'!$B$1:$BA$1,0)))*1000000*AZ$5</f>
        <v>10.417199518997222</v>
      </c>
      <c r="BA19" s="2">
        <f>IF(BA$2=0,0,INDEX('Placebo Lags - Data'!$B:$BA,MATCH($Q19,'Placebo Lags - Data'!$A:$A,0),MATCH(BA$1,'Placebo Lags - Data'!$B$1:$BA$1,0)))*1000000*BA$5</f>
        <v>3.862356606987305</v>
      </c>
      <c r="BB19" s="2">
        <f>IF(BB$2=0,0,INDEX('Placebo Lags - Data'!$B:$BA,MATCH($Q19,'Placebo Lags - Data'!$A:$A,0),MATCH(BB$1,'Placebo Lags - Data'!$B$1:$BA$1,0)))*1000000*BB$5</f>
        <v>0</v>
      </c>
      <c r="BC19" s="2">
        <f>IF(BC$2=0,0,INDEX('Placebo Lags - Data'!$B:$BA,MATCH($Q19,'Placebo Lags - Data'!$A:$A,0),MATCH(BC$1,'Placebo Lags - Data'!$B$1:$BA$1,0)))*1000000*BC$5</f>
        <v>2.5860069854388712</v>
      </c>
      <c r="BD19" s="2">
        <f>IF(BD$2=0,0,INDEX('Placebo Lags - Data'!$B:$BA,MATCH($Q19,'Placebo Lags - Data'!$A:$A,0),MATCH(BD$1,'Placebo Lags - Data'!$B$1:$BA$1,0)))*1000000*BD$5</f>
        <v>3.7417717067000922</v>
      </c>
      <c r="BE19" s="2">
        <f>IF(BE$2=0,0,INDEX('Placebo Lags - Data'!$B:$BA,MATCH($Q19,'Placebo Lags - Data'!$A:$A,0),MATCH(BE$1,'Placebo Lags - Data'!$B$1:$BA$1,0)))*1000000*BE$5</f>
        <v>0</v>
      </c>
      <c r="BF19" s="2">
        <f>IF(BF$2=0,0,INDEX('Placebo Lags - Data'!$B:$BA,MATCH($Q19,'Placebo Lags - Data'!$A:$A,0),MATCH(BF$1,'Placebo Lags - Data'!$B$1:$BA$1,0)))*1000000*BF$5</f>
        <v>60.398208006517962</v>
      </c>
      <c r="BG19" s="2">
        <f>IF(BG$2=0,0,INDEX('Placebo Lags - Data'!$B:$BA,MATCH($Q19,'Placebo Lags - Data'!$A:$A,0),MATCH(BG$1,'Placebo Lags - Data'!$B$1:$BA$1,0)))*1000000*BG$5</f>
        <v>1.1624877060967265</v>
      </c>
      <c r="BH19" s="2">
        <f>IF(BH$2=0,0,INDEX('Placebo Lags - Data'!$B:$BA,MATCH($Q19,'Placebo Lags - Data'!$A:$A,0),MATCH(BH$1,'Placebo Lags - Data'!$B$1:$BA$1,0)))*1000000*BH$5</f>
        <v>8.1014823081204668</v>
      </c>
      <c r="BI19" s="2">
        <f>IF(BI$2=0,0,INDEX('Placebo Lags - Data'!$B:$BA,MATCH($Q19,'Placebo Lags - Data'!$A:$A,0),MATCH(BI$1,'Placebo Lags - Data'!$B$1:$BA$1,0)))*1000000*BI$5</f>
        <v>8.529797923984006</v>
      </c>
      <c r="BJ19" s="2">
        <f>IF(BJ$2=0,0,INDEX('Placebo Lags - Data'!$B:$BA,MATCH($Q19,'Placebo Lags - Data'!$A:$A,0),MATCH(BJ$1,'Placebo Lags - Data'!$B$1:$BA$1,0)))*1000000*BJ$5</f>
        <v>0</v>
      </c>
      <c r="BK19" s="2">
        <f>IF(BK$2=0,0,INDEX('Placebo Lags - Data'!$B:$BA,MATCH($Q19,'Placebo Lags - Data'!$A:$A,0),MATCH(BK$1,'Placebo Lags - Data'!$B$1:$BA$1,0)))*1000000*BK$5</f>
        <v>-1.8040256009044242</v>
      </c>
      <c r="BL19" s="2">
        <f>IF(BL$2=0,0,INDEX('Placebo Lags - Data'!$B:$BA,MATCH($Q19,'Placebo Lags - Data'!$A:$A,0),MATCH(BL$1,'Placebo Lags - Data'!$B$1:$BA$1,0)))*1000000*BL$5</f>
        <v>-4.0063073356577661</v>
      </c>
      <c r="BM19" s="2">
        <f>IF(BM$2=0,0,INDEX('Placebo Lags - Data'!$B:$BA,MATCH($Q19,'Placebo Lags - Data'!$A:$A,0),MATCH(BM$1,'Placebo Lags - Data'!$B$1:$BA$1,0)))*1000000*BM$5</f>
        <v>1.6589872302574804</v>
      </c>
      <c r="BN19" s="2">
        <f>IF(BN$2=0,0,INDEX('Placebo Lags - Data'!$B:$BA,MATCH($Q19,'Placebo Lags - Data'!$A:$A,0),MATCH(BN$1,'Placebo Lags - Data'!$B$1:$BA$1,0)))*1000000*BN$5</f>
        <v>0.67366244138611364</v>
      </c>
      <c r="BO19" s="2">
        <f>IF(BO$2=0,0,INDEX('Placebo Lags - Data'!$B:$BA,MATCH($Q19,'Placebo Lags - Data'!$A:$A,0),MATCH(BO$1,'Placebo Lags - Data'!$B$1:$BA$1,0)))*1000000*BO$5</f>
        <v>1.8717611283136648</v>
      </c>
      <c r="BP19" s="2">
        <f>IF(BP$2=0,0,INDEX('Placebo Lags - Data'!$B:$BA,MATCH($Q19,'Placebo Lags - Data'!$A:$A,0),MATCH(BP$1,'Placebo Lags - Data'!$B$1:$BA$1,0)))*1000000*BP$5</f>
        <v>-49.601305363466963</v>
      </c>
      <c r="BQ19" s="2"/>
      <c r="BR19" s="2"/>
    </row>
    <row r="20">
      <c r="A20" t="s">
        <v>41</v>
      </c>
      <c r="B20" s="2">
        <f t="shared" si="0"/>
        <v>3.5117945469989955</v>
      </c>
      <c r="Q20">
        <f>'Placebo Lags - Data'!A15</f>
        <v>1995</v>
      </c>
      <c r="R20" s="2">
        <f>IF(R$2=0,0,INDEX('Placebo Lags - Data'!$B:$BA,MATCH($Q20,'Placebo Lags - Data'!$A:$A,0),MATCH(R$1,'Placebo Lags - Data'!$B$1:$BA$1,0)))*1000000*R$5</f>
        <v>-4.1863768274197355</v>
      </c>
      <c r="S20" s="2">
        <f>IF(S$2=0,0,INDEX('Placebo Lags - Data'!$B:$BA,MATCH($Q20,'Placebo Lags - Data'!$A:$A,0),MATCH(S$1,'Placebo Lags - Data'!$B$1:$BA$1,0)))*1000000*S$5</f>
        <v>1.363255137221131</v>
      </c>
      <c r="T20" s="2">
        <f>IF(T$2=0,0,INDEX('Placebo Lags - Data'!$B:$BA,MATCH($Q20,'Placebo Lags - Data'!$A:$A,0),MATCH(T$1,'Placebo Lags - Data'!$B$1:$BA$1,0)))*1000000*T$5</f>
        <v>0</v>
      </c>
      <c r="U20" s="2">
        <f>IF(U$2=0,0,INDEX('Placebo Lags - Data'!$B:$BA,MATCH($Q20,'Placebo Lags - Data'!$A:$A,0),MATCH(U$1,'Placebo Lags - Data'!$B$1:$BA$1,0)))*1000000*U$5</f>
        <v>-21.343890693970025</v>
      </c>
      <c r="V20" s="2">
        <f>IF(V$2=0,0,INDEX('Placebo Lags - Data'!$B:$BA,MATCH($Q20,'Placebo Lags - Data'!$A:$A,0),MATCH(V$1,'Placebo Lags - Data'!$B$1:$BA$1,0)))*1000000*V$5</f>
        <v>11.946110134886112</v>
      </c>
      <c r="W20" s="2">
        <f>IF(W$2=0,0,INDEX('Placebo Lags - Data'!$B:$BA,MATCH($Q20,'Placebo Lags - Data'!$A:$A,0),MATCH(W$1,'Placebo Lags - Data'!$B$1:$BA$1,0)))*1000000*W$5</f>
        <v>0</v>
      </c>
      <c r="X20" s="2">
        <f>IF(X$2=0,0,INDEX('Placebo Lags - Data'!$B:$BA,MATCH($Q20,'Placebo Lags - Data'!$A:$A,0),MATCH(X$1,'Placebo Lags - Data'!$B$1:$BA$1,0)))*1000000*X$5</f>
        <v>-8.0391646406496875</v>
      </c>
      <c r="Y20" s="2">
        <f>IF(Y$2=0,0,INDEX('Placebo Lags - Data'!$B:$BA,MATCH($Q20,'Placebo Lags - Data'!$A:$A,0),MATCH(Y$1,'Placebo Lags - Data'!$B$1:$BA$1,0)))*1000000*Y$5</f>
        <v>0</v>
      </c>
      <c r="Z20" s="2">
        <f>IF(Z$2=0,0,INDEX('Placebo Lags - Data'!$B:$BA,MATCH($Q20,'Placebo Lags - Data'!$A:$A,0),MATCH(Z$1,'Placebo Lags - Data'!$B$1:$BA$1,0)))*1000000*Z$5</f>
        <v>0</v>
      </c>
      <c r="AA20" s="2">
        <f>IF(AA$2=0,0,INDEX('Placebo Lags - Data'!$B:$BA,MATCH($Q20,'Placebo Lags - Data'!$A:$A,0),MATCH(AA$1,'Placebo Lags - Data'!$B$1:$BA$1,0)))*1000000*AA$5</f>
        <v>0</v>
      </c>
      <c r="AB20" s="2">
        <f>IF(AB$2=0,0,INDEX('Placebo Lags - Data'!$B:$BA,MATCH($Q20,'Placebo Lags - Data'!$A:$A,0),MATCH(AB$1,'Placebo Lags - Data'!$B$1:$BA$1,0)))*1000000*AB$5</f>
        <v>0</v>
      </c>
      <c r="AC20" s="2">
        <f>IF(AC$2=0,0,INDEX('Placebo Lags - Data'!$B:$BA,MATCH($Q20,'Placebo Lags - Data'!$A:$A,0),MATCH(AC$1,'Placebo Lags - Data'!$B$1:$BA$1,0)))*1000000*AC$5</f>
        <v>-0.14593337027690723</v>
      </c>
      <c r="AD20" s="2">
        <f>IF(AD$2=0,0,INDEX('Placebo Lags - Data'!$B:$BA,MATCH($Q20,'Placebo Lags - Data'!$A:$A,0),MATCH(AD$1,'Placebo Lags - Data'!$B$1:$BA$1,0)))*1000000*AD$5</f>
        <v>0</v>
      </c>
      <c r="AE20" s="2">
        <f>IF(AE$2=0,0,INDEX('Placebo Lags - Data'!$B:$BA,MATCH($Q20,'Placebo Lags - Data'!$A:$A,0),MATCH(AE$1,'Placebo Lags - Data'!$B$1:$BA$1,0)))*1000000*AE$5</f>
        <v>2.5377771635248791</v>
      </c>
      <c r="AF20" s="2">
        <f>IF(AF$2=0,0,INDEX('Placebo Lags - Data'!$B:$BA,MATCH($Q20,'Placebo Lags - Data'!$A:$A,0),MATCH(AF$1,'Placebo Lags - Data'!$B$1:$BA$1,0)))*1000000*AF$5</f>
        <v>1.4207514595909743</v>
      </c>
      <c r="AG20" s="2">
        <f>IF(AG$2=0,0,INDEX('Placebo Lags - Data'!$B:$BA,MATCH($Q20,'Placebo Lags - Data'!$A:$A,0),MATCH(AG$1,'Placebo Lags - Data'!$B$1:$BA$1,0)))*1000000*AG$5</f>
        <v>0</v>
      </c>
      <c r="AH20" s="2">
        <f>IF(AH$2=0,0,INDEX('Placebo Lags - Data'!$B:$BA,MATCH($Q20,'Placebo Lags - Data'!$A:$A,0),MATCH(AH$1,'Placebo Lags - Data'!$B$1:$BA$1,0)))*1000000*AH$5</f>
        <v>-12.067650459357537</v>
      </c>
      <c r="AI20" s="2">
        <f>IF(AI$2=0,0,INDEX('Placebo Lags - Data'!$B:$BA,MATCH($Q20,'Placebo Lags - Data'!$A:$A,0),MATCH(AI$1,'Placebo Lags - Data'!$B$1:$BA$1,0)))*1000000*AI$5</f>
        <v>2.4911464606702793</v>
      </c>
      <c r="AJ20" s="2">
        <f>IF(AJ$2=0,0,INDEX('Placebo Lags - Data'!$B:$BA,MATCH($Q20,'Placebo Lags - Data'!$A:$A,0),MATCH(AJ$1,'Placebo Lags - Data'!$B$1:$BA$1,0)))*1000000*AJ$5</f>
        <v>-8.0506088124820963</v>
      </c>
      <c r="AK20" s="2">
        <f>IF(AK$2=0,0,INDEX('Placebo Lags - Data'!$B:$BA,MATCH($Q20,'Placebo Lags - Data'!$A:$A,0),MATCH(AK$1,'Placebo Lags - Data'!$B$1:$BA$1,0)))*1000000*AK$5</f>
        <v>-2.535678959247889</v>
      </c>
      <c r="AL20" s="2">
        <f>IF(AL$2=0,0,INDEX('Placebo Lags - Data'!$B:$BA,MATCH($Q20,'Placebo Lags - Data'!$A:$A,0),MATCH(AL$1,'Placebo Lags - Data'!$B$1:$BA$1,0)))*1000000*AL$5</f>
        <v>-3.7335819342843024</v>
      </c>
      <c r="AM20" s="2">
        <f>IF(AM$2=0,0,INDEX('Placebo Lags - Data'!$B:$BA,MATCH($Q20,'Placebo Lags - Data'!$A:$A,0),MATCH(AM$1,'Placebo Lags - Data'!$B$1:$BA$1,0)))*1000000*AM$5</f>
        <v>12.785110811819322</v>
      </c>
      <c r="AN20" s="2">
        <f>IF(AN$2=0,0,INDEX('Placebo Lags - Data'!$B:$BA,MATCH($Q20,'Placebo Lags - Data'!$A:$A,0),MATCH(AN$1,'Placebo Lags - Data'!$B$1:$BA$1,0)))*1000000*AN$5</f>
        <v>-0.45102319745637942</v>
      </c>
      <c r="AO20" s="2">
        <f>IF(AO$2=0,0,INDEX('Placebo Lags - Data'!$B:$BA,MATCH($Q20,'Placebo Lags - Data'!$A:$A,0),MATCH(AO$1,'Placebo Lags - Data'!$B$1:$BA$1,0)))*1000000*AO$5</f>
        <v>-3.7082597827975405</v>
      </c>
      <c r="AP20" s="2">
        <f>IF(AP$2=0,0,INDEX('Placebo Lags - Data'!$B:$BA,MATCH($Q20,'Placebo Lags - Data'!$A:$A,0),MATCH(AP$1,'Placebo Lags - Data'!$B$1:$BA$1,0)))*1000000*AP$5</f>
        <v>-31.355626560980454</v>
      </c>
      <c r="AQ20" s="2">
        <f>IF(AQ$2=0,0,INDEX('Placebo Lags - Data'!$B:$BA,MATCH($Q20,'Placebo Lags - Data'!$A:$A,0),MATCH(AQ$1,'Placebo Lags - Data'!$B$1:$BA$1,0)))*1000000*AQ$5</f>
        <v>-12.910892110085115</v>
      </c>
      <c r="AR20" s="2">
        <f>IF(AR$2=0,0,INDEX('Placebo Lags - Data'!$B:$BA,MATCH($Q20,'Placebo Lags - Data'!$A:$A,0),MATCH(AR$1,'Placebo Lags - Data'!$B$1:$BA$1,0)))*1000000*AR$5</f>
        <v>3.5760378978011431</v>
      </c>
      <c r="AS20" s="2">
        <f>IF(AS$2=0,0,INDEX('Placebo Lags - Data'!$B:$BA,MATCH($Q20,'Placebo Lags - Data'!$A:$A,0),MATCH(AS$1,'Placebo Lags - Data'!$B$1:$BA$1,0)))*1000000*AS$5</f>
        <v>5.9993849390593823</v>
      </c>
      <c r="AT20" s="2">
        <f>IF(AT$2=0,0,INDEX('Placebo Lags - Data'!$B:$BA,MATCH($Q20,'Placebo Lags - Data'!$A:$A,0),MATCH(AT$1,'Placebo Lags - Data'!$B$1:$BA$1,0)))*1000000*AT$5</f>
        <v>0</v>
      </c>
      <c r="AU20" s="2">
        <f>IF(AU$2=0,0,INDEX('Placebo Lags - Data'!$B:$BA,MATCH($Q20,'Placebo Lags - Data'!$A:$A,0),MATCH(AU$1,'Placebo Lags - Data'!$B$1:$BA$1,0)))*1000000*AU$5</f>
        <v>15.191349120868836</v>
      </c>
      <c r="AV20" s="2">
        <f>IF(AV$2=0,0,INDEX('Placebo Lags - Data'!$B:$BA,MATCH($Q20,'Placebo Lags - Data'!$A:$A,0),MATCH(AV$1,'Placebo Lags - Data'!$B$1:$BA$1,0)))*1000000*AV$5</f>
        <v>0</v>
      </c>
      <c r="AW20" s="2">
        <f>IF(AW$2=0,0,INDEX('Placebo Lags - Data'!$B:$BA,MATCH($Q20,'Placebo Lags - Data'!$A:$A,0),MATCH(AW$1,'Placebo Lags - Data'!$B$1:$BA$1,0)))*1000000*AW$5</f>
        <v>0</v>
      </c>
      <c r="AX20" s="2">
        <f>IF(AX$2=0,0,INDEX('Placebo Lags - Data'!$B:$BA,MATCH($Q20,'Placebo Lags - Data'!$A:$A,0),MATCH(AX$1,'Placebo Lags - Data'!$B$1:$BA$1,0)))*1000000*AX$5</f>
        <v>0</v>
      </c>
      <c r="AY20" s="2">
        <f>IF(AY$2=0,0,INDEX('Placebo Lags - Data'!$B:$BA,MATCH($Q20,'Placebo Lags - Data'!$A:$A,0),MATCH(AY$1,'Placebo Lags - Data'!$B$1:$BA$1,0)))*1000000*AY$5</f>
        <v>6.2819080994813703</v>
      </c>
      <c r="AZ20" s="2">
        <f>IF(AZ$2=0,0,INDEX('Placebo Lags - Data'!$B:$BA,MATCH($Q20,'Placebo Lags - Data'!$A:$A,0),MATCH(AZ$1,'Placebo Lags - Data'!$B$1:$BA$1,0)))*1000000*AZ$5</f>
        <v>21.613268472719938</v>
      </c>
      <c r="BA20" s="2">
        <f>IF(BA$2=0,0,INDEX('Placebo Lags - Data'!$B:$BA,MATCH($Q20,'Placebo Lags - Data'!$A:$A,0),MATCH(BA$1,'Placebo Lags - Data'!$B$1:$BA$1,0)))*1000000*BA$5</f>
        <v>5.921462616242934</v>
      </c>
      <c r="BB20" s="2">
        <f>IF(BB$2=0,0,INDEX('Placebo Lags - Data'!$B:$BA,MATCH($Q20,'Placebo Lags - Data'!$A:$A,0),MATCH(BB$1,'Placebo Lags - Data'!$B$1:$BA$1,0)))*1000000*BB$5</f>
        <v>0</v>
      </c>
      <c r="BC20" s="2">
        <f>IF(BC$2=0,0,INDEX('Placebo Lags - Data'!$B:$BA,MATCH($Q20,'Placebo Lags - Data'!$A:$A,0),MATCH(BC$1,'Placebo Lags - Data'!$B$1:$BA$1,0)))*1000000*BC$5</f>
        <v>2.2085832824814133</v>
      </c>
      <c r="BD20" s="2">
        <f>IF(BD$2=0,0,INDEX('Placebo Lags - Data'!$B:$BA,MATCH($Q20,'Placebo Lags - Data'!$A:$A,0),MATCH(BD$1,'Placebo Lags - Data'!$B$1:$BA$1,0)))*1000000*BD$5</f>
        <v>0.65501257040523342</v>
      </c>
      <c r="BE20" s="2">
        <f>IF(BE$2=0,0,INDEX('Placebo Lags - Data'!$B:$BA,MATCH($Q20,'Placebo Lags - Data'!$A:$A,0),MATCH(BE$1,'Placebo Lags - Data'!$B$1:$BA$1,0)))*1000000*BE$5</f>
        <v>0</v>
      </c>
      <c r="BF20" s="2">
        <f>IF(BF$2=0,0,INDEX('Placebo Lags - Data'!$B:$BA,MATCH($Q20,'Placebo Lags - Data'!$A:$A,0),MATCH(BF$1,'Placebo Lags - Data'!$B$1:$BA$1,0)))*1000000*BF$5</f>
        <v>37.496014556381851</v>
      </c>
      <c r="BG20" s="2">
        <f>IF(BG$2=0,0,INDEX('Placebo Lags - Data'!$B:$BA,MATCH($Q20,'Placebo Lags - Data'!$A:$A,0),MATCH(BG$1,'Placebo Lags - Data'!$B$1:$BA$1,0)))*1000000*BG$5</f>
        <v>0.60975145288466592</v>
      </c>
      <c r="BH20" s="2">
        <f>IF(BH$2=0,0,INDEX('Placebo Lags - Data'!$B:$BA,MATCH($Q20,'Placebo Lags - Data'!$A:$A,0),MATCH(BH$1,'Placebo Lags - Data'!$B$1:$BA$1,0)))*1000000*BH$5</f>
        <v>-2.1164817098906497</v>
      </c>
      <c r="BI20" s="2">
        <f>IF(BI$2=0,0,INDEX('Placebo Lags - Data'!$B:$BA,MATCH($Q20,'Placebo Lags - Data'!$A:$A,0),MATCH(BI$1,'Placebo Lags - Data'!$B$1:$BA$1,0)))*1000000*BI$5</f>
        <v>1.6015251276257914</v>
      </c>
      <c r="BJ20" s="2">
        <f>IF(BJ$2=0,0,INDEX('Placebo Lags - Data'!$B:$BA,MATCH($Q20,'Placebo Lags - Data'!$A:$A,0),MATCH(BJ$1,'Placebo Lags - Data'!$B$1:$BA$1,0)))*1000000*BJ$5</f>
        <v>0</v>
      </c>
      <c r="BK20" s="2">
        <f>IF(BK$2=0,0,INDEX('Placebo Lags - Data'!$B:$BA,MATCH($Q20,'Placebo Lags - Data'!$A:$A,0),MATCH(BK$1,'Placebo Lags - Data'!$B$1:$BA$1,0)))*1000000*BK$5</f>
        <v>-6.5661961343721487</v>
      </c>
      <c r="BL20" s="2">
        <f>IF(BL$2=0,0,INDEX('Placebo Lags - Data'!$B:$BA,MATCH($Q20,'Placebo Lags - Data'!$A:$A,0),MATCH(BL$1,'Placebo Lags - Data'!$B$1:$BA$1,0)))*1000000*BL$5</f>
        <v>1.284145128011005</v>
      </c>
      <c r="BM20" s="2">
        <f>IF(BM$2=0,0,INDEX('Placebo Lags - Data'!$B:$BA,MATCH($Q20,'Placebo Lags - Data'!$A:$A,0),MATCH(BM$1,'Placebo Lags - Data'!$B$1:$BA$1,0)))*1000000*BM$5</f>
        <v>2.6819361664820462</v>
      </c>
      <c r="BN20" s="2">
        <f>IF(BN$2=0,0,INDEX('Placebo Lags - Data'!$B:$BA,MATCH($Q20,'Placebo Lags - Data'!$A:$A,0),MATCH(BN$1,'Placebo Lags - Data'!$B$1:$BA$1,0)))*1000000*BN$5</f>
        <v>2.5081487819988979</v>
      </c>
      <c r="BO20" s="2">
        <f>IF(BO$2=0,0,INDEX('Placebo Lags - Data'!$B:$BA,MATCH($Q20,'Placebo Lags - Data'!$A:$A,0),MATCH(BO$1,'Placebo Lags - Data'!$B$1:$BA$1,0)))*1000000*BO$5</f>
        <v>-1.9805947886197828</v>
      </c>
      <c r="BP20" s="2">
        <f>IF(BP$2=0,0,INDEX('Placebo Lags - Data'!$B:$BA,MATCH($Q20,'Placebo Lags - Data'!$A:$A,0),MATCH(BP$1,'Placebo Lags - Data'!$B$1:$BA$1,0)))*1000000*BP$5</f>
        <v>-31.741143175167963</v>
      </c>
      <c r="BQ20" s="2"/>
      <c r="BR20" s="2"/>
    </row>
    <row r="21">
      <c r="A21" t="s">
        <v>129</v>
      </c>
      <c r="B21" s="2">
        <f t="shared" si="0"/>
        <v>3.4329776952010307</v>
      </c>
      <c r="Q21">
        <f>'Placebo Lags - Data'!A16</f>
        <v>1996</v>
      </c>
      <c r="R21" s="2">
        <f>IF(R$2=0,0,INDEX('Placebo Lags - Data'!$B:$BA,MATCH($Q21,'Placebo Lags - Data'!$A:$A,0),MATCH(R$1,'Placebo Lags - Data'!$B$1:$BA$1,0)))*1000000*R$5</f>
        <v>-2.5329979962407378</v>
      </c>
      <c r="S21" s="2">
        <f>IF(S$2=0,0,INDEX('Placebo Lags - Data'!$B:$BA,MATCH($Q21,'Placebo Lags - Data'!$A:$A,0),MATCH(S$1,'Placebo Lags - Data'!$B$1:$BA$1,0)))*1000000*S$5</f>
        <v>-19.969847926404327</v>
      </c>
      <c r="T21" s="2">
        <f>IF(T$2=0,0,INDEX('Placebo Lags - Data'!$B:$BA,MATCH($Q21,'Placebo Lags - Data'!$A:$A,0),MATCH(T$1,'Placebo Lags - Data'!$B$1:$BA$1,0)))*1000000*T$5</f>
        <v>0</v>
      </c>
      <c r="U21" s="2">
        <f>IF(U$2=0,0,INDEX('Placebo Lags - Data'!$B:$BA,MATCH($Q21,'Placebo Lags - Data'!$A:$A,0),MATCH(U$1,'Placebo Lags - Data'!$B$1:$BA$1,0)))*1000000*U$5</f>
        <v>-6.8810886659775861</v>
      </c>
      <c r="V21" s="2">
        <f>IF(V$2=0,0,INDEX('Placebo Lags - Data'!$B:$BA,MATCH($Q21,'Placebo Lags - Data'!$A:$A,0),MATCH(V$1,'Placebo Lags - Data'!$B$1:$BA$1,0)))*1000000*V$5</f>
        <v>14.296402696345467</v>
      </c>
      <c r="W21" s="2">
        <f>IF(W$2=0,0,INDEX('Placebo Lags - Data'!$B:$BA,MATCH($Q21,'Placebo Lags - Data'!$A:$A,0),MATCH(W$1,'Placebo Lags - Data'!$B$1:$BA$1,0)))*1000000*W$5</f>
        <v>0</v>
      </c>
      <c r="X21" s="2">
        <f>IF(X$2=0,0,INDEX('Placebo Lags - Data'!$B:$BA,MATCH($Q21,'Placebo Lags - Data'!$A:$A,0),MATCH(X$1,'Placebo Lags - Data'!$B$1:$BA$1,0)))*1000000*X$5</f>
        <v>-1.9062391629631747</v>
      </c>
      <c r="Y21" s="2">
        <f>IF(Y$2=0,0,INDEX('Placebo Lags - Data'!$B:$BA,MATCH($Q21,'Placebo Lags - Data'!$A:$A,0),MATCH(Y$1,'Placebo Lags - Data'!$B$1:$BA$1,0)))*1000000*Y$5</f>
        <v>0</v>
      </c>
      <c r="Z21" s="2">
        <f>IF(Z$2=0,0,INDEX('Placebo Lags - Data'!$B:$BA,MATCH($Q21,'Placebo Lags - Data'!$A:$A,0),MATCH(Z$1,'Placebo Lags - Data'!$B$1:$BA$1,0)))*1000000*Z$5</f>
        <v>0</v>
      </c>
      <c r="AA21" s="2">
        <f>IF(AA$2=0,0,INDEX('Placebo Lags - Data'!$B:$BA,MATCH($Q21,'Placebo Lags - Data'!$A:$A,0),MATCH(AA$1,'Placebo Lags - Data'!$B$1:$BA$1,0)))*1000000*AA$5</f>
        <v>0</v>
      </c>
      <c r="AB21" s="2">
        <f>IF(AB$2=0,0,INDEX('Placebo Lags - Data'!$B:$BA,MATCH($Q21,'Placebo Lags - Data'!$A:$A,0),MATCH(AB$1,'Placebo Lags - Data'!$B$1:$BA$1,0)))*1000000*AB$5</f>
        <v>0</v>
      </c>
      <c r="AC21" s="2">
        <f>IF(AC$2=0,0,INDEX('Placebo Lags - Data'!$B:$BA,MATCH($Q21,'Placebo Lags - Data'!$A:$A,0),MATCH(AC$1,'Placebo Lags - Data'!$B$1:$BA$1,0)))*1000000*AC$5</f>
        <v>-4.3219470171607099</v>
      </c>
      <c r="AD21" s="2">
        <f>IF(AD$2=0,0,INDEX('Placebo Lags - Data'!$B:$BA,MATCH($Q21,'Placebo Lags - Data'!$A:$A,0),MATCH(AD$1,'Placebo Lags - Data'!$B$1:$BA$1,0)))*1000000*AD$5</f>
        <v>0</v>
      </c>
      <c r="AE21" s="2">
        <f>IF(AE$2=0,0,INDEX('Placebo Lags - Data'!$B:$BA,MATCH($Q21,'Placebo Lags - Data'!$A:$A,0),MATCH(AE$1,'Placebo Lags - Data'!$B$1:$BA$1,0)))*1000000*AE$5</f>
        <v>5.4506367632711772</v>
      </c>
      <c r="AF21" s="2">
        <f>IF(AF$2=0,0,INDEX('Placebo Lags - Data'!$B:$BA,MATCH($Q21,'Placebo Lags - Data'!$A:$A,0),MATCH(AF$1,'Placebo Lags - Data'!$B$1:$BA$1,0)))*1000000*AF$5</f>
        <v>-0.35551093446883897</v>
      </c>
      <c r="AG21" s="2">
        <f>IF(AG$2=0,0,INDEX('Placebo Lags - Data'!$B:$BA,MATCH($Q21,'Placebo Lags - Data'!$A:$A,0),MATCH(AG$1,'Placebo Lags - Data'!$B$1:$BA$1,0)))*1000000*AG$5</f>
        <v>0</v>
      </c>
      <c r="AH21" s="2">
        <f>IF(AH$2=0,0,INDEX('Placebo Lags - Data'!$B:$BA,MATCH($Q21,'Placebo Lags - Data'!$A:$A,0),MATCH(AH$1,'Placebo Lags - Data'!$B$1:$BA$1,0)))*1000000*AH$5</f>
        <v>-12.071317541995086</v>
      </c>
      <c r="AI21" s="2">
        <f>IF(AI$2=0,0,INDEX('Placebo Lags - Data'!$B:$BA,MATCH($Q21,'Placebo Lags - Data'!$A:$A,0),MATCH(AI$1,'Placebo Lags - Data'!$B$1:$BA$1,0)))*1000000*AI$5</f>
        <v>-1.1689463690345292</v>
      </c>
      <c r="AJ21" s="2">
        <f>IF(AJ$2=0,0,INDEX('Placebo Lags - Data'!$B:$BA,MATCH($Q21,'Placebo Lags - Data'!$A:$A,0),MATCH(AJ$1,'Placebo Lags - Data'!$B$1:$BA$1,0)))*1000000*AJ$5</f>
        <v>1.6684690535839763</v>
      </c>
      <c r="AK21" s="2">
        <f>IF(AK$2=0,0,INDEX('Placebo Lags - Data'!$B:$BA,MATCH($Q21,'Placebo Lags - Data'!$A:$A,0),MATCH(AK$1,'Placebo Lags - Data'!$B$1:$BA$1,0)))*1000000*AK$5</f>
        <v>-6.2925951169745531</v>
      </c>
      <c r="AL21" s="2">
        <f>IF(AL$2=0,0,INDEX('Placebo Lags - Data'!$B:$BA,MATCH($Q21,'Placebo Lags - Data'!$A:$A,0),MATCH(AL$1,'Placebo Lags - Data'!$B$1:$BA$1,0)))*1000000*AL$5</f>
        <v>6.0240809034439735</v>
      </c>
      <c r="AM21" s="2">
        <f>IF(AM$2=0,0,INDEX('Placebo Lags - Data'!$B:$BA,MATCH($Q21,'Placebo Lags - Data'!$A:$A,0),MATCH(AM$1,'Placebo Lags - Data'!$B$1:$BA$1,0)))*1000000*AM$5</f>
        <v>8.111726856441237</v>
      </c>
      <c r="AN21" s="2">
        <f>IF(AN$2=0,0,INDEX('Placebo Lags - Data'!$B:$BA,MATCH($Q21,'Placebo Lags - Data'!$A:$A,0),MATCH(AN$1,'Placebo Lags - Data'!$B$1:$BA$1,0)))*1000000*AN$5</f>
        <v>-1.9197368601453491</v>
      </c>
      <c r="AO21" s="2">
        <f>IF(AO$2=0,0,INDEX('Placebo Lags - Data'!$B:$BA,MATCH($Q21,'Placebo Lags - Data'!$A:$A,0),MATCH(AO$1,'Placebo Lags - Data'!$B$1:$BA$1,0)))*1000000*AO$5</f>
        <v>1.9089200122834882</v>
      </c>
      <c r="AP21" s="2">
        <f>IF(AP$2=0,0,INDEX('Placebo Lags - Data'!$B:$BA,MATCH($Q21,'Placebo Lags - Data'!$A:$A,0),MATCH(AP$1,'Placebo Lags - Data'!$B$1:$BA$1,0)))*1000000*AP$5</f>
        <v>-30.833754863124341</v>
      </c>
      <c r="AQ21" s="2">
        <f>IF(AQ$2=0,0,INDEX('Placebo Lags - Data'!$B:$BA,MATCH($Q21,'Placebo Lags - Data'!$A:$A,0),MATCH(AQ$1,'Placebo Lags - Data'!$B$1:$BA$1,0)))*1000000*AQ$5</f>
        <v>-13.568612303060945</v>
      </c>
      <c r="AR21" s="2">
        <f>IF(AR$2=0,0,INDEX('Placebo Lags - Data'!$B:$BA,MATCH($Q21,'Placebo Lags - Data'!$A:$A,0),MATCH(AR$1,'Placebo Lags - Data'!$B$1:$BA$1,0)))*1000000*AR$5</f>
        <v>-7.6629130489891395</v>
      </c>
      <c r="AS21" s="2">
        <f>IF(AS$2=0,0,INDEX('Placebo Lags - Data'!$B:$BA,MATCH($Q21,'Placebo Lags - Data'!$A:$A,0),MATCH(AS$1,'Placebo Lags - Data'!$B$1:$BA$1,0)))*1000000*AS$5</f>
        <v>-1.7224008388438961</v>
      </c>
      <c r="AT21" s="2">
        <f>IF(AT$2=0,0,INDEX('Placebo Lags - Data'!$B:$BA,MATCH($Q21,'Placebo Lags - Data'!$A:$A,0),MATCH(AT$1,'Placebo Lags - Data'!$B$1:$BA$1,0)))*1000000*AT$5</f>
        <v>0</v>
      </c>
      <c r="AU21" s="2">
        <f>IF(AU$2=0,0,INDEX('Placebo Lags - Data'!$B:$BA,MATCH($Q21,'Placebo Lags - Data'!$A:$A,0),MATCH(AU$1,'Placebo Lags - Data'!$B$1:$BA$1,0)))*1000000*AU$5</f>
        <v>6.4908294916676823</v>
      </c>
      <c r="AV21" s="2">
        <f>IF(AV$2=0,0,INDEX('Placebo Lags - Data'!$B:$BA,MATCH($Q21,'Placebo Lags - Data'!$A:$A,0),MATCH(AV$1,'Placebo Lags - Data'!$B$1:$BA$1,0)))*1000000*AV$5</f>
        <v>0</v>
      </c>
      <c r="AW21" s="2">
        <f>IF(AW$2=0,0,INDEX('Placebo Lags - Data'!$B:$BA,MATCH($Q21,'Placebo Lags - Data'!$A:$A,0),MATCH(AW$1,'Placebo Lags - Data'!$B$1:$BA$1,0)))*1000000*AW$5</f>
        <v>0</v>
      </c>
      <c r="AX21" s="2">
        <f>IF(AX$2=0,0,INDEX('Placebo Lags - Data'!$B:$BA,MATCH($Q21,'Placebo Lags - Data'!$A:$A,0),MATCH(AX$1,'Placebo Lags - Data'!$B$1:$BA$1,0)))*1000000*AX$5</f>
        <v>0</v>
      </c>
      <c r="AY21" s="2">
        <f>IF(AY$2=0,0,INDEX('Placebo Lags - Data'!$B:$BA,MATCH($Q21,'Placebo Lags - Data'!$A:$A,0),MATCH(AY$1,'Placebo Lags - Data'!$B$1:$BA$1,0)))*1000000*AY$5</f>
        <v>4.2059618863277137</v>
      </c>
      <c r="AZ21" s="2">
        <f>IF(AZ$2=0,0,INDEX('Placebo Lags - Data'!$B:$BA,MATCH($Q21,'Placebo Lags - Data'!$A:$A,0),MATCH(AZ$1,'Placebo Lags - Data'!$B$1:$BA$1,0)))*1000000*AZ$5</f>
        <v>-11.986566278210375</v>
      </c>
      <c r="BA21" s="2">
        <f>IF(BA$2=0,0,INDEX('Placebo Lags - Data'!$B:$BA,MATCH($Q21,'Placebo Lags - Data'!$A:$A,0),MATCH(BA$1,'Placebo Lags - Data'!$B$1:$BA$1,0)))*1000000*BA$5</f>
        <v>2.186931851611007</v>
      </c>
      <c r="BB21" s="2">
        <f>IF(BB$2=0,0,INDEX('Placebo Lags - Data'!$B:$BA,MATCH($Q21,'Placebo Lags - Data'!$A:$A,0),MATCH(BB$1,'Placebo Lags - Data'!$B$1:$BA$1,0)))*1000000*BB$5</f>
        <v>0</v>
      </c>
      <c r="BC21" s="2">
        <f>IF(BC$2=0,0,INDEX('Placebo Lags - Data'!$B:$BA,MATCH($Q21,'Placebo Lags - Data'!$A:$A,0),MATCH(BC$1,'Placebo Lags - Data'!$B$1:$BA$1,0)))*1000000*BC$5</f>
        <v>1.1086348195021856</v>
      </c>
      <c r="BD21" s="2">
        <f>IF(BD$2=0,0,INDEX('Placebo Lags - Data'!$B:$BA,MATCH($Q21,'Placebo Lags - Data'!$A:$A,0),MATCH(BD$1,'Placebo Lags - Data'!$B$1:$BA$1,0)))*1000000*BD$5</f>
        <v>2.3426935058523668</v>
      </c>
      <c r="BE21" s="2">
        <f>IF(BE$2=0,0,INDEX('Placebo Lags - Data'!$B:$BA,MATCH($Q21,'Placebo Lags - Data'!$A:$A,0),MATCH(BE$1,'Placebo Lags - Data'!$B$1:$BA$1,0)))*1000000*BE$5</f>
        <v>0</v>
      </c>
      <c r="BF21" s="2">
        <f>IF(BF$2=0,0,INDEX('Placebo Lags - Data'!$B:$BA,MATCH($Q21,'Placebo Lags - Data'!$A:$A,0),MATCH(BF$1,'Placebo Lags - Data'!$B$1:$BA$1,0)))*1000000*BF$5</f>
        <v>-7.5531929724093061</v>
      </c>
      <c r="BG21" s="2">
        <f>IF(BG$2=0,0,INDEX('Placebo Lags - Data'!$B:$BA,MATCH($Q21,'Placebo Lags - Data'!$A:$A,0),MATCH(BG$1,'Placebo Lags - Data'!$B$1:$BA$1,0)))*1000000*BG$5</f>
        <v>5.5695518312859349</v>
      </c>
      <c r="BH21" s="2">
        <f>IF(BH$2=0,0,INDEX('Placebo Lags - Data'!$B:$BA,MATCH($Q21,'Placebo Lags - Data'!$A:$A,0),MATCH(BH$1,'Placebo Lags - Data'!$B$1:$BA$1,0)))*1000000*BH$5</f>
        <v>3.7944018913549371</v>
      </c>
      <c r="BI21" s="2">
        <f>IF(BI$2=0,0,INDEX('Placebo Lags - Data'!$B:$BA,MATCH($Q21,'Placebo Lags - Data'!$A:$A,0),MATCH(BI$1,'Placebo Lags - Data'!$B$1:$BA$1,0)))*1000000*BI$5</f>
        <v>-15.08913283032598</v>
      </c>
      <c r="BJ21" s="2">
        <f>IF(BJ$2=0,0,INDEX('Placebo Lags - Data'!$B:$BA,MATCH($Q21,'Placebo Lags - Data'!$A:$A,0),MATCH(BJ$1,'Placebo Lags - Data'!$B$1:$BA$1,0)))*1000000*BJ$5</f>
        <v>0</v>
      </c>
      <c r="BK21" s="2">
        <f>IF(BK$2=0,0,INDEX('Placebo Lags - Data'!$B:$BA,MATCH($Q21,'Placebo Lags - Data'!$A:$A,0),MATCH(BK$1,'Placebo Lags - Data'!$B$1:$BA$1,0)))*1000000*BK$5</f>
        <v>17.318727259407751</v>
      </c>
      <c r="BL21" s="2">
        <f>IF(BL$2=0,0,INDEX('Placebo Lags - Data'!$B:$BA,MATCH($Q21,'Placebo Lags - Data'!$A:$A,0),MATCH(BL$1,'Placebo Lags - Data'!$B$1:$BA$1,0)))*1000000*BL$5</f>
        <v>-0.34761262668325799</v>
      </c>
      <c r="BM21" s="2">
        <f>IF(BM$2=0,0,INDEX('Placebo Lags - Data'!$B:$BA,MATCH($Q21,'Placebo Lags - Data'!$A:$A,0),MATCH(BM$1,'Placebo Lags - Data'!$B$1:$BA$1,0)))*1000000*BM$5</f>
        <v>-8.7054177129175514</v>
      </c>
      <c r="BN21" s="2">
        <f>IF(BN$2=0,0,INDEX('Placebo Lags - Data'!$B:$BA,MATCH($Q21,'Placebo Lags - Data'!$A:$A,0),MATCH(BN$1,'Placebo Lags - Data'!$B$1:$BA$1,0)))*1000000*BN$5</f>
        <v>12.588573554239701</v>
      </c>
      <c r="BO21" s="2">
        <f>IF(BO$2=0,0,INDEX('Placebo Lags - Data'!$B:$BA,MATCH($Q21,'Placebo Lags - Data'!$A:$A,0),MATCH(BO$1,'Placebo Lags - Data'!$B$1:$BA$1,0)))*1000000*BO$5</f>
        <v>1.0616810186547809</v>
      </c>
      <c r="BP21" s="2">
        <f>IF(BP$2=0,0,INDEX('Placebo Lags - Data'!$B:$BA,MATCH($Q21,'Placebo Lags - Data'!$A:$A,0),MATCH(BP$1,'Placebo Lags - Data'!$B$1:$BA$1,0)))*1000000*BP$5</f>
        <v>15.114474081201479</v>
      </c>
      <c r="BQ21" s="2"/>
      <c r="BR21" s="2"/>
    </row>
    <row r="22">
      <c r="A22" t="s">
        <v>33</v>
      </c>
      <c r="B22" s="2">
        <f t="shared" si="0"/>
        <v>3.209451256159181</v>
      </c>
      <c r="Q22">
        <f>'Placebo Lags - Data'!A17</f>
        <v>1997</v>
      </c>
      <c r="R22" s="2">
        <f>IF(R$2=0,0,INDEX('Placebo Lags - Data'!$B:$BA,MATCH($Q22,'Placebo Lags - Data'!$A:$A,0),MATCH(R$1,'Placebo Lags - Data'!$B$1:$BA$1,0)))*1000000*R$5</f>
        <v>1.6511814919795142</v>
      </c>
      <c r="S22" s="2">
        <f>IF(S$2=0,0,INDEX('Placebo Lags - Data'!$B:$BA,MATCH($Q22,'Placebo Lags - Data'!$A:$A,0),MATCH(S$1,'Placebo Lags - Data'!$B$1:$BA$1,0)))*1000000*S$5</f>
        <v>-8.2398528320482001</v>
      </c>
      <c r="T22" s="2">
        <f>IF(T$2=0,0,INDEX('Placebo Lags - Data'!$B:$BA,MATCH($Q22,'Placebo Lags - Data'!$A:$A,0),MATCH(T$1,'Placebo Lags - Data'!$B$1:$BA$1,0)))*1000000*T$5</f>
        <v>0</v>
      </c>
      <c r="U22" s="2">
        <f>IF(U$2=0,0,INDEX('Placebo Lags - Data'!$B:$BA,MATCH($Q22,'Placebo Lags - Data'!$A:$A,0),MATCH(U$1,'Placebo Lags - Data'!$B$1:$BA$1,0)))*1000000*U$5</f>
        <v>-8.4222847362980247</v>
      </c>
      <c r="V22" s="2">
        <f>IF(V$2=0,0,INDEX('Placebo Lags - Data'!$B:$BA,MATCH($Q22,'Placebo Lags - Data'!$A:$A,0),MATCH(V$1,'Placebo Lags - Data'!$B$1:$BA$1,0)))*1000000*V$5</f>
        <v>17.798971384763718</v>
      </c>
      <c r="W22" s="2">
        <f>IF(W$2=0,0,INDEX('Placebo Lags - Data'!$B:$BA,MATCH($Q22,'Placebo Lags - Data'!$A:$A,0),MATCH(W$1,'Placebo Lags - Data'!$B$1:$BA$1,0)))*1000000*W$5</f>
        <v>0</v>
      </c>
      <c r="X22" s="2">
        <f>IF(X$2=0,0,INDEX('Placebo Lags - Data'!$B:$BA,MATCH($Q22,'Placebo Lags - Data'!$A:$A,0),MATCH(X$1,'Placebo Lags - Data'!$B$1:$BA$1,0)))*1000000*X$5</f>
        <v>7.2668435677769594</v>
      </c>
      <c r="Y22" s="2">
        <f>IF(Y$2=0,0,INDEX('Placebo Lags - Data'!$B:$BA,MATCH($Q22,'Placebo Lags - Data'!$A:$A,0),MATCH(Y$1,'Placebo Lags - Data'!$B$1:$BA$1,0)))*1000000*Y$5</f>
        <v>0</v>
      </c>
      <c r="Z22" s="2">
        <f>IF(Z$2=0,0,INDEX('Placebo Lags - Data'!$B:$BA,MATCH($Q22,'Placebo Lags - Data'!$A:$A,0),MATCH(Z$1,'Placebo Lags - Data'!$B$1:$BA$1,0)))*1000000*Z$5</f>
        <v>0</v>
      </c>
      <c r="AA22" s="2">
        <f>IF(AA$2=0,0,INDEX('Placebo Lags - Data'!$B:$BA,MATCH($Q22,'Placebo Lags - Data'!$A:$A,0),MATCH(AA$1,'Placebo Lags - Data'!$B$1:$BA$1,0)))*1000000*AA$5</f>
        <v>0</v>
      </c>
      <c r="AB22" s="2">
        <f>IF(AB$2=0,0,INDEX('Placebo Lags - Data'!$B:$BA,MATCH($Q22,'Placebo Lags - Data'!$A:$A,0),MATCH(AB$1,'Placebo Lags - Data'!$B$1:$BA$1,0)))*1000000*AB$5</f>
        <v>0</v>
      </c>
      <c r="AC22" s="2">
        <f>IF(AC$2=0,0,INDEX('Placebo Lags - Data'!$B:$BA,MATCH($Q22,'Placebo Lags - Data'!$A:$A,0),MATCH(AC$1,'Placebo Lags - Data'!$B$1:$BA$1,0)))*1000000*AC$5</f>
        <v>-2.0151994704065146</v>
      </c>
      <c r="AD22" s="2">
        <f>IF(AD$2=0,0,INDEX('Placebo Lags - Data'!$B:$BA,MATCH($Q22,'Placebo Lags - Data'!$A:$A,0),MATCH(AD$1,'Placebo Lags - Data'!$B$1:$BA$1,0)))*1000000*AD$5</f>
        <v>0</v>
      </c>
      <c r="AE22" s="2">
        <f>IF(AE$2=0,0,INDEX('Placebo Lags - Data'!$B:$BA,MATCH($Q22,'Placebo Lags - Data'!$A:$A,0),MATCH(AE$1,'Placebo Lags - Data'!$B$1:$BA$1,0)))*1000000*AE$5</f>
        <v>4.8489482651348226</v>
      </c>
      <c r="AF22" s="2">
        <f>IF(AF$2=0,0,INDEX('Placebo Lags - Data'!$B:$BA,MATCH($Q22,'Placebo Lags - Data'!$A:$A,0),MATCH(AF$1,'Placebo Lags - Data'!$B$1:$BA$1,0)))*1000000*AF$5</f>
        <v>0.37222741866571596</v>
      </c>
      <c r="AG22" s="2">
        <f>IF(AG$2=0,0,INDEX('Placebo Lags - Data'!$B:$BA,MATCH($Q22,'Placebo Lags - Data'!$A:$A,0),MATCH(AG$1,'Placebo Lags - Data'!$B$1:$BA$1,0)))*1000000*AG$5</f>
        <v>0</v>
      </c>
      <c r="AH22" s="2">
        <f>IF(AH$2=0,0,INDEX('Placebo Lags - Data'!$B:$BA,MATCH($Q22,'Placebo Lags - Data'!$A:$A,0),MATCH(AH$1,'Placebo Lags - Data'!$B$1:$BA$1,0)))*1000000*AH$5</f>
        <v>4.4451967369241174</v>
      </c>
      <c r="AI22" s="2">
        <f>IF(AI$2=0,0,INDEX('Placebo Lags - Data'!$B:$BA,MATCH($Q22,'Placebo Lags - Data'!$A:$A,0),MATCH(AI$1,'Placebo Lags - Data'!$B$1:$BA$1,0)))*1000000*AI$5</f>
        <v>-0.35756852412305307</v>
      </c>
      <c r="AJ22" s="2">
        <f>IF(AJ$2=0,0,INDEX('Placebo Lags - Data'!$B:$BA,MATCH($Q22,'Placebo Lags - Data'!$A:$A,0),MATCH(AJ$1,'Placebo Lags - Data'!$B$1:$BA$1,0)))*1000000*AJ$5</f>
        <v>0.47110910372794024</v>
      </c>
      <c r="AK22" s="2">
        <f>IF(AK$2=0,0,INDEX('Placebo Lags - Data'!$B:$BA,MATCH($Q22,'Placebo Lags - Data'!$A:$A,0),MATCH(AK$1,'Placebo Lags - Data'!$B$1:$BA$1,0)))*1000000*AK$5</f>
        <v>0.21230999891486135</v>
      </c>
      <c r="AL22" s="2">
        <f>IF(AL$2=0,0,INDEX('Placebo Lags - Data'!$B:$BA,MATCH($Q22,'Placebo Lags - Data'!$A:$A,0),MATCH(AL$1,'Placebo Lags - Data'!$B$1:$BA$1,0)))*1000000*AL$5</f>
        <v>-3.2588238809694303</v>
      </c>
      <c r="AM22" s="2">
        <f>IF(AM$2=0,0,INDEX('Placebo Lags - Data'!$B:$BA,MATCH($Q22,'Placebo Lags - Data'!$A:$A,0),MATCH(AM$1,'Placebo Lags - Data'!$B$1:$BA$1,0)))*1000000*AM$5</f>
        <v>5.1881015679100528</v>
      </c>
      <c r="AN22" s="2">
        <f>IF(AN$2=0,0,INDEX('Placebo Lags - Data'!$B:$BA,MATCH($Q22,'Placebo Lags - Data'!$A:$A,0),MATCH(AN$1,'Placebo Lags - Data'!$B$1:$BA$1,0)))*1000000*AN$5</f>
        <v>-2.1893138182349503</v>
      </c>
      <c r="AO22" s="2">
        <f>IF(AO$2=0,0,INDEX('Placebo Lags - Data'!$B:$BA,MATCH($Q22,'Placebo Lags - Data'!$A:$A,0),MATCH(AO$1,'Placebo Lags - Data'!$B$1:$BA$1,0)))*1000000*AO$5</f>
        <v>3.7629247344739269</v>
      </c>
      <c r="AP22" s="2">
        <f>IF(AP$2=0,0,INDEX('Placebo Lags - Data'!$B:$BA,MATCH($Q22,'Placebo Lags - Data'!$A:$A,0),MATCH(AP$1,'Placebo Lags - Data'!$B$1:$BA$1,0)))*1000000*AP$5</f>
        <v>-43.774041841970757</v>
      </c>
      <c r="AQ22" s="2">
        <f>IF(AQ$2=0,0,INDEX('Placebo Lags - Data'!$B:$BA,MATCH($Q22,'Placebo Lags - Data'!$A:$A,0),MATCH(AQ$1,'Placebo Lags - Data'!$B$1:$BA$1,0)))*1000000*AQ$5</f>
        <v>-7.190295292502924E-2</v>
      </c>
      <c r="AR22" s="2">
        <f>IF(AR$2=0,0,INDEX('Placebo Lags - Data'!$B:$BA,MATCH($Q22,'Placebo Lags - Data'!$A:$A,0),MATCH(AR$1,'Placebo Lags - Data'!$B$1:$BA$1,0)))*1000000*AR$5</f>
        <v>-53.771938837599009</v>
      </c>
      <c r="AS22" s="2">
        <f>IF(AS$2=0,0,INDEX('Placebo Lags - Data'!$B:$BA,MATCH($Q22,'Placebo Lags - Data'!$A:$A,0),MATCH(AS$1,'Placebo Lags - Data'!$B$1:$BA$1,0)))*1000000*AS$5</f>
        <v>-4.4203002289577853</v>
      </c>
      <c r="AT22" s="2">
        <f>IF(AT$2=0,0,INDEX('Placebo Lags - Data'!$B:$BA,MATCH($Q22,'Placebo Lags - Data'!$A:$A,0),MATCH(AT$1,'Placebo Lags - Data'!$B$1:$BA$1,0)))*1000000*AT$5</f>
        <v>0</v>
      </c>
      <c r="AU22" s="2">
        <f>IF(AU$2=0,0,INDEX('Placebo Lags - Data'!$B:$BA,MATCH($Q22,'Placebo Lags - Data'!$A:$A,0),MATCH(AU$1,'Placebo Lags - Data'!$B$1:$BA$1,0)))*1000000*AU$5</f>
        <v>-7.4233521445421502</v>
      </c>
      <c r="AV22" s="2">
        <f>IF(AV$2=0,0,INDEX('Placebo Lags - Data'!$B:$BA,MATCH($Q22,'Placebo Lags - Data'!$A:$A,0),MATCH(AV$1,'Placebo Lags - Data'!$B$1:$BA$1,0)))*1000000*AV$5</f>
        <v>0</v>
      </c>
      <c r="AW22" s="2">
        <f>IF(AW$2=0,0,INDEX('Placebo Lags - Data'!$B:$BA,MATCH($Q22,'Placebo Lags - Data'!$A:$A,0),MATCH(AW$1,'Placebo Lags - Data'!$B$1:$BA$1,0)))*1000000*AW$5</f>
        <v>0</v>
      </c>
      <c r="AX22" s="2">
        <f>IF(AX$2=0,0,INDEX('Placebo Lags - Data'!$B:$BA,MATCH($Q22,'Placebo Lags - Data'!$A:$A,0),MATCH(AX$1,'Placebo Lags - Data'!$B$1:$BA$1,0)))*1000000*AX$5</f>
        <v>0</v>
      </c>
      <c r="AY22" s="2">
        <f>IF(AY$2=0,0,INDEX('Placebo Lags - Data'!$B:$BA,MATCH($Q22,'Placebo Lags - Data'!$A:$A,0),MATCH(AY$1,'Placebo Lags - Data'!$B$1:$BA$1,0)))*1000000*AY$5</f>
        <v>2.0574022983055329</v>
      </c>
      <c r="AZ22" s="2">
        <f>IF(AZ$2=0,0,INDEX('Placebo Lags - Data'!$B:$BA,MATCH($Q22,'Placebo Lags - Data'!$A:$A,0),MATCH(AZ$1,'Placebo Lags - Data'!$B$1:$BA$1,0)))*1000000*AZ$5</f>
        <v>3.7578547562588938</v>
      </c>
      <c r="BA22" s="2">
        <f>IF(BA$2=0,0,INDEX('Placebo Lags - Data'!$B:$BA,MATCH($Q22,'Placebo Lags - Data'!$A:$A,0),MATCH(BA$1,'Placebo Lags - Data'!$B$1:$BA$1,0)))*1000000*BA$5</f>
        <v>0.82551815694387187</v>
      </c>
      <c r="BB22" s="2">
        <f>IF(BB$2=0,0,INDEX('Placebo Lags - Data'!$B:$BA,MATCH($Q22,'Placebo Lags - Data'!$A:$A,0),MATCH(BB$1,'Placebo Lags - Data'!$B$1:$BA$1,0)))*1000000*BB$5</f>
        <v>0</v>
      </c>
      <c r="BC22" s="2">
        <f>IF(BC$2=0,0,INDEX('Placebo Lags - Data'!$B:$BA,MATCH($Q22,'Placebo Lags - Data'!$A:$A,0),MATCH(BC$1,'Placebo Lags - Data'!$B$1:$BA$1,0)))*1000000*BC$5</f>
        <v>-11.384971003280953</v>
      </c>
      <c r="BD22" s="2">
        <f>IF(BD$2=0,0,INDEX('Placebo Lags - Data'!$B:$BA,MATCH($Q22,'Placebo Lags - Data'!$A:$A,0),MATCH(BD$1,'Placebo Lags - Data'!$B$1:$BA$1,0)))*1000000*BD$5</f>
        <v>0.63116897308646003</v>
      </c>
      <c r="BE22" s="2">
        <f>IF(BE$2=0,0,INDEX('Placebo Lags - Data'!$B:$BA,MATCH($Q22,'Placebo Lags - Data'!$A:$A,0),MATCH(BE$1,'Placebo Lags - Data'!$B$1:$BA$1,0)))*1000000*BE$5</f>
        <v>0</v>
      </c>
      <c r="BF22" s="2">
        <f>IF(BF$2=0,0,INDEX('Placebo Lags - Data'!$B:$BA,MATCH($Q22,'Placebo Lags - Data'!$A:$A,0),MATCH(BF$1,'Placebo Lags - Data'!$B$1:$BA$1,0)))*1000000*BF$5</f>
        <v>0.1481921998447433</v>
      </c>
      <c r="BG22" s="2">
        <f>IF(BG$2=0,0,INDEX('Placebo Lags - Data'!$B:$BA,MATCH($Q22,'Placebo Lags - Data'!$A:$A,0),MATCH(BG$1,'Placebo Lags - Data'!$B$1:$BA$1,0)))*1000000*BG$5</f>
        <v>8.3154955063946545</v>
      </c>
      <c r="BH22" s="2">
        <f>IF(BH$2=0,0,INDEX('Placebo Lags - Data'!$B:$BA,MATCH($Q22,'Placebo Lags - Data'!$A:$A,0),MATCH(BH$1,'Placebo Lags - Data'!$B$1:$BA$1,0)))*1000000*BH$5</f>
        <v>3.8322746149788145</v>
      </c>
      <c r="BI22" s="2">
        <f>IF(BI$2=0,0,INDEX('Placebo Lags - Data'!$B:$BA,MATCH($Q22,'Placebo Lags - Data'!$A:$A,0),MATCH(BI$1,'Placebo Lags - Data'!$B$1:$BA$1,0)))*1000000*BI$5</f>
        <v>0.13345176341772458</v>
      </c>
      <c r="BJ22" s="2">
        <f>IF(BJ$2=0,0,INDEX('Placebo Lags - Data'!$B:$BA,MATCH($Q22,'Placebo Lags - Data'!$A:$A,0),MATCH(BJ$1,'Placebo Lags - Data'!$B$1:$BA$1,0)))*1000000*BJ$5</f>
        <v>0</v>
      </c>
      <c r="BK22" s="2">
        <f>IF(BK$2=0,0,INDEX('Placebo Lags - Data'!$B:$BA,MATCH($Q22,'Placebo Lags - Data'!$A:$A,0),MATCH(BK$1,'Placebo Lags - Data'!$B$1:$BA$1,0)))*1000000*BK$5</f>
        <v>0.80298445936932694</v>
      </c>
      <c r="BL22" s="2">
        <f>IF(BL$2=0,0,INDEX('Placebo Lags - Data'!$B:$BA,MATCH($Q22,'Placebo Lags - Data'!$A:$A,0),MATCH(BL$1,'Placebo Lags - Data'!$B$1:$BA$1,0)))*1000000*BL$5</f>
        <v>-2.0434965790627757</v>
      </c>
      <c r="BM22" s="2">
        <f>IF(BM$2=0,0,INDEX('Placebo Lags - Data'!$B:$BA,MATCH($Q22,'Placebo Lags - Data'!$A:$A,0),MATCH(BM$1,'Placebo Lags - Data'!$B$1:$BA$1,0)))*1000000*BM$5</f>
        <v>2.4353851131309057</v>
      </c>
      <c r="BN22" s="2">
        <f>IF(BN$2=0,0,INDEX('Placebo Lags - Data'!$B:$BA,MATCH($Q22,'Placebo Lags - Data'!$A:$A,0),MATCH(BN$1,'Placebo Lags - Data'!$B$1:$BA$1,0)))*1000000*BN$5</f>
        <v>-4.9229388423555065</v>
      </c>
      <c r="BO22" s="2">
        <f>IF(BO$2=0,0,INDEX('Placebo Lags - Data'!$B:$BA,MATCH($Q22,'Placebo Lags - Data'!$A:$A,0),MATCH(BO$1,'Placebo Lags - Data'!$B$1:$BA$1,0)))*1000000*BO$5</f>
        <v>1.5091757177287946E-2</v>
      </c>
      <c r="BP22" s="2">
        <f>IF(BP$2=0,0,INDEX('Placebo Lags - Data'!$B:$BA,MATCH($Q22,'Placebo Lags - Data'!$A:$A,0),MATCH(BP$1,'Placebo Lags - Data'!$B$1:$BA$1,0)))*1000000*BP$5</f>
        <v>40.63496453454718</v>
      </c>
      <c r="BQ22" s="2"/>
      <c r="BR22" s="2"/>
    </row>
    <row r="23">
      <c r="A23" t="s">
        <v>40</v>
      </c>
      <c r="B23" s="2">
        <f t="shared" si="0"/>
        <v>2.9260925698980023</v>
      </c>
      <c r="Q23">
        <f>'Placebo Lags - Data'!A18</f>
        <v>1998</v>
      </c>
      <c r="R23" s="2">
        <f>IF(R$2=0,0,INDEX('Placebo Lags - Data'!$B:$BA,MATCH($Q23,'Placebo Lags - Data'!$A:$A,0),MATCH(R$1,'Placebo Lags - Data'!$B$1:$BA$1,0)))*1000000*R$5</f>
        <v>-0.22227615659176081</v>
      </c>
      <c r="S23" s="2">
        <f>IF(S$2=0,0,INDEX('Placebo Lags - Data'!$B:$BA,MATCH($Q23,'Placebo Lags - Data'!$A:$A,0),MATCH(S$1,'Placebo Lags - Data'!$B$1:$BA$1,0)))*1000000*S$5</f>
        <v>-5.6526037042203825</v>
      </c>
      <c r="T23" s="2">
        <f>IF(T$2=0,0,INDEX('Placebo Lags - Data'!$B:$BA,MATCH($Q23,'Placebo Lags - Data'!$A:$A,0),MATCH(T$1,'Placebo Lags - Data'!$B$1:$BA$1,0)))*1000000*T$5</f>
        <v>0</v>
      </c>
      <c r="U23" s="2">
        <f>IF(U$2=0,0,INDEX('Placebo Lags - Data'!$B:$BA,MATCH($Q23,'Placebo Lags - Data'!$A:$A,0),MATCH(U$1,'Placebo Lags - Data'!$B$1:$BA$1,0)))*1000000*U$5</f>
        <v>-1.8208577330369735</v>
      </c>
      <c r="V23" s="2">
        <f>IF(V$2=0,0,INDEX('Placebo Lags - Data'!$B:$BA,MATCH($Q23,'Placebo Lags - Data'!$A:$A,0),MATCH(V$1,'Placebo Lags - Data'!$B$1:$BA$1,0)))*1000000*V$5</f>
        <v>8.1470016084495001</v>
      </c>
      <c r="W23" s="2">
        <f>IF(W$2=0,0,INDEX('Placebo Lags - Data'!$B:$BA,MATCH($Q23,'Placebo Lags - Data'!$A:$A,0),MATCH(W$1,'Placebo Lags - Data'!$B$1:$BA$1,0)))*1000000*W$5</f>
        <v>0</v>
      </c>
      <c r="X23" s="2">
        <f>IF(X$2=0,0,INDEX('Placebo Lags - Data'!$B:$BA,MATCH($Q23,'Placebo Lags - Data'!$A:$A,0),MATCH(X$1,'Placebo Lags - Data'!$B$1:$BA$1,0)))*1000000*X$5</f>
        <v>3.0722048904863186</v>
      </c>
      <c r="Y23" s="2">
        <f>IF(Y$2=0,0,INDEX('Placebo Lags - Data'!$B:$BA,MATCH($Q23,'Placebo Lags - Data'!$A:$A,0),MATCH(Y$1,'Placebo Lags - Data'!$B$1:$BA$1,0)))*1000000*Y$5</f>
        <v>0</v>
      </c>
      <c r="Z23" s="2">
        <f>IF(Z$2=0,0,INDEX('Placebo Lags - Data'!$B:$BA,MATCH($Q23,'Placebo Lags - Data'!$A:$A,0),MATCH(Z$1,'Placebo Lags - Data'!$B$1:$BA$1,0)))*1000000*Z$5</f>
        <v>0</v>
      </c>
      <c r="AA23" s="2">
        <f>IF(AA$2=0,0,INDEX('Placebo Lags - Data'!$B:$BA,MATCH($Q23,'Placebo Lags - Data'!$A:$A,0),MATCH(AA$1,'Placebo Lags - Data'!$B$1:$BA$1,0)))*1000000*AA$5</f>
        <v>0</v>
      </c>
      <c r="AB23" s="2">
        <f>IF(AB$2=0,0,INDEX('Placebo Lags - Data'!$B:$BA,MATCH($Q23,'Placebo Lags - Data'!$A:$A,0),MATCH(AB$1,'Placebo Lags - Data'!$B$1:$BA$1,0)))*1000000*AB$5</f>
        <v>0</v>
      </c>
      <c r="AC23" s="2">
        <f>IF(AC$2=0,0,INDEX('Placebo Lags - Data'!$B:$BA,MATCH($Q23,'Placebo Lags - Data'!$A:$A,0),MATCH(AC$1,'Placebo Lags - Data'!$B$1:$BA$1,0)))*1000000*AC$5</f>
        <v>2.1168395960557973</v>
      </c>
      <c r="AD23" s="2">
        <f>IF(AD$2=0,0,INDEX('Placebo Lags - Data'!$B:$BA,MATCH($Q23,'Placebo Lags - Data'!$A:$A,0),MATCH(AD$1,'Placebo Lags - Data'!$B$1:$BA$1,0)))*1000000*AD$5</f>
        <v>0</v>
      </c>
      <c r="AE23" s="2">
        <f>IF(AE$2=0,0,INDEX('Placebo Lags - Data'!$B:$BA,MATCH($Q23,'Placebo Lags - Data'!$A:$A,0),MATCH(AE$1,'Placebo Lags - Data'!$B$1:$BA$1,0)))*1000000*AE$5</f>
        <v>-0.70810006036481354</v>
      </c>
      <c r="AF23" s="2">
        <f>IF(AF$2=0,0,INDEX('Placebo Lags - Data'!$B:$BA,MATCH($Q23,'Placebo Lags - Data'!$A:$A,0),MATCH(AF$1,'Placebo Lags - Data'!$B$1:$BA$1,0)))*1000000*AF$5</f>
        <v>-9.4841125246603042</v>
      </c>
      <c r="AG23" s="2">
        <f>IF(AG$2=0,0,INDEX('Placebo Lags - Data'!$B:$BA,MATCH($Q23,'Placebo Lags - Data'!$A:$A,0),MATCH(AG$1,'Placebo Lags - Data'!$B$1:$BA$1,0)))*1000000*AG$5</f>
        <v>0</v>
      </c>
      <c r="AH23" s="2">
        <f>IF(AH$2=0,0,INDEX('Placebo Lags - Data'!$B:$BA,MATCH($Q23,'Placebo Lags - Data'!$A:$A,0),MATCH(AH$1,'Placebo Lags - Data'!$B$1:$BA$1,0)))*1000000*AH$5</f>
        <v>1.5902577388260397</v>
      </c>
      <c r="AI23" s="2">
        <f>IF(AI$2=0,0,INDEX('Placebo Lags - Data'!$B:$BA,MATCH($Q23,'Placebo Lags - Data'!$A:$A,0),MATCH(AI$1,'Placebo Lags - Data'!$B$1:$BA$1,0)))*1000000*AI$5</f>
        <v>-1.1852633861053619</v>
      </c>
      <c r="AJ23" s="2">
        <f>IF(AJ$2=0,0,INDEX('Placebo Lags - Data'!$B:$BA,MATCH($Q23,'Placebo Lags - Data'!$A:$A,0),MATCH(AJ$1,'Placebo Lags - Data'!$B$1:$BA$1,0)))*1000000*AJ$5</f>
        <v>6.1001564972684719</v>
      </c>
      <c r="AK23" s="2">
        <f>IF(AK$2=0,0,INDEX('Placebo Lags - Data'!$B:$BA,MATCH($Q23,'Placebo Lags - Data'!$A:$A,0),MATCH(AK$1,'Placebo Lags - Data'!$B$1:$BA$1,0)))*1000000*AK$5</f>
        <v>-2.7748810680350289</v>
      </c>
      <c r="AL23" s="2">
        <f>IF(AL$2=0,0,INDEX('Placebo Lags - Data'!$B:$BA,MATCH($Q23,'Placebo Lags - Data'!$A:$A,0),MATCH(AL$1,'Placebo Lags - Data'!$B$1:$BA$1,0)))*1000000*AL$5</f>
        <v>-2.0242389382474357</v>
      </c>
      <c r="AM23" s="2">
        <f>IF(AM$2=0,0,INDEX('Placebo Lags - Data'!$B:$BA,MATCH($Q23,'Placebo Lags - Data'!$A:$A,0),MATCH(AM$1,'Placebo Lags - Data'!$B$1:$BA$1,0)))*1000000*AM$5</f>
        <v>7.3764608714554925</v>
      </c>
      <c r="AN23" s="2">
        <f>IF(AN$2=0,0,INDEX('Placebo Lags - Data'!$B:$BA,MATCH($Q23,'Placebo Lags - Data'!$A:$A,0),MATCH(AN$1,'Placebo Lags - Data'!$B$1:$BA$1,0)))*1000000*AN$5</f>
        <v>-0.61755713431921322</v>
      </c>
      <c r="AO23" s="2">
        <f>IF(AO$2=0,0,INDEX('Placebo Lags - Data'!$B:$BA,MATCH($Q23,'Placebo Lags - Data'!$A:$A,0),MATCH(AO$1,'Placebo Lags - Data'!$B$1:$BA$1,0)))*1000000*AO$5</f>
        <v>-9.0464500317466445</v>
      </c>
      <c r="AP23" s="2">
        <f>IF(AP$2=0,0,INDEX('Placebo Lags - Data'!$B:$BA,MATCH($Q23,'Placebo Lags - Data'!$A:$A,0),MATCH(AP$1,'Placebo Lags - Data'!$B$1:$BA$1,0)))*1000000*AP$5</f>
        <v>-53.436175221577287</v>
      </c>
      <c r="AQ23" s="2">
        <f>IF(AQ$2=0,0,INDEX('Placebo Lags - Data'!$B:$BA,MATCH($Q23,'Placebo Lags - Data'!$A:$A,0),MATCH(AQ$1,'Placebo Lags - Data'!$B$1:$BA$1,0)))*1000000*AQ$5</f>
        <v>6.9323041316238232</v>
      </c>
      <c r="AR23" s="2">
        <f>IF(AR$2=0,0,INDEX('Placebo Lags - Data'!$B:$BA,MATCH($Q23,'Placebo Lags - Data'!$A:$A,0),MATCH(AR$1,'Placebo Lags - Data'!$B$1:$BA$1,0)))*1000000*AR$5</f>
        <v>14.010697668709327</v>
      </c>
      <c r="AS23" s="2">
        <f>IF(AS$2=0,0,INDEX('Placebo Lags - Data'!$B:$BA,MATCH($Q23,'Placebo Lags - Data'!$A:$A,0),MATCH(AS$1,'Placebo Lags - Data'!$B$1:$BA$1,0)))*1000000*AS$5</f>
        <v>-7.6648993854178116</v>
      </c>
      <c r="AT23" s="2">
        <f>IF(AT$2=0,0,INDEX('Placebo Lags - Data'!$B:$BA,MATCH($Q23,'Placebo Lags - Data'!$A:$A,0),MATCH(AT$1,'Placebo Lags - Data'!$B$1:$BA$1,0)))*1000000*AT$5</f>
        <v>0</v>
      </c>
      <c r="AU23" s="2">
        <f>IF(AU$2=0,0,INDEX('Placebo Lags - Data'!$B:$BA,MATCH($Q23,'Placebo Lags - Data'!$A:$A,0),MATCH(AU$1,'Placebo Lags - Data'!$B$1:$BA$1,0)))*1000000*AU$5</f>
        <v>2.1027242382842815</v>
      </c>
      <c r="AV23" s="2">
        <f>IF(AV$2=0,0,INDEX('Placebo Lags - Data'!$B:$BA,MATCH($Q23,'Placebo Lags - Data'!$A:$A,0),MATCH(AV$1,'Placebo Lags - Data'!$B$1:$BA$1,0)))*1000000*AV$5</f>
        <v>0</v>
      </c>
      <c r="AW23" s="2">
        <f>IF(AW$2=0,0,INDEX('Placebo Lags - Data'!$B:$BA,MATCH($Q23,'Placebo Lags - Data'!$A:$A,0),MATCH(AW$1,'Placebo Lags - Data'!$B$1:$BA$1,0)))*1000000*AW$5</f>
        <v>0</v>
      </c>
      <c r="AX23" s="2">
        <f>IF(AX$2=0,0,INDEX('Placebo Lags - Data'!$B:$BA,MATCH($Q23,'Placebo Lags - Data'!$A:$A,0),MATCH(AX$1,'Placebo Lags - Data'!$B$1:$BA$1,0)))*1000000*AX$5</f>
        <v>0</v>
      </c>
      <c r="AY23" s="2">
        <f>IF(AY$2=0,0,INDEX('Placebo Lags - Data'!$B:$BA,MATCH($Q23,'Placebo Lags - Data'!$A:$A,0),MATCH(AY$1,'Placebo Lags - Data'!$B$1:$BA$1,0)))*1000000*AY$5</f>
        <v>-2.2949841422814643</v>
      </c>
      <c r="AZ23" s="2">
        <f>IF(AZ$2=0,0,INDEX('Placebo Lags - Data'!$B:$BA,MATCH($Q23,'Placebo Lags - Data'!$A:$A,0),MATCH(AZ$1,'Placebo Lags - Data'!$B$1:$BA$1,0)))*1000000*AZ$5</f>
        <v>9.4594106485601515</v>
      </c>
      <c r="BA23" s="2">
        <f>IF(BA$2=0,0,INDEX('Placebo Lags - Data'!$B:$BA,MATCH($Q23,'Placebo Lags - Data'!$A:$A,0),MATCH(BA$1,'Placebo Lags - Data'!$B$1:$BA$1,0)))*1000000*BA$5</f>
        <v>-1.3922342532168841</v>
      </c>
      <c r="BB23" s="2">
        <f>IF(BB$2=0,0,INDEX('Placebo Lags - Data'!$B:$BA,MATCH($Q23,'Placebo Lags - Data'!$A:$A,0),MATCH(BB$1,'Placebo Lags - Data'!$B$1:$BA$1,0)))*1000000*BB$5</f>
        <v>0</v>
      </c>
      <c r="BC23" s="2">
        <f>IF(BC$2=0,0,INDEX('Placebo Lags - Data'!$B:$BA,MATCH($Q23,'Placebo Lags - Data'!$A:$A,0),MATCH(BC$1,'Placebo Lags - Data'!$B$1:$BA$1,0)))*1000000*BC$5</f>
        <v>-12.581734154082369</v>
      </c>
      <c r="BD23" s="2">
        <f>IF(BD$2=0,0,INDEX('Placebo Lags - Data'!$B:$BA,MATCH($Q23,'Placebo Lags - Data'!$A:$A,0),MATCH(BD$1,'Placebo Lags - Data'!$B$1:$BA$1,0)))*1000000*BD$5</f>
        <v>-0.92578756039074506</v>
      </c>
      <c r="BE23" s="2">
        <f>IF(BE$2=0,0,INDEX('Placebo Lags - Data'!$B:$BA,MATCH($Q23,'Placebo Lags - Data'!$A:$A,0),MATCH(BE$1,'Placebo Lags - Data'!$B$1:$BA$1,0)))*1000000*BE$5</f>
        <v>0</v>
      </c>
      <c r="BF23" s="2">
        <f>IF(BF$2=0,0,INDEX('Placebo Lags - Data'!$B:$BA,MATCH($Q23,'Placebo Lags - Data'!$A:$A,0),MATCH(BF$1,'Placebo Lags - Data'!$B$1:$BA$1,0)))*1000000*BF$5</f>
        <v>17.766065866453573</v>
      </c>
      <c r="BG23" s="2">
        <f>IF(BG$2=0,0,INDEX('Placebo Lags - Data'!$B:$BA,MATCH($Q23,'Placebo Lags - Data'!$A:$A,0),MATCH(BG$1,'Placebo Lags - Data'!$B$1:$BA$1,0)))*1000000*BG$5</f>
        <v>1.6131516531459056</v>
      </c>
      <c r="BH23" s="2">
        <f>IF(BH$2=0,0,INDEX('Placebo Lags - Data'!$B:$BA,MATCH($Q23,'Placebo Lags - Data'!$A:$A,0),MATCH(BH$1,'Placebo Lags - Data'!$B$1:$BA$1,0)))*1000000*BH$5</f>
        <v>0.36369894473864406</v>
      </c>
      <c r="BI23" s="2">
        <f>IF(BI$2=0,0,INDEX('Placebo Lags - Data'!$B:$BA,MATCH($Q23,'Placebo Lags - Data'!$A:$A,0),MATCH(BI$1,'Placebo Lags - Data'!$B$1:$BA$1,0)))*1000000*BI$5</f>
        <v>-2.6934787911159219</v>
      </c>
      <c r="BJ23" s="2">
        <f>IF(BJ$2=0,0,INDEX('Placebo Lags - Data'!$B:$BA,MATCH($Q23,'Placebo Lags - Data'!$A:$A,0),MATCH(BJ$1,'Placebo Lags - Data'!$B$1:$BA$1,0)))*1000000*BJ$5</f>
        <v>0</v>
      </c>
      <c r="BK23" s="2">
        <f>IF(BK$2=0,0,INDEX('Placebo Lags - Data'!$B:$BA,MATCH($Q23,'Placebo Lags - Data'!$A:$A,0),MATCH(BK$1,'Placebo Lags - Data'!$B$1:$BA$1,0)))*1000000*BK$5</f>
        <v>-2.1068035493954085</v>
      </c>
      <c r="BL23" s="2">
        <f>IF(BL$2=0,0,INDEX('Placebo Lags - Data'!$B:$BA,MATCH($Q23,'Placebo Lags - Data'!$A:$A,0),MATCH(BL$1,'Placebo Lags - Data'!$B$1:$BA$1,0)))*1000000*BL$5</f>
        <v>1.5352075024566147</v>
      </c>
      <c r="BM23" s="2">
        <f>IF(BM$2=0,0,INDEX('Placebo Lags - Data'!$B:$BA,MATCH($Q23,'Placebo Lags - Data'!$A:$A,0),MATCH(BM$1,'Placebo Lags - Data'!$B$1:$BA$1,0)))*1000000*BM$5</f>
        <v>-0.89796270685837953</v>
      </c>
      <c r="BN23" s="2">
        <f>IF(BN$2=0,0,INDEX('Placebo Lags - Data'!$B:$BA,MATCH($Q23,'Placebo Lags - Data'!$A:$A,0),MATCH(BN$1,'Placebo Lags - Data'!$B$1:$BA$1,0)))*1000000*BN$5</f>
        <v>-1.2738956911562127</v>
      </c>
      <c r="BO23" s="2">
        <f>IF(BO$2=0,0,INDEX('Placebo Lags - Data'!$B:$BA,MATCH($Q23,'Placebo Lags - Data'!$A:$A,0),MATCH(BO$1,'Placebo Lags - Data'!$B$1:$BA$1,0)))*1000000*BO$5</f>
        <v>5.5183945733006112</v>
      </c>
      <c r="BP23" s="2">
        <f>IF(BP$2=0,0,INDEX('Placebo Lags - Data'!$B:$BA,MATCH($Q23,'Placebo Lags - Data'!$A:$A,0),MATCH(BP$1,'Placebo Lags - Data'!$B$1:$BA$1,0)))*1000000*BP$5</f>
        <v>-27.797481379820965</v>
      </c>
      <c r="BQ23" s="2"/>
      <c r="BR23" s="2"/>
    </row>
    <row r="24">
      <c r="A24" t="s">
        <v>127</v>
      </c>
      <c r="B24" s="2">
        <f t="shared" si="0"/>
        <v>2.530070264582311</v>
      </c>
      <c r="Q24">
        <f>'Placebo Lags - Data'!A19</f>
        <v>1999</v>
      </c>
      <c r="R24" s="2">
        <f>IF(R$2=0,0,INDEX('Placebo Lags - Data'!$B:$BA,MATCH($Q24,'Placebo Lags - Data'!$A:$A,0),MATCH(R$1,'Placebo Lags - Data'!$B$1:$BA$1,0)))*1000000*R$5</f>
        <v>-0.2286189584310705</v>
      </c>
      <c r="S24" s="2">
        <f>IF(S$2=0,0,INDEX('Placebo Lags - Data'!$B:$BA,MATCH($Q24,'Placebo Lags - Data'!$A:$A,0),MATCH(S$1,'Placebo Lags - Data'!$B$1:$BA$1,0)))*1000000*S$5</f>
        <v>-3.6353615087136859</v>
      </c>
      <c r="T24" s="2">
        <f>IF(T$2=0,0,INDEX('Placebo Lags - Data'!$B:$BA,MATCH($Q24,'Placebo Lags - Data'!$A:$A,0),MATCH(T$1,'Placebo Lags - Data'!$B$1:$BA$1,0)))*1000000*T$5</f>
        <v>0</v>
      </c>
      <c r="U24" s="2">
        <f>IF(U$2=0,0,INDEX('Placebo Lags - Data'!$B:$BA,MATCH($Q24,'Placebo Lags - Data'!$A:$A,0),MATCH(U$1,'Placebo Lags - Data'!$B$1:$BA$1,0)))*1000000*U$5</f>
        <v>2.9334960345295258</v>
      </c>
      <c r="V24" s="2">
        <f>IF(V$2=0,0,INDEX('Placebo Lags - Data'!$B:$BA,MATCH($Q24,'Placebo Lags - Data'!$A:$A,0),MATCH(V$1,'Placebo Lags - Data'!$B$1:$BA$1,0)))*1000000*V$5</f>
        <v>4.0118943616107572</v>
      </c>
      <c r="W24" s="2">
        <f>IF(W$2=0,0,INDEX('Placebo Lags - Data'!$B:$BA,MATCH($Q24,'Placebo Lags - Data'!$A:$A,0),MATCH(W$1,'Placebo Lags - Data'!$B$1:$BA$1,0)))*1000000*W$5</f>
        <v>0</v>
      </c>
      <c r="X24" s="2">
        <f>IF(X$2=0,0,INDEX('Placebo Lags - Data'!$B:$BA,MATCH($Q24,'Placebo Lags - Data'!$A:$A,0),MATCH(X$1,'Placebo Lags - Data'!$B$1:$BA$1,0)))*1000000*X$5</f>
        <v>5.2904310905432794</v>
      </c>
      <c r="Y24" s="2">
        <f>IF(Y$2=0,0,INDEX('Placebo Lags - Data'!$B:$BA,MATCH($Q24,'Placebo Lags - Data'!$A:$A,0),MATCH(Y$1,'Placebo Lags - Data'!$B$1:$BA$1,0)))*1000000*Y$5</f>
        <v>0</v>
      </c>
      <c r="Z24" s="2">
        <f>IF(Z$2=0,0,INDEX('Placebo Lags - Data'!$B:$BA,MATCH($Q24,'Placebo Lags - Data'!$A:$A,0),MATCH(Z$1,'Placebo Lags - Data'!$B$1:$BA$1,0)))*1000000*Z$5</f>
        <v>0</v>
      </c>
      <c r="AA24" s="2">
        <f>IF(AA$2=0,0,INDEX('Placebo Lags - Data'!$B:$BA,MATCH($Q24,'Placebo Lags - Data'!$A:$A,0),MATCH(AA$1,'Placebo Lags - Data'!$B$1:$BA$1,0)))*1000000*AA$5</f>
        <v>0</v>
      </c>
      <c r="AB24" s="2">
        <f>IF(AB$2=0,0,INDEX('Placebo Lags - Data'!$B:$BA,MATCH($Q24,'Placebo Lags - Data'!$A:$A,0),MATCH(AB$1,'Placebo Lags - Data'!$B$1:$BA$1,0)))*1000000*AB$5</f>
        <v>0</v>
      </c>
      <c r="AC24" s="2">
        <f>IF(AC$2=0,0,INDEX('Placebo Lags - Data'!$B:$BA,MATCH($Q24,'Placebo Lags - Data'!$A:$A,0),MATCH(AC$1,'Placebo Lags - Data'!$B$1:$BA$1,0)))*1000000*AC$5</f>
        <v>4.335068297223188</v>
      </c>
      <c r="AD24" s="2">
        <f>IF(AD$2=0,0,INDEX('Placebo Lags - Data'!$B:$BA,MATCH($Q24,'Placebo Lags - Data'!$A:$A,0),MATCH(AD$1,'Placebo Lags - Data'!$B$1:$BA$1,0)))*1000000*AD$5</f>
        <v>0</v>
      </c>
      <c r="AE24" s="2">
        <f>IF(AE$2=0,0,INDEX('Placebo Lags - Data'!$B:$BA,MATCH($Q24,'Placebo Lags - Data'!$A:$A,0),MATCH(AE$1,'Placebo Lags - Data'!$B$1:$BA$1,0)))*1000000*AE$5</f>
        <v>3.1512020086665871</v>
      </c>
      <c r="AF24" s="2">
        <f>IF(AF$2=0,0,INDEX('Placebo Lags - Data'!$B:$BA,MATCH($Q24,'Placebo Lags - Data'!$A:$A,0),MATCH(AF$1,'Placebo Lags - Data'!$B$1:$BA$1,0)))*1000000*AF$5</f>
        <v>-5.2578011491277721</v>
      </c>
      <c r="AG24" s="2">
        <f>IF(AG$2=0,0,INDEX('Placebo Lags - Data'!$B:$BA,MATCH($Q24,'Placebo Lags - Data'!$A:$A,0),MATCH(AG$1,'Placebo Lags - Data'!$B$1:$BA$1,0)))*1000000*AG$5</f>
        <v>0</v>
      </c>
      <c r="AH24" s="2">
        <f>IF(AH$2=0,0,INDEX('Placebo Lags - Data'!$B:$BA,MATCH($Q24,'Placebo Lags - Data'!$A:$A,0),MATCH(AH$1,'Placebo Lags - Data'!$B$1:$BA$1,0)))*1000000*AH$5</f>
        <v>-6.6044584912106075E-2</v>
      </c>
      <c r="AI24" s="2">
        <f>IF(AI$2=0,0,INDEX('Placebo Lags - Data'!$B:$BA,MATCH($Q24,'Placebo Lags - Data'!$A:$A,0),MATCH(AI$1,'Placebo Lags - Data'!$B$1:$BA$1,0)))*1000000*AI$5</f>
        <v>-1.7065135580196511</v>
      </c>
      <c r="AJ24" s="2">
        <f>IF(AJ$2=0,0,INDEX('Placebo Lags - Data'!$B:$BA,MATCH($Q24,'Placebo Lags - Data'!$A:$A,0),MATCH(AJ$1,'Placebo Lags - Data'!$B$1:$BA$1,0)))*1000000*AJ$5</f>
        <v>-3.3394912861695047</v>
      </c>
      <c r="AK24" s="2">
        <f>IF(AK$2=0,0,INDEX('Placebo Lags - Data'!$B:$BA,MATCH($Q24,'Placebo Lags - Data'!$A:$A,0),MATCH(AK$1,'Placebo Lags - Data'!$B$1:$BA$1,0)))*1000000*AK$5</f>
        <v>-2.8899767130496912</v>
      </c>
      <c r="AL24" s="2">
        <f>IF(AL$2=0,0,INDEX('Placebo Lags - Data'!$B:$BA,MATCH($Q24,'Placebo Lags - Data'!$A:$A,0),MATCH(AL$1,'Placebo Lags - Data'!$B$1:$BA$1,0)))*1000000*AL$5</f>
        <v>-1.24737509210604E-2</v>
      </c>
      <c r="AM24" s="2">
        <f>IF(AM$2=0,0,INDEX('Placebo Lags - Data'!$B:$BA,MATCH($Q24,'Placebo Lags - Data'!$A:$A,0),MATCH(AM$1,'Placebo Lags - Data'!$B$1:$BA$1,0)))*1000000*AM$5</f>
        <v>9.6669473350630142</v>
      </c>
      <c r="AN24" s="2">
        <f>IF(AN$2=0,0,INDEX('Placebo Lags - Data'!$B:$BA,MATCH($Q24,'Placebo Lags - Data'!$A:$A,0),MATCH(AN$1,'Placebo Lags - Data'!$B$1:$BA$1,0)))*1000000*AN$5</f>
        <v>-2.763991915344377</v>
      </c>
      <c r="AO24" s="2">
        <f>IF(AO$2=0,0,INDEX('Placebo Lags - Data'!$B:$BA,MATCH($Q24,'Placebo Lags - Data'!$A:$A,0),MATCH(AO$1,'Placebo Lags - Data'!$B$1:$BA$1,0)))*1000000*AO$5</f>
        <v>4.9226623559661675</v>
      </c>
      <c r="AP24" s="2">
        <f>IF(AP$2=0,0,INDEX('Placebo Lags - Data'!$B:$BA,MATCH($Q24,'Placebo Lags - Data'!$A:$A,0),MATCH(AP$1,'Placebo Lags - Data'!$B$1:$BA$1,0)))*1000000*AP$5</f>
        <v>-32.906220440054312</v>
      </c>
      <c r="AQ24" s="2">
        <f>IF(AQ$2=0,0,INDEX('Placebo Lags - Data'!$B:$BA,MATCH($Q24,'Placebo Lags - Data'!$A:$A,0),MATCH(AQ$1,'Placebo Lags - Data'!$B$1:$BA$1,0)))*1000000*AQ$5</f>
        <v>11.671521860989742</v>
      </c>
      <c r="AR24" s="2">
        <f>IF(AR$2=0,0,INDEX('Placebo Lags - Data'!$B:$BA,MATCH($Q24,'Placebo Lags - Data'!$A:$A,0),MATCH(AR$1,'Placebo Lags - Data'!$B$1:$BA$1,0)))*1000000*AR$5</f>
        <v>-17.970465705730021</v>
      </c>
      <c r="AS24" s="2">
        <f>IF(AS$2=0,0,INDEX('Placebo Lags - Data'!$B:$BA,MATCH($Q24,'Placebo Lags - Data'!$A:$A,0),MATCH(AS$1,'Placebo Lags - Data'!$B$1:$BA$1,0)))*1000000*AS$5</f>
        <v>-13.735833817918319</v>
      </c>
      <c r="AT24" s="2">
        <f>IF(AT$2=0,0,INDEX('Placebo Lags - Data'!$B:$BA,MATCH($Q24,'Placebo Lags - Data'!$A:$A,0),MATCH(AT$1,'Placebo Lags - Data'!$B$1:$BA$1,0)))*1000000*AT$5</f>
        <v>0</v>
      </c>
      <c r="AU24" s="2">
        <f>IF(AU$2=0,0,INDEX('Placebo Lags - Data'!$B:$BA,MATCH($Q24,'Placebo Lags - Data'!$A:$A,0),MATCH(AU$1,'Placebo Lags - Data'!$B$1:$BA$1,0)))*1000000*AU$5</f>
        <v>-3.4704150948527968</v>
      </c>
      <c r="AV24" s="2">
        <f>IF(AV$2=0,0,INDEX('Placebo Lags - Data'!$B:$BA,MATCH($Q24,'Placebo Lags - Data'!$A:$A,0),MATCH(AV$1,'Placebo Lags - Data'!$B$1:$BA$1,0)))*1000000*AV$5</f>
        <v>0</v>
      </c>
      <c r="AW24" s="2">
        <f>IF(AW$2=0,0,INDEX('Placebo Lags - Data'!$B:$BA,MATCH($Q24,'Placebo Lags - Data'!$A:$A,0),MATCH(AW$1,'Placebo Lags - Data'!$B$1:$BA$1,0)))*1000000*AW$5</f>
        <v>0</v>
      </c>
      <c r="AX24" s="2">
        <f>IF(AX$2=0,0,INDEX('Placebo Lags - Data'!$B:$BA,MATCH($Q24,'Placebo Lags - Data'!$A:$A,0),MATCH(AX$1,'Placebo Lags - Data'!$B$1:$BA$1,0)))*1000000*AX$5</f>
        <v>0</v>
      </c>
      <c r="AY24" s="2">
        <f>IF(AY$2=0,0,INDEX('Placebo Lags - Data'!$B:$BA,MATCH($Q24,'Placebo Lags - Data'!$A:$A,0),MATCH(AY$1,'Placebo Lags - Data'!$B$1:$BA$1,0)))*1000000*AY$5</f>
        <v>-1.3099904663249617</v>
      </c>
      <c r="AZ24" s="2">
        <f>IF(AZ$2=0,0,INDEX('Placebo Lags - Data'!$B:$BA,MATCH($Q24,'Placebo Lags - Data'!$A:$A,0),MATCH(AZ$1,'Placebo Lags - Data'!$B$1:$BA$1,0)))*1000000*AZ$5</f>
        <v>-3.8503899304487277</v>
      </c>
      <c r="BA24" s="2">
        <f>IF(BA$2=0,0,INDEX('Placebo Lags - Data'!$B:$BA,MATCH($Q24,'Placebo Lags - Data'!$A:$A,0),MATCH(BA$1,'Placebo Lags - Data'!$B$1:$BA$1,0)))*1000000*BA$5</f>
        <v>0.16260773350040836</v>
      </c>
      <c r="BB24" s="2">
        <f>IF(BB$2=0,0,INDEX('Placebo Lags - Data'!$B:$BA,MATCH($Q24,'Placebo Lags - Data'!$A:$A,0),MATCH(BB$1,'Placebo Lags - Data'!$B$1:$BA$1,0)))*1000000*BB$5</f>
        <v>0</v>
      </c>
      <c r="BC24" s="2">
        <f>IF(BC$2=0,0,INDEX('Placebo Lags - Data'!$B:$BA,MATCH($Q24,'Placebo Lags - Data'!$A:$A,0),MATCH(BC$1,'Placebo Lags - Data'!$B$1:$BA$1,0)))*1000000*BC$5</f>
        <v>0.76595551945501938</v>
      </c>
      <c r="BD24" s="2">
        <f>IF(BD$2=0,0,INDEX('Placebo Lags - Data'!$B:$BA,MATCH($Q24,'Placebo Lags - Data'!$A:$A,0),MATCH(BD$1,'Placebo Lags - Data'!$B$1:$BA$1,0)))*1000000*BD$5</f>
        <v>3.4257607239851495</v>
      </c>
      <c r="BE24" s="2">
        <f>IF(BE$2=0,0,INDEX('Placebo Lags - Data'!$B:$BA,MATCH($Q24,'Placebo Lags - Data'!$A:$A,0),MATCH(BE$1,'Placebo Lags - Data'!$B$1:$BA$1,0)))*1000000*BE$5</f>
        <v>0</v>
      </c>
      <c r="BF24" s="2">
        <f>IF(BF$2=0,0,INDEX('Placebo Lags - Data'!$B:$BA,MATCH($Q24,'Placebo Lags - Data'!$A:$A,0),MATCH(BF$1,'Placebo Lags - Data'!$B$1:$BA$1,0)))*1000000*BF$5</f>
        <v>14.570513485523406</v>
      </c>
      <c r="BG24" s="2">
        <f>IF(BG$2=0,0,INDEX('Placebo Lags - Data'!$B:$BA,MATCH($Q24,'Placebo Lags - Data'!$A:$A,0),MATCH(BG$1,'Placebo Lags - Data'!$B$1:$BA$1,0)))*1000000*BG$5</f>
        <v>1.7414305375496042</v>
      </c>
      <c r="BH24" s="2">
        <f>IF(BH$2=0,0,INDEX('Placebo Lags - Data'!$B:$BA,MATCH($Q24,'Placebo Lags - Data'!$A:$A,0),MATCH(BH$1,'Placebo Lags - Data'!$B$1:$BA$1,0)))*1000000*BH$5</f>
        <v>-4.4804555727750994</v>
      </c>
      <c r="BI24" s="2">
        <f>IF(BI$2=0,0,INDEX('Placebo Lags - Data'!$B:$BA,MATCH($Q24,'Placebo Lags - Data'!$A:$A,0),MATCH(BI$1,'Placebo Lags - Data'!$B$1:$BA$1,0)))*1000000*BI$5</f>
        <v>7.9604324128013104</v>
      </c>
      <c r="BJ24" s="2">
        <f>IF(BJ$2=0,0,INDEX('Placebo Lags - Data'!$B:$BA,MATCH($Q24,'Placebo Lags - Data'!$A:$A,0),MATCH(BJ$1,'Placebo Lags - Data'!$B$1:$BA$1,0)))*1000000*BJ$5</f>
        <v>0</v>
      </c>
      <c r="BK24" s="2">
        <f>IF(BK$2=0,0,INDEX('Placebo Lags - Data'!$B:$BA,MATCH($Q24,'Placebo Lags - Data'!$A:$A,0),MATCH(BK$1,'Placebo Lags - Data'!$B$1:$BA$1,0)))*1000000*BK$5</f>
        <v>5.9411604524939321</v>
      </c>
      <c r="BL24" s="2">
        <f>IF(BL$2=0,0,INDEX('Placebo Lags - Data'!$B:$BA,MATCH($Q24,'Placebo Lags - Data'!$A:$A,0),MATCH(BL$1,'Placebo Lags - Data'!$B$1:$BA$1,0)))*1000000*BL$5</f>
        <v>3.109386625510524</v>
      </c>
      <c r="BM24" s="2">
        <f>IF(BM$2=0,0,INDEX('Placebo Lags - Data'!$B:$BA,MATCH($Q24,'Placebo Lags - Data'!$A:$A,0),MATCH(BM$1,'Placebo Lags - Data'!$B$1:$BA$1,0)))*1000000*BM$5</f>
        <v>0.52584965715141152</v>
      </c>
      <c r="BN24" s="2">
        <f>IF(BN$2=0,0,INDEX('Placebo Lags - Data'!$B:$BA,MATCH($Q24,'Placebo Lags - Data'!$A:$A,0),MATCH(BN$1,'Placebo Lags - Data'!$B$1:$BA$1,0)))*1000000*BN$5</f>
        <v>-0.99550368304335279</v>
      </c>
      <c r="BO24" s="2">
        <f>IF(BO$2=0,0,INDEX('Placebo Lags - Data'!$B:$BA,MATCH($Q24,'Placebo Lags - Data'!$A:$A,0),MATCH(BO$1,'Placebo Lags - Data'!$B$1:$BA$1,0)))*1000000*BO$5</f>
        <v>0.92053926437074551</v>
      </c>
      <c r="BP24" s="2">
        <f>IF(BP$2=0,0,INDEX('Placebo Lags - Data'!$B:$BA,MATCH($Q24,'Placebo Lags - Data'!$A:$A,0),MATCH(BP$1,'Placebo Lags - Data'!$B$1:$BA$1,0)))*1000000*BP$5</f>
        <v>-10.606199793983251</v>
      </c>
      <c r="BQ24" s="2"/>
      <c r="BR24" s="2"/>
    </row>
    <row r="25">
      <c r="A25" t="s">
        <v>111</v>
      </c>
      <c r="B25" s="2">
        <f t="shared" si="0"/>
        <v>2.3017852562114594</v>
      </c>
      <c r="Q25">
        <f>'Placebo Lags - Data'!A20</f>
        <v>2000</v>
      </c>
      <c r="R25" s="2">
        <f>IF(R$2=0,0,INDEX('Placebo Lags - Data'!$B:$BA,MATCH($Q25,'Placebo Lags - Data'!$A:$A,0),MATCH(R$1,'Placebo Lags - Data'!$B$1:$BA$1,0)))*1000000*R$5</f>
        <v>2.3097134089766769</v>
      </c>
      <c r="S25" s="2">
        <f>IF(S$2=0,0,INDEX('Placebo Lags - Data'!$B:$BA,MATCH($Q25,'Placebo Lags - Data'!$A:$A,0),MATCH(S$1,'Placebo Lags - Data'!$B$1:$BA$1,0)))*1000000*S$5</f>
        <v>-0.65576591623539571</v>
      </c>
      <c r="T25" s="2">
        <f>IF(T$2=0,0,INDEX('Placebo Lags - Data'!$B:$BA,MATCH($Q25,'Placebo Lags - Data'!$A:$A,0),MATCH(T$1,'Placebo Lags - Data'!$B$1:$BA$1,0)))*1000000*T$5</f>
        <v>0</v>
      </c>
      <c r="U25" s="2">
        <f>IF(U$2=0,0,INDEX('Placebo Lags - Data'!$B:$BA,MATCH($Q25,'Placebo Lags - Data'!$A:$A,0),MATCH(U$1,'Placebo Lags - Data'!$B$1:$BA$1,0)))*1000000*U$5</f>
        <v>-1.9915869415854104</v>
      </c>
      <c r="V25" s="2">
        <f>IF(V$2=0,0,INDEX('Placebo Lags - Data'!$B:$BA,MATCH($Q25,'Placebo Lags - Data'!$A:$A,0),MATCH(V$1,'Placebo Lags - Data'!$B$1:$BA$1,0)))*1000000*V$5</f>
        <v>15.161769624683075</v>
      </c>
      <c r="W25" s="2">
        <f>IF(W$2=0,0,INDEX('Placebo Lags - Data'!$B:$BA,MATCH($Q25,'Placebo Lags - Data'!$A:$A,0),MATCH(W$1,'Placebo Lags - Data'!$B$1:$BA$1,0)))*1000000*W$5</f>
        <v>0</v>
      </c>
      <c r="X25" s="2">
        <f>IF(X$2=0,0,INDEX('Placebo Lags - Data'!$B:$BA,MATCH($Q25,'Placebo Lags - Data'!$A:$A,0),MATCH(X$1,'Placebo Lags - Data'!$B$1:$BA$1,0)))*1000000*X$5</f>
        <v>7.749746146146208</v>
      </c>
      <c r="Y25" s="2">
        <f>IF(Y$2=0,0,INDEX('Placebo Lags - Data'!$B:$BA,MATCH($Q25,'Placebo Lags - Data'!$A:$A,0),MATCH(Y$1,'Placebo Lags - Data'!$B$1:$BA$1,0)))*1000000*Y$5</f>
        <v>0</v>
      </c>
      <c r="Z25" s="2">
        <f>IF(Z$2=0,0,INDEX('Placebo Lags - Data'!$B:$BA,MATCH($Q25,'Placebo Lags - Data'!$A:$A,0),MATCH(Z$1,'Placebo Lags - Data'!$B$1:$BA$1,0)))*1000000*Z$5</f>
        <v>0</v>
      </c>
      <c r="AA25" s="2">
        <f>IF(AA$2=0,0,INDEX('Placebo Lags - Data'!$B:$BA,MATCH($Q25,'Placebo Lags - Data'!$A:$A,0),MATCH(AA$1,'Placebo Lags - Data'!$B$1:$BA$1,0)))*1000000*AA$5</f>
        <v>0</v>
      </c>
      <c r="AB25" s="2">
        <f>IF(AB$2=0,0,INDEX('Placebo Lags - Data'!$B:$BA,MATCH($Q25,'Placebo Lags - Data'!$A:$A,0),MATCH(AB$1,'Placebo Lags - Data'!$B$1:$BA$1,0)))*1000000*AB$5</f>
        <v>0</v>
      </c>
      <c r="AC25" s="2">
        <f>IF(AC$2=0,0,INDEX('Placebo Lags - Data'!$B:$BA,MATCH($Q25,'Placebo Lags - Data'!$A:$A,0),MATCH(AC$1,'Placebo Lags - Data'!$B$1:$BA$1,0)))*1000000*AC$5</f>
        <v>-1.0257272151648067</v>
      </c>
      <c r="AD25" s="2">
        <f>IF(AD$2=0,0,INDEX('Placebo Lags - Data'!$B:$BA,MATCH($Q25,'Placebo Lags - Data'!$A:$A,0),MATCH(AD$1,'Placebo Lags - Data'!$B$1:$BA$1,0)))*1000000*AD$5</f>
        <v>0</v>
      </c>
      <c r="AE25" s="2">
        <f>IF(AE$2=0,0,INDEX('Placebo Lags - Data'!$B:$BA,MATCH($Q25,'Placebo Lags - Data'!$A:$A,0),MATCH(AE$1,'Placebo Lags - Data'!$B$1:$BA$1,0)))*1000000*AE$5</f>
        <v>-8.4765097199124284</v>
      </c>
      <c r="AF25" s="2">
        <f>IF(AF$2=0,0,INDEX('Placebo Lags - Data'!$B:$BA,MATCH($Q25,'Placebo Lags - Data'!$A:$A,0),MATCH(AF$1,'Placebo Lags - Data'!$B$1:$BA$1,0)))*1000000*AF$5</f>
        <v>4.1792968659137841</v>
      </c>
      <c r="AG25" s="2">
        <f>IF(AG$2=0,0,INDEX('Placebo Lags - Data'!$B:$BA,MATCH($Q25,'Placebo Lags - Data'!$A:$A,0),MATCH(AG$1,'Placebo Lags - Data'!$B$1:$BA$1,0)))*1000000*AG$5</f>
        <v>0</v>
      </c>
      <c r="AH25" s="2">
        <f>IF(AH$2=0,0,INDEX('Placebo Lags - Data'!$B:$BA,MATCH($Q25,'Placebo Lags - Data'!$A:$A,0),MATCH(AH$1,'Placebo Lags - Data'!$B$1:$BA$1,0)))*1000000*AH$5</f>
        <v>1.5087500742083648</v>
      </c>
      <c r="AI25" s="2">
        <f>IF(AI$2=0,0,INDEX('Placebo Lags - Data'!$B:$BA,MATCH($Q25,'Placebo Lags - Data'!$A:$A,0),MATCH(AI$1,'Placebo Lags - Data'!$B$1:$BA$1,0)))*1000000*AI$5</f>
        <v>1.0049217280538869</v>
      </c>
      <c r="AJ25" s="2">
        <f>IF(AJ$2=0,0,INDEX('Placebo Lags - Data'!$B:$BA,MATCH($Q25,'Placebo Lags - Data'!$A:$A,0),MATCH(AJ$1,'Placebo Lags - Data'!$B$1:$BA$1,0)))*1000000*AJ$5</f>
        <v>-14.113306860963348</v>
      </c>
      <c r="AK25" s="2">
        <f>IF(AK$2=0,0,INDEX('Placebo Lags - Data'!$B:$BA,MATCH($Q25,'Placebo Lags - Data'!$A:$A,0),MATCH(AK$1,'Placebo Lags - Data'!$B$1:$BA$1,0)))*1000000*AK$5</f>
        <v>11.277604244241957</v>
      </c>
      <c r="AL25" s="2">
        <f>IF(AL$2=0,0,INDEX('Placebo Lags - Data'!$B:$BA,MATCH($Q25,'Placebo Lags - Data'!$A:$A,0),MATCH(AL$1,'Placebo Lags - Data'!$B$1:$BA$1,0)))*1000000*AL$5</f>
        <v>2.7683636290021241</v>
      </c>
      <c r="AM25" s="2">
        <f>IF(AM$2=0,0,INDEX('Placebo Lags - Data'!$B:$BA,MATCH($Q25,'Placebo Lags - Data'!$A:$A,0),MATCH(AM$1,'Placebo Lags - Data'!$B$1:$BA$1,0)))*1000000*AM$5</f>
        <v>10.184565326198936</v>
      </c>
      <c r="AN25" s="2">
        <f>IF(AN$2=0,0,INDEX('Placebo Lags - Data'!$B:$BA,MATCH($Q25,'Placebo Lags - Data'!$A:$A,0),MATCH(AN$1,'Placebo Lags - Data'!$B$1:$BA$1,0)))*1000000*AN$5</f>
        <v>1.7590838297110167</v>
      </c>
      <c r="AO25" s="2">
        <f>IF(AO$2=0,0,INDEX('Placebo Lags - Data'!$B:$BA,MATCH($Q25,'Placebo Lags - Data'!$A:$A,0),MATCH(AO$1,'Placebo Lags - Data'!$B$1:$BA$1,0)))*1000000*AO$5</f>
        <v>-7.9000965342856944</v>
      </c>
      <c r="AP25" s="2">
        <f>IF(AP$2=0,0,INDEX('Placebo Lags - Data'!$B:$BA,MATCH($Q25,'Placebo Lags - Data'!$A:$A,0),MATCH(AP$1,'Placebo Lags - Data'!$B$1:$BA$1,0)))*1000000*AP$5</f>
        <v>-12.165732186986133</v>
      </c>
      <c r="AQ25" s="2">
        <f>IF(AQ$2=0,0,INDEX('Placebo Lags - Data'!$B:$BA,MATCH($Q25,'Placebo Lags - Data'!$A:$A,0),MATCH(AQ$1,'Placebo Lags - Data'!$B$1:$BA$1,0)))*1000000*AQ$5</f>
        <v>-0.95343642669831752</v>
      </c>
      <c r="AR25" s="2">
        <f>IF(AR$2=0,0,INDEX('Placebo Lags - Data'!$B:$BA,MATCH($Q25,'Placebo Lags - Data'!$A:$A,0),MATCH(AR$1,'Placebo Lags - Data'!$B$1:$BA$1,0)))*1000000*AR$5</f>
        <v>-33.746342523954809</v>
      </c>
      <c r="AS25" s="2">
        <f>IF(AS$2=0,0,INDEX('Placebo Lags - Data'!$B:$BA,MATCH($Q25,'Placebo Lags - Data'!$A:$A,0),MATCH(AS$1,'Placebo Lags - Data'!$B$1:$BA$1,0)))*1000000*AS$5</f>
        <v>0.3733482856205228</v>
      </c>
      <c r="AT25" s="2">
        <f>IF(AT$2=0,0,INDEX('Placebo Lags - Data'!$B:$BA,MATCH($Q25,'Placebo Lags - Data'!$A:$A,0),MATCH(AT$1,'Placebo Lags - Data'!$B$1:$BA$1,0)))*1000000*AT$5</f>
        <v>0</v>
      </c>
      <c r="AU25" s="2">
        <f>IF(AU$2=0,0,INDEX('Placebo Lags - Data'!$B:$BA,MATCH($Q25,'Placebo Lags - Data'!$A:$A,0),MATCH(AU$1,'Placebo Lags - Data'!$B$1:$BA$1,0)))*1000000*AU$5</f>
        <v>0.59277090258547105</v>
      </c>
      <c r="AV25" s="2">
        <f>IF(AV$2=0,0,INDEX('Placebo Lags - Data'!$B:$BA,MATCH($Q25,'Placebo Lags - Data'!$A:$A,0),MATCH(AV$1,'Placebo Lags - Data'!$B$1:$BA$1,0)))*1000000*AV$5</f>
        <v>0</v>
      </c>
      <c r="AW25" s="2">
        <f>IF(AW$2=0,0,INDEX('Placebo Lags - Data'!$B:$BA,MATCH($Q25,'Placebo Lags - Data'!$A:$A,0),MATCH(AW$1,'Placebo Lags - Data'!$B$1:$BA$1,0)))*1000000*AW$5</f>
        <v>0</v>
      </c>
      <c r="AX25" s="2">
        <f>IF(AX$2=0,0,INDEX('Placebo Lags - Data'!$B:$BA,MATCH($Q25,'Placebo Lags - Data'!$A:$A,0),MATCH(AX$1,'Placebo Lags - Data'!$B$1:$BA$1,0)))*1000000*AX$5</f>
        <v>0</v>
      </c>
      <c r="AY25" s="2">
        <f>IF(AY$2=0,0,INDEX('Placebo Lags - Data'!$B:$BA,MATCH($Q25,'Placebo Lags - Data'!$A:$A,0),MATCH(AY$1,'Placebo Lags - Data'!$B$1:$BA$1,0)))*1000000*AY$5</f>
        <v>-7.7701761256321333</v>
      </c>
      <c r="AZ25" s="2">
        <f>IF(AZ$2=0,0,INDEX('Placebo Lags - Data'!$B:$BA,MATCH($Q25,'Placebo Lags - Data'!$A:$A,0),MATCH(AZ$1,'Placebo Lags - Data'!$B$1:$BA$1,0)))*1000000*AZ$5</f>
        <v>5.5866594266262837</v>
      </c>
      <c r="BA25" s="2">
        <f>IF(BA$2=0,0,INDEX('Placebo Lags - Data'!$B:$BA,MATCH($Q25,'Placebo Lags - Data'!$A:$A,0),MATCH(BA$1,'Placebo Lags - Data'!$B$1:$BA$1,0)))*1000000*BA$5</f>
        <v>0.92281720753817353</v>
      </c>
      <c r="BB25" s="2">
        <f>IF(BB$2=0,0,INDEX('Placebo Lags - Data'!$B:$BA,MATCH($Q25,'Placebo Lags - Data'!$A:$A,0),MATCH(BB$1,'Placebo Lags - Data'!$B$1:$BA$1,0)))*1000000*BB$5</f>
        <v>0</v>
      </c>
      <c r="BC25" s="2">
        <f>IF(BC$2=0,0,INDEX('Placebo Lags - Data'!$B:$BA,MATCH($Q25,'Placebo Lags - Data'!$A:$A,0),MATCH(BC$1,'Placebo Lags - Data'!$B$1:$BA$1,0)))*1000000*BC$5</f>
        <v>4.0072668525681365</v>
      </c>
      <c r="BD25" s="2">
        <f>IF(BD$2=0,0,INDEX('Placebo Lags - Data'!$B:$BA,MATCH($Q25,'Placebo Lags - Data'!$A:$A,0),MATCH(BD$1,'Placebo Lags - Data'!$B$1:$BA$1,0)))*1000000*BD$5</f>
        <v>-0.61095477121853037</v>
      </c>
      <c r="BE25" s="2">
        <f>IF(BE$2=0,0,INDEX('Placebo Lags - Data'!$B:$BA,MATCH($Q25,'Placebo Lags - Data'!$A:$A,0),MATCH(BE$1,'Placebo Lags - Data'!$B$1:$BA$1,0)))*1000000*BE$5</f>
        <v>0</v>
      </c>
      <c r="BF25" s="2">
        <f>IF(BF$2=0,0,INDEX('Placebo Lags - Data'!$B:$BA,MATCH($Q25,'Placebo Lags - Data'!$A:$A,0),MATCH(BF$1,'Placebo Lags - Data'!$B$1:$BA$1,0)))*1000000*BF$5</f>
        <v>-22.79679938510526</v>
      </c>
      <c r="BG25" s="2">
        <f>IF(BG$2=0,0,INDEX('Placebo Lags - Data'!$B:$BA,MATCH($Q25,'Placebo Lags - Data'!$A:$A,0),MATCH(BG$1,'Placebo Lags - Data'!$B$1:$BA$1,0)))*1000000*BG$5</f>
        <v>-5.2410205171327107</v>
      </c>
      <c r="BH25" s="2">
        <f>IF(BH$2=0,0,INDEX('Placebo Lags - Data'!$B:$BA,MATCH($Q25,'Placebo Lags - Data'!$A:$A,0),MATCH(BH$1,'Placebo Lags - Data'!$B$1:$BA$1,0)))*1000000*BH$5</f>
        <v>1.0877092790906318</v>
      </c>
      <c r="BI25" s="2">
        <f>IF(BI$2=0,0,INDEX('Placebo Lags - Data'!$B:$BA,MATCH($Q25,'Placebo Lags - Data'!$A:$A,0),MATCH(BI$1,'Placebo Lags - Data'!$B$1:$BA$1,0)))*1000000*BI$5</f>
        <v>-6.5156377786479425</v>
      </c>
      <c r="BJ25" s="2">
        <f>IF(BJ$2=0,0,INDEX('Placebo Lags - Data'!$B:$BA,MATCH($Q25,'Placebo Lags - Data'!$A:$A,0),MATCH(BJ$1,'Placebo Lags - Data'!$B$1:$BA$1,0)))*1000000*BJ$5</f>
        <v>0</v>
      </c>
      <c r="BK25" s="2">
        <f>IF(BK$2=0,0,INDEX('Placebo Lags - Data'!$B:$BA,MATCH($Q25,'Placebo Lags - Data'!$A:$A,0),MATCH(BK$1,'Placebo Lags - Data'!$B$1:$BA$1,0)))*1000000*BK$5</f>
        <v>5.6786630011629313</v>
      </c>
      <c r="BL25" s="2">
        <f>IF(BL$2=0,0,INDEX('Placebo Lags - Data'!$B:$BA,MATCH($Q25,'Placebo Lags - Data'!$A:$A,0),MATCH(BL$1,'Placebo Lags - Data'!$B$1:$BA$1,0)))*1000000*BL$5</f>
        <v>-0.49816719638329232</v>
      </c>
      <c r="BM25" s="2">
        <f>IF(BM$2=0,0,INDEX('Placebo Lags - Data'!$B:$BA,MATCH($Q25,'Placebo Lags - Data'!$A:$A,0),MATCH(BM$1,'Placebo Lags - Data'!$B$1:$BA$1,0)))*1000000*BM$5</f>
        <v>2.8610254503291799</v>
      </c>
      <c r="BN25" s="2">
        <f>IF(BN$2=0,0,INDEX('Placebo Lags - Data'!$B:$BA,MATCH($Q25,'Placebo Lags - Data'!$A:$A,0),MATCH(BN$1,'Placebo Lags - Data'!$B$1:$BA$1,0)))*1000000*BN$5</f>
        <v>-12.059574146405794</v>
      </c>
      <c r="BO25" s="2">
        <f>IF(BO$2=0,0,INDEX('Placebo Lags - Data'!$B:$BA,MATCH($Q25,'Placebo Lags - Data'!$A:$A,0),MATCH(BO$1,'Placebo Lags - Data'!$B$1:$BA$1,0)))*1000000*BO$5</f>
        <v>-1.0254702829115558</v>
      </c>
      <c r="BP25" s="2">
        <f>IF(BP$2=0,0,INDEX('Placebo Lags - Data'!$B:$BA,MATCH($Q25,'Placebo Lags - Data'!$A:$A,0),MATCH(BP$1,'Placebo Lags - Data'!$B$1:$BA$1,0)))*1000000*BP$5</f>
        <v>27.981737730442546</v>
      </c>
      <c r="BQ25" s="2"/>
      <c r="BR25" s="2"/>
    </row>
    <row r="26">
      <c r="A26" t="s">
        <v>55</v>
      </c>
      <c r="B26" s="2">
        <f t="shared" si="0"/>
        <v>2.301116357413314</v>
      </c>
      <c r="Q26">
        <f>'Placebo Lags - Data'!A21</f>
        <v>2001</v>
      </c>
      <c r="R26" s="2">
        <f>IF(R$2=0,0,INDEX('Placebo Lags - Data'!$B:$BA,MATCH($Q26,'Placebo Lags - Data'!$A:$A,0),MATCH(R$1,'Placebo Lags - Data'!$B$1:$BA$1,0)))*1000000*R$5</f>
        <v>0.89484046839061193</v>
      </c>
      <c r="S26" s="2">
        <f>IF(S$2=0,0,INDEX('Placebo Lags - Data'!$B:$BA,MATCH($Q26,'Placebo Lags - Data'!$A:$A,0),MATCH(S$1,'Placebo Lags - Data'!$B$1:$BA$1,0)))*1000000*S$5</f>
        <v>3.5942441627412336</v>
      </c>
      <c r="T26" s="2">
        <f>IF(T$2=0,0,INDEX('Placebo Lags - Data'!$B:$BA,MATCH($Q26,'Placebo Lags - Data'!$A:$A,0),MATCH(T$1,'Placebo Lags - Data'!$B$1:$BA$1,0)))*1000000*T$5</f>
        <v>0</v>
      </c>
      <c r="U26" s="2">
        <f>IF(U$2=0,0,INDEX('Placebo Lags - Data'!$B:$BA,MATCH($Q26,'Placebo Lags - Data'!$A:$A,0),MATCH(U$1,'Placebo Lags - Data'!$B$1:$BA$1,0)))*1000000*U$5</f>
        <v>0.2610590001950186</v>
      </c>
      <c r="V26" s="2">
        <f>IF(V$2=0,0,INDEX('Placebo Lags - Data'!$B:$BA,MATCH($Q26,'Placebo Lags - Data'!$A:$A,0),MATCH(V$1,'Placebo Lags - Data'!$B$1:$BA$1,0)))*1000000*V$5</f>
        <v>25.109855414484628</v>
      </c>
      <c r="W26" s="2">
        <f>IF(W$2=0,0,INDEX('Placebo Lags - Data'!$B:$BA,MATCH($Q26,'Placebo Lags - Data'!$A:$A,0),MATCH(W$1,'Placebo Lags - Data'!$B$1:$BA$1,0)))*1000000*W$5</f>
        <v>0</v>
      </c>
      <c r="X26" s="2">
        <f>IF(X$2=0,0,INDEX('Placebo Lags - Data'!$B:$BA,MATCH($Q26,'Placebo Lags - Data'!$A:$A,0),MATCH(X$1,'Placebo Lags - Data'!$B$1:$BA$1,0)))*1000000*X$5</f>
        <v>-1.5760396081532235</v>
      </c>
      <c r="Y26" s="2">
        <f>IF(Y$2=0,0,INDEX('Placebo Lags - Data'!$B:$BA,MATCH($Q26,'Placebo Lags - Data'!$A:$A,0),MATCH(Y$1,'Placebo Lags - Data'!$B$1:$BA$1,0)))*1000000*Y$5</f>
        <v>0</v>
      </c>
      <c r="Z26" s="2">
        <f>IF(Z$2=0,0,INDEX('Placebo Lags - Data'!$B:$BA,MATCH($Q26,'Placebo Lags - Data'!$A:$A,0),MATCH(Z$1,'Placebo Lags - Data'!$B$1:$BA$1,0)))*1000000*Z$5</f>
        <v>0</v>
      </c>
      <c r="AA26" s="2">
        <f>IF(AA$2=0,0,INDEX('Placebo Lags - Data'!$B:$BA,MATCH($Q26,'Placebo Lags - Data'!$A:$A,0),MATCH(AA$1,'Placebo Lags - Data'!$B$1:$BA$1,0)))*1000000*AA$5</f>
        <v>0</v>
      </c>
      <c r="AB26" s="2">
        <f>IF(AB$2=0,0,INDEX('Placebo Lags - Data'!$B:$BA,MATCH($Q26,'Placebo Lags - Data'!$A:$A,0),MATCH(AB$1,'Placebo Lags - Data'!$B$1:$BA$1,0)))*1000000*AB$5</f>
        <v>0</v>
      </c>
      <c r="AC26" s="2">
        <f>IF(AC$2=0,0,INDEX('Placebo Lags - Data'!$B:$BA,MATCH($Q26,'Placebo Lags - Data'!$A:$A,0),MATCH(AC$1,'Placebo Lags - Data'!$B$1:$BA$1,0)))*1000000*AC$5</f>
        <v>-2.9368656839778851E-2</v>
      </c>
      <c r="AD26" s="2">
        <f>IF(AD$2=0,0,INDEX('Placebo Lags - Data'!$B:$BA,MATCH($Q26,'Placebo Lags - Data'!$A:$A,0),MATCH(AD$1,'Placebo Lags - Data'!$B$1:$BA$1,0)))*1000000*AD$5</f>
        <v>0</v>
      </c>
      <c r="AE26" s="2">
        <f>IF(AE$2=0,0,INDEX('Placebo Lags - Data'!$B:$BA,MATCH($Q26,'Placebo Lags - Data'!$A:$A,0),MATCH(AE$1,'Placebo Lags - Data'!$B$1:$BA$1,0)))*1000000*AE$5</f>
        <v>3.3085909763030941</v>
      </c>
      <c r="AF26" s="2">
        <f>IF(AF$2=0,0,INDEX('Placebo Lags - Data'!$B:$BA,MATCH($Q26,'Placebo Lags - Data'!$A:$A,0),MATCH(AF$1,'Placebo Lags - Data'!$B$1:$BA$1,0)))*1000000*AF$5</f>
        <v>1.0255627103106235</v>
      </c>
      <c r="AG26" s="2">
        <f>IF(AG$2=0,0,INDEX('Placebo Lags - Data'!$B:$BA,MATCH($Q26,'Placebo Lags - Data'!$A:$A,0),MATCH(AG$1,'Placebo Lags - Data'!$B$1:$BA$1,0)))*1000000*AG$5</f>
        <v>0</v>
      </c>
      <c r="AH26" s="2">
        <f>IF(AH$2=0,0,INDEX('Placebo Lags - Data'!$B:$BA,MATCH($Q26,'Placebo Lags - Data'!$A:$A,0),MATCH(AH$1,'Placebo Lags - Data'!$B$1:$BA$1,0)))*1000000*AH$5</f>
        <v>-7.9057226685108617</v>
      </c>
      <c r="AI26" s="2">
        <f>IF(AI$2=0,0,INDEX('Placebo Lags - Data'!$B:$BA,MATCH($Q26,'Placebo Lags - Data'!$A:$A,0),MATCH(AI$1,'Placebo Lags - Data'!$B$1:$BA$1,0)))*1000000*AI$5</f>
        <v>6.0163374655530788</v>
      </c>
      <c r="AJ26" s="2">
        <f>IF(AJ$2=0,0,INDEX('Placebo Lags - Data'!$B:$BA,MATCH($Q26,'Placebo Lags - Data'!$A:$A,0),MATCH(AJ$1,'Placebo Lags - Data'!$B$1:$BA$1,0)))*1000000*AJ$5</f>
        <v>-9.7674073913367465</v>
      </c>
      <c r="AK26" s="2">
        <f>IF(AK$2=0,0,INDEX('Placebo Lags - Data'!$B:$BA,MATCH($Q26,'Placebo Lags - Data'!$A:$A,0),MATCH(AK$1,'Placebo Lags - Data'!$B$1:$BA$1,0)))*1000000*AK$5</f>
        <v>-2.4717855922062881</v>
      </c>
      <c r="AL26" s="2">
        <f>IF(AL$2=0,0,INDEX('Placebo Lags - Data'!$B:$BA,MATCH($Q26,'Placebo Lags - Data'!$A:$A,0),MATCH(AL$1,'Placebo Lags - Data'!$B$1:$BA$1,0)))*1000000*AL$5</f>
        <v>-0.97587894742900971</v>
      </c>
      <c r="AM26" s="2">
        <f>IF(AM$2=0,0,INDEX('Placebo Lags - Data'!$B:$BA,MATCH($Q26,'Placebo Lags - Data'!$A:$A,0),MATCH(AM$1,'Placebo Lags - Data'!$B$1:$BA$1,0)))*1000000*AM$5</f>
        <v>0.75645010610969621</v>
      </c>
      <c r="AN26" s="2">
        <f>IF(AN$2=0,0,INDEX('Placebo Lags - Data'!$B:$BA,MATCH($Q26,'Placebo Lags - Data'!$A:$A,0),MATCH(AN$1,'Placebo Lags - Data'!$B$1:$BA$1,0)))*1000000*AN$5</f>
        <v>-1.6879936310942867</v>
      </c>
      <c r="AO26" s="2">
        <f>IF(AO$2=0,0,INDEX('Placebo Lags - Data'!$B:$BA,MATCH($Q26,'Placebo Lags - Data'!$A:$A,0),MATCH(AO$1,'Placebo Lags - Data'!$B$1:$BA$1,0)))*1000000*AO$5</f>
        <v>2.3473219243896892</v>
      </c>
      <c r="AP26" s="2">
        <f>IF(AP$2=0,0,INDEX('Placebo Lags - Data'!$B:$BA,MATCH($Q26,'Placebo Lags - Data'!$A:$A,0),MATCH(AP$1,'Placebo Lags - Data'!$B$1:$BA$1,0)))*1000000*AP$5</f>
        <v>-0.44254176145841484</v>
      </c>
      <c r="AQ26" s="2">
        <f>IF(AQ$2=0,0,INDEX('Placebo Lags - Data'!$B:$BA,MATCH($Q26,'Placebo Lags - Data'!$A:$A,0),MATCH(AQ$1,'Placebo Lags - Data'!$B$1:$BA$1,0)))*1000000*AQ$5</f>
        <v>-6.837106411694549</v>
      </c>
      <c r="AR26" s="2">
        <f>IF(AR$2=0,0,INDEX('Placebo Lags - Data'!$B:$BA,MATCH($Q26,'Placebo Lags - Data'!$A:$A,0),MATCH(AR$1,'Placebo Lags - Data'!$B$1:$BA$1,0)))*1000000*AR$5</f>
        <v>4.4375187826517504</v>
      </c>
      <c r="AS26" s="2">
        <f>IF(AS$2=0,0,INDEX('Placebo Lags - Data'!$B:$BA,MATCH($Q26,'Placebo Lags - Data'!$A:$A,0),MATCH(AS$1,'Placebo Lags - Data'!$B$1:$BA$1,0)))*1000000*AS$5</f>
        <v>0.16289898496779642</v>
      </c>
      <c r="AT26" s="2">
        <f>IF(AT$2=0,0,INDEX('Placebo Lags - Data'!$B:$BA,MATCH($Q26,'Placebo Lags - Data'!$A:$A,0),MATCH(AT$1,'Placebo Lags - Data'!$B$1:$BA$1,0)))*1000000*AT$5</f>
        <v>0</v>
      </c>
      <c r="AU26" s="2">
        <f>IF(AU$2=0,0,INDEX('Placebo Lags - Data'!$B:$BA,MATCH($Q26,'Placebo Lags - Data'!$A:$A,0),MATCH(AU$1,'Placebo Lags - Data'!$B$1:$BA$1,0)))*1000000*AU$5</f>
        <v>3.3512692425574642</v>
      </c>
      <c r="AV26" s="2">
        <f>IF(AV$2=0,0,INDEX('Placebo Lags - Data'!$B:$BA,MATCH($Q26,'Placebo Lags - Data'!$A:$A,0),MATCH(AV$1,'Placebo Lags - Data'!$B$1:$BA$1,0)))*1000000*AV$5</f>
        <v>0</v>
      </c>
      <c r="AW26" s="2">
        <f>IF(AW$2=0,0,INDEX('Placebo Lags - Data'!$B:$BA,MATCH($Q26,'Placebo Lags - Data'!$A:$A,0),MATCH(AW$1,'Placebo Lags - Data'!$B$1:$BA$1,0)))*1000000*AW$5</f>
        <v>0</v>
      </c>
      <c r="AX26" s="2">
        <f>IF(AX$2=0,0,INDEX('Placebo Lags - Data'!$B:$BA,MATCH($Q26,'Placebo Lags - Data'!$A:$A,0),MATCH(AX$1,'Placebo Lags - Data'!$B$1:$BA$1,0)))*1000000*AX$5</f>
        <v>0</v>
      </c>
      <c r="AY26" s="2">
        <f>IF(AY$2=0,0,INDEX('Placebo Lags - Data'!$B:$BA,MATCH($Q26,'Placebo Lags - Data'!$A:$A,0),MATCH(AY$1,'Placebo Lags - Data'!$B$1:$BA$1,0)))*1000000*AY$5</f>
        <v>7.7798031270503998</v>
      </c>
      <c r="AZ26" s="2">
        <f>IF(AZ$2=0,0,INDEX('Placebo Lags - Data'!$B:$BA,MATCH($Q26,'Placebo Lags - Data'!$A:$A,0),MATCH(AZ$1,'Placebo Lags - Data'!$B$1:$BA$1,0)))*1000000*AZ$5</f>
        <v>-9.0495932454359718</v>
      </c>
      <c r="BA26" s="2">
        <f>IF(BA$2=0,0,INDEX('Placebo Lags - Data'!$B:$BA,MATCH($Q26,'Placebo Lags - Data'!$A:$A,0),MATCH(BA$1,'Placebo Lags - Data'!$B$1:$BA$1,0)))*1000000*BA$5</f>
        <v>-1.1512233868415933</v>
      </c>
      <c r="BB26" s="2">
        <f>IF(BB$2=0,0,INDEX('Placebo Lags - Data'!$B:$BA,MATCH($Q26,'Placebo Lags - Data'!$A:$A,0),MATCH(BB$1,'Placebo Lags - Data'!$B$1:$BA$1,0)))*1000000*BB$5</f>
        <v>0</v>
      </c>
      <c r="BC26" s="2">
        <f>IF(BC$2=0,0,INDEX('Placebo Lags - Data'!$B:$BA,MATCH($Q26,'Placebo Lags - Data'!$A:$A,0),MATCH(BC$1,'Placebo Lags - Data'!$B$1:$BA$1,0)))*1000000*BC$5</f>
        <v>6.6120546762249433</v>
      </c>
      <c r="BD26" s="2">
        <f>IF(BD$2=0,0,INDEX('Placebo Lags - Data'!$B:$BA,MATCH($Q26,'Placebo Lags - Data'!$A:$A,0),MATCH(BD$1,'Placebo Lags - Data'!$B$1:$BA$1,0)))*1000000*BD$5</f>
        <v>0.40075391893878987</v>
      </c>
      <c r="BE26" s="2">
        <f>IF(BE$2=0,0,INDEX('Placebo Lags - Data'!$B:$BA,MATCH($Q26,'Placebo Lags - Data'!$A:$A,0),MATCH(BE$1,'Placebo Lags - Data'!$B$1:$BA$1,0)))*1000000*BE$5</f>
        <v>0</v>
      </c>
      <c r="BF26" s="2">
        <f>IF(BF$2=0,0,INDEX('Placebo Lags - Data'!$B:$BA,MATCH($Q26,'Placebo Lags - Data'!$A:$A,0),MATCH(BF$1,'Placebo Lags - Data'!$B$1:$BA$1,0)))*1000000*BF$5</f>
        <v>-43.109543184982613</v>
      </c>
      <c r="BG26" s="2">
        <f>IF(BG$2=0,0,INDEX('Placebo Lags - Data'!$B:$BA,MATCH($Q26,'Placebo Lags - Data'!$A:$A,0),MATCH(BG$1,'Placebo Lags - Data'!$B$1:$BA$1,0)))*1000000*BG$5</f>
        <v>-9.8247564892517403</v>
      </c>
      <c r="BH26" s="2">
        <f>IF(BH$2=0,0,INDEX('Placebo Lags - Data'!$B:$BA,MATCH($Q26,'Placebo Lags - Data'!$A:$A,0),MATCH(BH$1,'Placebo Lags - Data'!$B$1:$BA$1,0)))*1000000*BH$5</f>
        <v>-9.4686838565394282</v>
      </c>
      <c r="BI26" s="2">
        <f>IF(BI$2=0,0,INDEX('Placebo Lags - Data'!$B:$BA,MATCH($Q26,'Placebo Lags - Data'!$A:$A,0),MATCH(BI$1,'Placebo Lags - Data'!$B$1:$BA$1,0)))*1000000*BI$5</f>
        <v>-6.2273943512991536</v>
      </c>
      <c r="BJ26" s="2">
        <f>IF(BJ$2=0,0,INDEX('Placebo Lags - Data'!$B:$BA,MATCH($Q26,'Placebo Lags - Data'!$A:$A,0),MATCH(BJ$1,'Placebo Lags - Data'!$B$1:$BA$1,0)))*1000000*BJ$5</f>
        <v>0</v>
      </c>
      <c r="BK26" s="2">
        <f>IF(BK$2=0,0,INDEX('Placebo Lags - Data'!$B:$BA,MATCH($Q26,'Placebo Lags - Data'!$A:$A,0),MATCH(BK$1,'Placebo Lags - Data'!$B$1:$BA$1,0)))*1000000*BK$5</f>
        <v>9.7728715786615794E-2</v>
      </c>
      <c r="BL26" s="2">
        <f>IF(BL$2=0,0,INDEX('Placebo Lags - Data'!$B:$BA,MATCH($Q26,'Placebo Lags - Data'!$A:$A,0),MATCH(BL$1,'Placebo Lags - Data'!$B$1:$BA$1,0)))*1000000*BL$5</f>
        <v>4.3171048673684709</v>
      </c>
      <c r="BM26" s="2">
        <f>IF(BM$2=0,0,INDEX('Placebo Lags - Data'!$B:$BA,MATCH($Q26,'Placebo Lags - Data'!$A:$A,0),MATCH(BM$1,'Placebo Lags - Data'!$B$1:$BA$1,0)))*1000000*BM$5</f>
        <v>8.3659106167033315</v>
      </c>
      <c r="BN26" s="2">
        <f>IF(BN$2=0,0,INDEX('Placebo Lags - Data'!$B:$BA,MATCH($Q26,'Placebo Lags - Data'!$A:$A,0),MATCH(BN$1,'Placebo Lags - Data'!$B$1:$BA$1,0)))*1000000*BN$5</f>
        <v>5.3677094911108725</v>
      </c>
      <c r="BO26" s="2">
        <f>IF(BO$2=0,0,INDEX('Placebo Lags - Data'!$B:$BA,MATCH($Q26,'Placebo Lags - Data'!$A:$A,0),MATCH(BO$1,'Placebo Lags - Data'!$B$1:$BA$1,0)))*1000000*BO$5</f>
        <v>-2.4239034246420488</v>
      </c>
      <c r="BP26" s="2">
        <f>IF(BP$2=0,0,INDEX('Placebo Lags - Data'!$B:$BA,MATCH($Q26,'Placebo Lags - Data'!$A:$A,0),MATCH(BP$1,'Placebo Lags - Data'!$B$1:$BA$1,0)))*1000000*BP$5</f>
        <v>-6.9185111897240859</v>
      </c>
      <c r="BQ26" s="2"/>
      <c r="BR26" s="2"/>
    </row>
    <row r="27">
      <c r="A27" t="s">
        <v>44</v>
      </c>
      <c r="B27" s="2">
        <f t="shared" si="0"/>
        <v>2.2957597864025847</v>
      </c>
      <c r="Q27">
        <f>'Placebo Lags - Data'!A22</f>
        <v>2002</v>
      </c>
      <c r="R27" s="2">
        <f>IF(R$2=0,0,INDEX('Placebo Lags - Data'!$B:$BA,MATCH($Q27,'Placebo Lags - Data'!$A:$A,0),MATCH(R$1,'Placebo Lags - Data'!$B$1:$BA$1,0)))*1000000*R$5</f>
        <v>2.8569916139531415</v>
      </c>
      <c r="S27" s="2">
        <f>IF(S$2=0,0,INDEX('Placebo Lags - Data'!$B:$BA,MATCH($Q27,'Placebo Lags - Data'!$A:$A,0),MATCH(S$1,'Placebo Lags - Data'!$B$1:$BA$1,0)))*1000000*S$5</f>
        <v>7.2128009378502611</v>
      </c>
      <c r="T27" s="2">
        <f>IF(T$2=0,0,INDEX('Placebo Lags - Data'!$B:$BA,MATCH($Q27,'Placebo Lags - Data'!$A:$A,0),MATCH(T$1,'Placebo Lags - Data'!$B$1:$BA$1,0)))*1000000*T$5</f>
        <v>0</v>
      </c>
      <c r="U27" s="2">
        <f>IF(U$2=0,0,INDEX('Placebo Lags - Data'!$B:$BA,MATCH($Q27,'Placebo Lags - Data'!$A:$A,0),MATCH(U$1,'Placebo Lags - Data'!$B$1:$BA$1,0)))*1000000*U$5</f>
        <v>-0.74991788778788759</v>
      </c>
      <c r="V27" s="2">
        <f>IF(V$2=0,0,INDEX('Placebo Lags - Data'!$B:$BA,MATCH($Q27,'Placebo Lags - Data'!$A:$A,0),MATCH(V$1,'Placebo Lags - Data'!$B$1:$BA$1,0)))*1000000*V$5</f>
        <v>-4.1962780414905865</v>
      </c>
      <c r="W27" s="2">
        <f>IF(W$2=0,0,INDEX('Placebo Lags - Data'!$B:$BA,MATCH($Q27,'Placebo Lags - Data'!$A:$A,0),MATCH(W$1,'Placebo Lags - Data'!$B$1:$BA$1,0)))*1000000*W$5</f>
        <v>0</v>
      </c>
      <c r="X27" s="2">
        <f>IF(X$2=0,0,INDEX('Placebo Lags - Data'!$B:$BA,MATCH($Q27,'Placebo Lags - Data'!$A:$A,0),MATCH(X$1,'Placebo Lags - Data'!$B$1:$BA$1,0)))*1000000*X$5</f>
        <v>-6.0167867559357546</v>
      </c>
      <c r="Y27" s="2">
        <f>IF(Y$2=0,0,INDEX('Placebo Lags - Data'!$B:$BA,MATCH($Q27,'Placebo Lags - Data'!$A:$A,0),MATCH(Y$1,'Placebo Lags - Data'!$B$1:$BA$1,0)))*1000000*Y$5</f>
        <v>0</v>
      </c>
      <c r="Z27" s="2">
        <f>IF(Z$2=0,0,INDEX('Placebo Lags - Data'!$B:$BA,MATCH($Q27,'Placebo Lags - Data'!$A:$A,0),MATCH(Z$1,'Placebo Lags - Data'!$B$1:$BA$1,0)))*1000000*Z$5</f>
        <v>0</v>
      </c>
      <c r="AA27" s="2">
        <f>IF(AA$2=0,0,INDEX('Placebo Lags - Data'!$B:$BA,MATCH($Q27,'Placebo Lags - Data'!$A:$A,0),MATCH(AA$1,'Placebo Lags - Data'!$B$1:$BA$1,0)))*1000000*AA$5</f>
        <v>0</v>
      </c>
      <c r="AB27" s="2">
        <f>IF(AB$2=0,0,INDEX('Placebo Lags - Data'!$B:$BA,MATCH($Q27,'Placebo Lags - Data'!$A:$A,0),MATCH(AB$1,'Placebo Lags - Data'!$B$1:$BA$1,0)))*1000000*AB$5</f>
        <v>0</v>
      </c>
      <c r="AC27" s="2">
        <f>IF(AC$2=0,0,INDEX('Placebo Lags - Data'!$B:$BA,MATCH($Q27,'Placebo Lags - Data'!$A:$A,0),MATCH(AC$1,'Placebo Lags - Data'!$B$1:$BA$1,0)))*1000000*AC$5</f>
        <v>10.144322914129589</v>
      </c>
      <c r="AD27" s="2">
        <f>IF(AD$2=0,0,INDEX('Placebo Lags - Data'!$B:$BA,MATCH($Q27,'Placebo Lags - Data'!$A:$A,0),MATCH(AD$1,'Placebo Lags - Data'!$B$1:$BA$1,0)))*1000000*AD$5</f>
        <v>0</v>
      </c>
      <c r="AE27" s="2">
        <f>IF(AE$2=0,0,INDEX('Placebo Lags - Data'!$B:$BA,MATCH($Q27,'Placebo Lags - Data'!$A:$A,0),MATCH(AE$1,'Placebo Lags - Data'!$B$1:$BA$1,0)))*1000000*AE$5</f>
        <v>14.920360627002083</v>
      </c>
      <c r="AF27" s="2">
        <f>IF(AF$2=0,0,INDEX('Placebo Lags - Data'!$B:$BA,MATCH($Q27,'Placebo Lags - Data'!$A:$A,0),MATCH(AF$1,'Placebo Lags - Data'!$B$1:$BA$1,0)))*1000000*AF$5</f>
        <v>10.006582670030184</v>
      </c>
      <c r="AG27" s="2">
        <f>IF(AG$2=0,0,INDEX('Placebo Lags - Data'!$B:$BA,MATCH($Q27,'Placebo Lags - Data'!$A:$A,0),MATCH(AG$1,'Placebo Lags - Data'!$B$1:$BA$1,0)))*1000000*AG$5</f>
        <v>0</v>
      </c>
      <c r="AH27" s="2">
        <f>IF(AH$2=0,0,INDEX('Placebo Lags - Data'!$B:$BA,MATCH($Q27,'Placebo Lags - Data'!$A:$A,0),MATCH(AH$1,'Placebo Lags - Data'!$B$1:$BA$1,0)))*1000000*AH$5</f>
        <v>-16.476527889608406</v>
      </c>
      <c r="AI27" s="2">
        <f>IF(AI$2=0,0,INDEX('Placebo Lags - Data'!$B:$BA,MATCH($Q27,'Placebo Lags - Data'!$A:$A,0),MATCH(AI$1,'Placebo Lags - Data'!$B$1:$BA$1,0)))*1000000*AI$5</f>
        <v>-1.5990017345757224</v>
      </c>
      <c r="AJ27" s="2">
        <f>IF(AJ$2=0,0,INDEX('Placebo Lags - Data'!$B:$BA,MATCH($Q27,'Placebo Lags - Data'!$A:$A,0),MATCH(AJ$1,'Placebo Lags - Data'!$B$1:$BA$1,0)))*1000000*AJ$5</f>
        <v>13.90421311953105</v>
      </c>
      <c r="AK27" s="2">
        <f>IF(AK$2=0,0,INDEX('Placebo Lags - Data'!$B:$BA,MATCH($Q27,'Placebo Lags - Data'!$A:$A,0),MATCH(AK$1,'Placebo Lags - Data'!$B$1:$BA$1,0)))*1000000*AK$5</f>
        <v>11.394276953069493</v>
      </c>
      <c r="AL27" s="2">
        <f>IF(AL$2=0,0,INDEX('Placebo Lags - Data'!$B:$BA,MATCH($Q27,'Placebo Lags - Data'!$A:$A,0),MATCH(AL$1,'Placebo Lags - Data'!$B$1:$BA$1,0)))*1000000*AL$5</f>
        <v>2.3225904897117289</v>
      </c>
      <c r="AM27" s="2">
        <f>IF(AM$2=0,0,INDEX('Placebo Lags - Data'!$B:$BA,MATCH($Q27,'Placebo Lags - Data'!$A:$A,0),MATCH(AM$1,'Placebo Lags - Data'!$B$1:$BA$1,0)))*1000000*AM$5</f>
        <v>1.6223357306444086</v>
      </c>
      <c r="AN27" s="2">
        <f>IF(AN$2=0,0,INDEX('Placebo Lags - Data'!$B:$BA,MATCH($Q27,'Placebo Lags - Data'!$A:$A,0),MATCH(AN$1,'Placebo Lags - Data'!$B$1:$BA$1,0)))*1000000*AN$5</f>
        <v>2.8012834718538215</v>
      </c>
      <c r="AO27" s="2">
        <f>IF(AO$2=0,0,INDEX('Placebo Lags - Data'!$B:$BA,MATCH($Q27,'Placebo Lags - Data'!$A:$A,0),MATCH(AO$1,'Placebo Lags - Data'!$B$1:$BA$1,0)))*1000000*AO$5</f>
        <v>5.7256368535263391E-2</v>
      </c>
      <c r="AP27" s="2">
        <f>IF(AP$2=0,0,INDEX('Placebo Lags - Data'!$B:$BA,MATCH($Q27,'Placebo Lags - Data'!$A:$A,0),MATCH(AP$1,'Placebo Lags - Data'!$B$1:$BA$1,0)))*1000000*AP$5</f>
        <v>-26.138241082662717</v>
      </c>
      <c r="AQ27" s="2">
        <f>IF(AQ$2=0,0,INDEX('Placebo Lags - Data'!$B:$BA,MATCH($Q27,'Placebo Lags - Data'!$A:$A,0),MATCH(AQ$1,'Placebo Lags - Data'!$B$1:$BA$1,0)))*1000000*AQ$5</f>
        <v>0.76851131325383903</v>
      </c>
      <c r="AR27" s="2">
        <f>IF(AR$2=0,0,INDEX('Placebo Lags - Data'!$B:$BA,MATCH($Q27,'Placebo Lags - Data'!$A:$A,0),MATCH(AR$1,'Placebo Lags - Data'!$B$1:$BA$1,0)))*1000000*AR$5</f>
        <v>18.668057236936875</v>
      </c>
      <c r="AS27" s="2">
        <f>IF(AS$2=0,0,INDEX('Placebo Lags - Data'!$B:$BA,MATCH($Q27,'Placebo Lags - Data'!$A:$A,0),MATCH(AS$1,'Placebo Lags - Data'!$B$1:$BA$1,0)))*1000000*AS$5</f>
        <v>-7.6272503974905703</v>
      </c>
      <c r="AT27" s="2">
        <f>IF(AT$2=0,0,INDEX('Placebo Lags - Data'!$B:$BA,MATCH($Q27,'Placebo Lags - Data'!$A:$A,0),MATCH(AT$1,'Placebo Lags - Data'!$B$1:$BA$1,0)))*1000000*AT$5</f>
        <v>0</v>
      </c>
      <c r="AU27" s="2">
        <f>IF(AU$2=0,0,INDEX('Placebo Lags - Data'!$B:$BA,MATCH($Q27,'Placebo Lags - Data'!$A:$A,0),MATCH(AU$1,'Placebo Lags - Data'!$B$1:$BA$1,0)))*1000000*AU$5</f>
        <v>2.9926341085229069</v>
      </c>
      <c r="AV27" s="2">
        <f>IF(AV$2=0,0,INDEX('Placebo Lags - Data'!$B:$BA,MATCH($Q27,'Placebo Lags - Data'!$A:$A,0),MATCH(AV$1,'Placebo Lags - Data'!$B$1:$BA$1,0)))*1000000*AV$5</f>
        <v>0</v>
      </c>
      <c r="AW27" s="2">
        <f>IF(AW$2=0,0,INDEX('Placebo Lags - Data'!$B:$BA,MATCH($Q27,'Placebo Lags - Data'!$A:$A,0),MATCH(AW$1,'Placebo Lags - Data'!$B$1:$BA$1,0)))*1000000*AW$5</f>
        <v>0</v>
      </c>
      <c r="AX27" s="2">
        <f>IF(AX$2=0,0,INDEX('Placebo Lags - Data'!$B:$BA,MATCH($Q27,'Placebo Lags - Data'!$A:$A,0),MATCH(AX$1,'Placebo Lags - Data'!$B$1:$BA$1,0)))*1000000*AX$5</f>
        <v>0</v>
      </c>
      <c r="AY27" s="2">
        <f>IF(AY$2=0,0,INDEX('Placebo Lags - Data'!$B:$BA,MATCH($Q27,'Placebo Lags - Data'!$A:$A,0),MATCH(AY$1,'Placebo Lags - Data'!$B$1:$BA$1,0)))*1000000*AY$5</f>
        <v>0.86419896661027451</v>
      </c>
      <c r="AZ27" s="2">
        <f>IF(AZ$2=0,0,INDEX('Placebo Lags - Data'!$B:$BA,MATCH($Q27,'Placebo Lags - Data'!$A:$A,0),MATCH(AZ$1,'Placebo Lags - Data'!$B$1:$BA$1,0)))*1000000*AZ$5</f>
        <v>1.3946662420494249</v>
      </c>
      <c r="BA27" s="2">
        <f>IF(BA$2=0,0,INDEX('Placebo Lags - Data'!$B:$BA,MATCH($Q27,'Placebo Lags - Data'!$A:$A,0),MATCH(BA$1,'Placebo Lags - Data'!$B$1:$BA$1,0)))*1000000*BA$5</f>
        <v>-1.2583735724547296</v>
      </c>
      <c r="BB27" s="2">
        <f>IF(BB$2=0,0,INDEX('Placebo Lags - Data'!$B:$BA,MATCH($Q27,'Placebo Lags - Data'!$A:$A,0),MATCH(BB$1,'Placebo Lags - Data'!$B$1:$BA$1,0)))*1000000*BB$5</f>
        <v>0</v>
      </c>
      <c r="BC27" s="2">
        <f>IF(BC$2=0,0,INDEX('Placebo Lags - Data'!$B:$BA,MATCH($Q27,'Placebo Lags - Data'!$A:$A,0),MATCH(BC$1,'Placebo Lags - Data'!$B$1:$BA$1,0)))*1000000*BC$5</f>
        <v>1.5836534430491156</v>
      </c>
      <c r="BD27" s="2">
        <f>IF(BD$2=0,0,INDEX('Placebo Lags - Data'!$B:$BA,MATCH($Q27,'Placebo Lags - Data'!$A:$A,0),MATCH(BD$1,'Placebo Lags - Data'!$B$1:$BA$1,0)))*1000000*BD$5</f>
        <v>2.9152165552659426</v>
      </c>
      <c r="BE27" s="2">
        <f>IF(BE$2=0,0,INDEX('Placebo Lags - Data'!$B:$BA,MATCH($Q27,'Placebo Lags - Data'!$A:$A,0),MATCH(BE$1,'Placebo Lags - Data'!$B$1:$BA$1,0)))*1000000*BE$5</f>
        <v>0</v>
      </c>
      <c r="BF27" s="2">
        <f>IF(BF$2=0,0,INDEX('Placebo Lags - Data'!$B:$BA,MATCH($Q27,'Placebo Lags - Data'!$A:$A,0),MATCH(BF$1,'Placebo Lags - Data'!$B$1:$BA$1,0)))*1000000*BF$5</f>
        <v>-13.652900634042453</v>
      </c>
      <c r="BG27" s="2">
        <f>IF(BG$2=0,0,INDEX('Placebo Lags - Data'!$B:$BA,MATCH($Q27,'Placebo Lags - Data'!$A:$A,0),MATCH(BG$1,'Placebo Lags - Data'!$B$1:$BA$1,0)))*1000000*BG$5</f>
        <v>-20.50301554845646</v>
      </c>
      <c r="BH27" s="2">
        <f>IF(BH$2=0,0,INDEX('Placebo Lags - Data'!$B:$BA,MATCH($Q27,'Placebo Lags - Data'!$A:$A,0),MATCH(BH$1,'Placebo Lags - Data'!$B$1:$BA$1,0)))*1000000*BH$5</f>
        <v>9.1274823716958053</v>
      </c>
      <c r="BI27" s="2">
        <f>IF(BI$2=0,0,INDEX('Placebo Lags - Data'!$B:$BA,MATCH($Q27,'Placebo Lags - Data'!$A:$A,0),MATCH(BI$1,'Placebo Lags - Data'!$B$1:$BA$1,0)))*1000000*BI$5</f>
        <v>-3.1626477721147239</v>
      </c>
      <c r="BJ27" s="2">
        <f>IF(BJ$2=0,0,INDEX('Placebo Lags - Data'!$B:$BA,MATCH($Q27,'Placebo Lags - Data'!$A:$A,0),MATCH(BJ$1,'Placebo Lags - Data'!$B$1:$BA$1,0)))*1000000*BJ$5</f>
        <v>0</v>
      </c>
      <c r="BK27" s="2">
        <f>IF(BK$2=0,0,INDEX('Placebo Lags - Data'!$B:$BA,MATCH($Q27,'Placebo Lags - Data'!$A:$A,0),MATCH(BK$1,'Placebo Lags - Data'!$B$1:$BA$1,0)))*1000000*BK$5</f>
        <v>13.583046893472783</v>
      </c>
      <c r="BL27" s="2">
        <f>IF(BL$2=0,0,INDEX('Placebo Lags - Data'!$B:$BA,MATCH($Q27,'Placebo Lags - Data'!$A:$A,0),MATCH(BL$1,'Placebo Lags - Data'!$B$1:$BA$1,0)))*1000000*BL$5</f>
        <v>-0.18584884742267604</v>
      </c>
      <c r="BM27" s="2">
        <f>IF(BM$2=0,0,INDEX('Placebo Lags - Data'!$B:$BA,MATCH($Q27,'Placebo Lags - Data'!$A:$A,0),MATCH(BM$1,'Placebo Lags - Data'!$B$1:$BA$1,0)))*1000000*BM$5</f>
        <v>-1.2681842918027542</v>
      </c>
      <c r="BN27" s="2">
        <f>IF(BN$2=0,0,INDEX('Placebo Lags - Data'!$B:$BA,MATCH($Q27,'Placebo Lags - Data'!$A:$A,0),MATCH(BN$1,'Placebo Lags - Data'!$B$1:$BA$1,0)))*1000000*BN$5</f>
        <v>-19.121058357995935</v>
      </c>
      <c r="BO27" s="2">
        <f>IF(BO$2=0,0,INDEX('Placebo Lags - Data'!$B:$BA,MATCH($Q27,'Placebo Lags - Data'!$A:$A,0),MATCH(BO$1,'Placebo Lags - Data'!$B$1:$BA$1,0)))*1000000*BO$5</f>
        <v>-4.0840463952918071</v>
      </c>
      <c r="BP27" s="2">
        <f>IF(BP$2=0,0,INDEX('Placebo Lags - Data'!$B:$BA,MATCH($Q27,'Placebo Lags - Data'!$A:$A,0),MATCH(BP$1,'Placebo Lags - Data'!$B$1:$BA$1,0)))*1000000*BP$5</f>
        <v>-34.600358048919588</v>
      </c>
      <c r="BQ27" s="2"/>
      <c r="BR27" s="2"/>
    </row>
    <row r="28">
      <c r="A28" t="s">
        <v>46</v>
      </c>
      <c r="B28" s="2">
        <f t="shared" si="0"/>
        <v>2.2616433429374334</v>
      </c>
      <c r="Q28">
        <f>'Placebo Lags - Data'!A23</f>
        <v>2003</v>
      </c>
      <c r="R28" s="2">
        <f>IF(R$2=0,0,INDEX('Placebo Lags - Data'!$B:$BA,MATCH($Q28,'Placebo Lags - Data'!$A:$A,0),MATCH(R$1,'Placebo Lags - Data'!$B$1:$BA$1,0)))*1000000*R$5</f>
        <v>-0.21243823766781134</v>
      </c>
      <c r="S28" s="2">
        <f>IF(S$2=0,0,INDEX('Placebo Lags - Data'!$B:$BA,MATCH($Q28,'Placebo Lags - Data'!$A:$A,0),MATCH(S$1,'Placebo Lags - Data'!$B$1:$BA$1,0)))*1000000*S$5</f>
        <v>10.227246093563735</v>
      </c>
      <c r="T28" s="2">
        <f>IF(T$2=0,0,INDEX('Placebo Lags - Data'!$B:$BA,MATCH($Q28,'Placebo Lags - Data'!$A:$A,0),MATCH(T$1,'Placebo Lags - Data'!$B$1:$BA$1,0)))*1000000*T$5</f>
        <v>0</v>
      </c>
      <c r="U28" s="2">
        <f>IF(U$2=0,0,INDEX('Placebo Lags - Data'!$B:$BA,MATCH($Q28,'Placebo Lags - Data'!$A:$A,0),MATCH(U$1,'Placebo Lags - Data'!$B$1:$BA$1,0)))*1000000*U$5</f>
        <v>0.93638811904384056</v>
      </c>
      <c r="V28" s="2">
        <f>IF(V$2=0,0,INDEX('Placebo Lags - Data'!$B:$BA,MATCH($Q28,'Placebo Lags - Data'!$A:$A,0),MATCH(V$1,'Placebo Lags - Data'!$B$1:$BA$1,0)))*1000000*V$5</f>
        <v>-6.4029904933704529</v>
      </c>
      <c r="W28" s="2">
        <f>IF(W$2=0,0,INDEX('Placebo Lags - Data'!$B:$BA,MATCH($Q28,'Placebo Lags - Data'!$A:$A,0),MATCH(W$1,'Placebo Lags - Data'!$B$1:$BA$1,0)))*1000000*W$5</f>
        <v>0</v>
      </c>
      <c r="X28" s="2">
        <f>IF(X$2=0,0,INDEX('Placebo Lags - Data'!$B:$BA,MATCH($Q28,'Placebo Lags - Data'!$A:$A,0),MATCH(X$1,'Placebo Lags - Data'!$B$1:$BA$1,0)))*1000000*X$5</f>
        <v>-0.12764256496211601</v>
      </c>
      <c r="Y28" s="2">
        <f>IF(Y$2=0,0,INDEX('Placebo Lags - Data'!$B:$BA,MATCH($Q28,'Placebo Lags - Data'!$A:$A,0),MATCH(Y$1,'Placebo Lags - Data'!$B$1:$BA$1,0)))*1000000*Y$5</f>
        <v>0</v>
      </c>
      <c r="Z28" s="2">
        <f>IF(Z$2=0,0,INDEX('Placebo Lags - Data'!$B:$BA,MATCH($Q28,'Placebo Lags - Data'!$A:$A,0),MATCH(Z$1,'Placebo Lags - Data'!$B$1:$BA$1,0)))*1000000*Z$5</f>
        <v>0</v>
      </c>
      <c r="AA28" s="2">
        <f>IF(AA$2=0,0,INDEX('Placebo Lags - Data'!$B:$BA,MATCH($Q28,'Placebo Lags - Data'!$A:$A,0),MATCH(AA$1,'Placebo Lags - Data'!$B$1:$BA$1,0)))*1000000*AA$5</f>
        <v>0</v>
      </c>
      <c r="AB28" s="2">
        <f>IF(AB$2=0,0,INDEX('Placebo Lags - Data'!$B:$BA,MATCH($Q28,'Placebo Lags - Data'!$A:$A,0),MATCH(AB$1,'Placebo Lags - Data'!$B$1:$BA$1,0)))*1000000*AB$5</f>
        <v>0</v>
      </c>
      <c r="AC28" s="2">
        <f>IF(AC$2=0,0,INDEX('Placebo Lags - Data'!$B:$BA,MATCH($Q28,'Placebo Lags - Data'!$A:$A,0),MATCH(AC$1,'Placebo Lags - Data'!$B$1:$BA$1,0)))*1000000*AC$5</f>
        <v>4.655637894757092</v>
      </c>
      <c r="AD28" s="2">
        <f>IF(AD$2=0,0,INDEX('Placebo Lags - Data'!$B:$BA,MATCH($Q28,'Placebo Lags - Data'!$A:$A,0),MATCH(AD$1,'Placebo Lags - Data'!$B$1:$BA$1,0)))*1000000*AD$5</f>
        <v>0</v>
      </c>
      <c r="AE28" s="2">
        <f>IF(AE$2=0,0,INDEX('Placebo Lags - Data'!$B:$BA,MATCH($Q28,'Placebo Lags - Data'!$A:$A,0),MATCH(AE$1,'Placebo Lags - Data'!$B$1:$BA$1,0)))*1000000*AE$5</f>
        <v>-2.8263832518859999</v>
      </c>
      <c r="AF28" s="2">
        <f>IF(AF$2=0,0,INDEX('Placebo Lags - Data'!$B:$BA,MATCH($Q28,'Placebo Lags - Data'!$A:$A,0),MATCH(AF$1,'Placebo Lags - Data'!$B$1:$BA$1,0)))*1000000*AF$5</f>
        <v>10.835956345545128</v>
      </c>
      <c r="AG28" s="2">
        <f>IF(AG$2=0,0,INDEX('Placebo Lags - Data'!$B:$BA,MATCH($Q28,'Placebo Lags - Data'!$A:$A,0),MATCH(AG$1,'Placebo Lags - Data'!$B$1:$BA$1,0)))*1000000*AG$5</f>
        <v>0</v>
      </c>
      <c r="AH28" s="2">
        <f>IF(AH$2=0,0,INDEX('Placebo Lags - Data'!$B:$BA,MATCH($Q28,'Placebo Lags - Data'!$A:$A,0),MATCH(AH$1,'Placebo Lags - Data'!$B$1:$BA$1,0)))*1000000*AH$5</f>
        <v>-7.9090714280027896</v>
      </c>
      <c r="AI28" s="2">
        <f>IF(AI$2=0,0,INDEX('Placebo Lags - Data'!$B:$BA,MATCH($Q28,'Placebo Lags - Data'!$A:$A,0),MATCH(AI$1,'Placebo Lags - Data'!$B$1:$BA$1,0)))*1000000*AI$5</f>
        <v>-9.1393495438296668E-2</v>
      </c>
      <c r="AJ28" s="2">
        <f>IF(AJ$2=0,0,INDEX('Placebo Lags - Data'!$B:$BA,MATCH($Q28,'Placebo Lags - Data'!$A:$A,0),MATCH(AJ$1,'Placebo Lags - Data'!$B$1:$BA$1,0)))*1000000*AJ$5</f>
        <v>-0.39817118135943019</v>
      </c>
      <c r="AK28" s="2">
        <f>IF(AK$2=0,0,INDEX('Placebo Lags - Data'!$B:$BA,MATCH($Q28,'Placebo Lags - Data'!$A:$A,0),MATCH(AK$1,'Placebo Lags - Data'!$B$1:$BA$1,0)))*1000000*AK$5</f>
        <v>-7.6894866651855409</v>
      </c>
      <c r="AL28" s="2">
        <f>IF(AL$2=0,0,INDEX('Placebo Lags - Data'!$B:$BA,MATCH($Q28,'Placebo Lags - Data'!$A:$A,0),MATCH(AL$1,'Placebo Lags - Data'!$B$1:$BA$1,0)))*1000000*AL$5</f>
        <v>1.1774038739531534</v>
      </c>
      <c r="AM28" s="2">
        <f>IF(AM$2=0,0,INDEX('Placebo Lags - Data'!$B:$BA,MATCH($Q28,'Placebo Lags - Data'!$A:$A,0),MATCH(AM$1,'Placebo Lags - Data'!$B$1:$BA$1,0)))*1000000*AM$5</f>
        <v>-6.6234415498911403</v>
      </c>
      <c r="AN28" s="2">
        <f>IF(AN$2=0,0,INDEX('Placebo Lags - Data'!$B:$BA,MATCH($Q28,'Placebo Lags - Data'!$A:$A,0),MATCH(AN$1,'Placebo Lags - Data'!$B$1:$BA$1,0)))*1000000*AN$5</f>
        <v>-0.98536349923961097</v>
      </c>
      <c r="AO28" s="2">
        <f>IF(AO$2=0,0,INDEX('Placebo Lags - Data'!$B:$BA,MATCH($Q28,'Placebo Lags - Data'!$A:$A,0),MATCH(AO$1,'Placebo Lags - Data'!$B$1:$BA$1,0)))*1000000*AO$5</f>
        <v>-6.6987231548409909</v>
      </c>
      <c r="AP28" s="2">
        <f>IF(AP$2=0,0,INDEX('Placebo Lags - Data'!$B:$BA,MATCH($Q28,'Placebo Lags - Data'!$A:$A,0),MATCH(AP$1,'Placebo Lags - Data'!$B$1:$BA$1,0)))*1000000*AP$5</f>
        <v>-17.608877897146158</v>
      </c>
      <c r="AQ28" s="2">
        <f>IF(AQ$2=0,0,INDEX('Placebo Lags - Data'!$B:$BA,MATCH($Q28,'Placebo Lags - Data'!$A:$A,0),MATCH(AQ$1,'Placebo Lags - Data'!$B$1:$BA$1,0)))*1000000*AQ$5</f>
        <v>-1.7527122508909088</v>
      </c>
      <c r="AR28" s="2">
        <f>IF(AR$2=0,0,INDEX('Placebo Lags - Data'!$B:$BA,MATCH($Q28,'Placebo Lags - Data'!$A:$A,0),MATCH(AR$1,'Placebo Lags - Data'!$B$1:$BA$1,0)))*1000000*AR$5</f>
        <v>-41.234045056626201</v>
      </c>
      <c r="AS28" s="2">
        <f>IF(AS$2=0,0,INDEX('Placebo Lags - Data'!$B:$BA,MATCH($Q28,'Placebo Lags - Data'!$A:$A,0),MATCH(AS$1,'Placebo Lags - Data'!$B$1:$BA$1,0)))*1000000*AS$5</f>
        <v>-9.6304347607656382</v>
      </c>
      <c r="AT28" s="2">
        <f>IF(AT$2=0,0,INDEX('Placebo Lags - Data'!$B:$BA,MATCH($Q28,'Placebo Lags - Data'!$A:$A,0),MATCH(AT$1,'Placebo Lags - Data'!$B$1:$BA$1,0)))*1000000*AT$5</f>
        <v>0</v>
      </c>
      <c r="AU28" s="2">
        <f>IF(AU$2=0,0,INDEX('Placebo Lags - Data'!$B:$BA,MATCH($Q28,'Placebo Lags - Data'!$A:$A,0),MATCH(AU$1,'Placebo Lags - Data'!$B$1:$BA$1,0)))*1000000*AU$5</f>
        <v>8.8264878286281601</v>
      </c>
      <c r="AV28" s="2">
        <f>IF(AV$2=0,0,INDEX('Placebo Lags - Data'!$B:$BA,MATCH($Q28,'Placebo Lags - Data'!$A:$A,0),MATCH(AV$1,'Placebo Lags - Data'!$B$1:$BA$1,0)))*1000000*AV$5</f>
        <v>0</v>
      </c>
      <c r="AW28" s="2">
        <f>IF(AW$2=0,0,INDEX('Placebo Lags - Data'!$B:$BA,MATCH($Q28,'Placebo Lags - Data'!$A:$A,0),MATCH(AW$1,'Placebo Lags - Data'!$B$1:$BA$1,0)))*1000000*AW$5</f>
        <v>0</v>
      </c>
      <c r="AX28" s="2">
        <f>IF(AX$2=0,0,INDEX('Placebo Lags - Data'!$B:$BA,MATCH($Q28,'Placebo Lags - Data'!$A:$A,0),MATCH(AX$1,'Placebo Lags - Data'!$B$1:$BA$1,0)))*1000000*AX$5</f>
        <v>0</v>
      </c>
      <c r="AY28" s="2">
        <f>IF(AY$2=0,0,INDEX('Placebo Lags - Data'!$B:$BA,MATCH($Q28,'Placebo Lags - Data'!$A:$A,0),MATCH(AY$1,'Placebo Lags - Data'!$B$1:$BA$1,0)))*1000000*AY$5</f>
        <v>0.4562332946989045</v>
      </c>
      <c r="AZ28" s="2">
        <f>IF(AZ$2=0,0,INDEX('Placebo Lags - Data'!$B:$BA,MATCH($Q28,'Placebo Lags - Data'!$A:$A,0),MATCH(AZ$1,'Placebo Lags - Data'!$B$1:$BA$1,0)))*1000000*AZ$5</f>
        <v>-11.667387298075482</v>
      </c>
      <c r="BA28" s="2">
        <f>IF(BA$2=0,0,INDEX('Placebo Lags - Data'!$B:$BA,MATCH($Q28,'Placebo Lags - Data'!$A:$A,0),MATCH(BA$1,'Placebo Lags - Data'!$B$1:$BA$1,0)))*1000000*BA$5</f>
        <v>1.6449955637654057</v>
      </c>
      <c r="BB28" s="2">
        <f>IF(BB$2=0,0,INDEX('Placebo Lags - Data'!$B:$BA,MATCH($Q28,'Placebo Lags - Data'!$A:$A,0),MATCH(BB$1,'Placebo Lags - Data'!$B$1:$BA$1,0)))*1000000*BB$5</f>
        <v>0</v>
      </c>
      <c r="BC28" s="2">
        <f>IF(BC$2=0,0,INDEX('Placebo Lags - Data'!$B:$BA,MATCH($Q28,'Placebo Lags - Data'!$A:$A,0),MATCH(BC$1,'Placebo Lags - Data'!$B$1:$BA$1,0)))*1000000*BC$5</f>
        <v>-3.4998336104763439</v>
      </c>
      <c r="BD28" s="2">
        <f>IF(BD$2=0,0,INDEX('Placebo Lags - Data'!$B:$BA,MATCH($Q28,'Placebo Lags - Data'!$A:$A,0),MATCH(BD$1,'Placebo Lags - Data'!$B$1:$BA$1,0)))*1000000*BD$5</f>
        <v>2.1551552435994381</v>
      </c>
      <c r="BE28" s="2">
        <f>IF(BE$2=0,0,INDEX('Placebo Lags - Data'!$B:$BA,MATCH($Q28,'Placebo Lags - Data'!$A:$A,0),MATCH(BE$1,'Placebo Lags - Data'!$B$1:$BA$1,0)))*1000000*BE$5</f>
        <v>0</v>
      </c>
      <c r="BF28" s="2">
        <f>IF(BF$2=0,0,INDEX('Placebo Lags - Data'!$B:$BA,MATCH($Q28,'Placebo Lags - Data'!$A:$A,0),MATCH(BF$1,'Placebo Lags - Data'!$B$1:$BA$1,0)))*1000000*BF$5</f>
        <v>-21.670761270797811</v>
      </c>
      <c r="BG28" s="2">
        <f>IF(BG$2=0,0,INDEX('Placebo Lags - Data'!$B:$BA,MATCH($Q28,'Placebo Lags - Data'!$A:$A,0),MATCH(BG$1,'Placebo Lags - Data'!$B$1:$BA$1,0)))*1000000*BG$5</f>
        <v>-25.577070118742995</v>
      </c>
      <c r="BH28" s="2">
        <f>IF(BH$2=0,0,INDEX('Placebo Lags - Data'!$B:$BA,MATCH($Q28,'Placebo Lags - Data'!$A:$A,0),MATCH(BH$1,'Placebo Lags - Data'!$B$1:$BA$1,0)))*1000000*BH$5</f>
        <v>2.6175023322139168</v>
      </c>
      <c r="BI28" s="2">
        <f>IF(BI$2=0,0,INDEX('Placebo Lags - Data'!$B:$BA,MATCH($Q28,'Placebo Lags - Data'!$A:$A,0),MATCH(BI$1,'Placebo Lags - Data'!$B$1:$BA$1,0)))*1000000*BI$5</f>
        <v>-1.2024822808598401</v>
      </c>
      <c r="BJ28" s="2">
        <f>IF(BJ$2=0,0,INDEX('Placebo Lags - Data'!$B:$BA,MATCH($Q28,'Placebo Lags - Data'!$A:$A,0),MATCH(BJ$1,'Placebo Lags - Data'!$B$1:$BA$1,0)))*1000000*BJ$5</f>
        <v>0</v>
      </c>
      <c r="BK28" s="2">
        <f>IF(BK$2=0,0,INDEX('Placebo Lags - Data'!$B:$BA,MATCH($Q28,'Placebo Lags - Data'!$A:$A,0),MATCH(BK$1,'Placebo Lags - Data'!$B$1:$BA$1,0)))*1000000*BK$5</f>
        <v>9.6370104074594565</v>
      </c>
      <c r="BL28" s="2">
        <f>IF(BL$2=0,0,INDEX('Placebo Lags - Data'!$B:$BA,MATCH($Q28,'Placebo Lags - Data'!$A:$A,0),MATCH(BL$1,'Placebo Lags - Data'!$B$1:$BA$1,0)))*1000000*BL$5</f>
        <v>-1.2066210501870955</v>
      </c>
      <c r="BM28" s="2">
        <f>IF(BM$2=0,0,INDEX('Placebo Lags - Data'!$B:$BA,MATCH($Q28,'Placebo Lags - Data'!$A:$A,0),MATCH(BM$1,'Placebo Lags - Data'!$B$1:$BA$1,0)))*1000000*BM$5</f>
        <v>3.9342367017525248</v>
      </c>
      <c r="BN28" s="2">
        <f>IF(BN$2=0,0,INDEX('Placebo Lags - Data'!$B:$BA,MATCH($Q28,'Placebo Lags - Data'!$A:$A,0),MATCH(BN$1,'Placebo Lags - Data'!$B$1:$BA$1,0)))*1000000*BN$5</f>
        <v>-1.6544331629120279</v>
      </c>
      <c r="BO28" s="2">
        <f>IF(BO$2=0,0,INDEX('Placebo Lags - Data'!$B:$BA,MATCH($Q28,'Placebo Lags - Data'!$A:$A,0),MATCH(BO$1,'Placebo Lags - Data'!$B$1:$BA$1,0)))*1000000*BO$5</f>
        <v>-6.6226061790075619</v>
      </c>
      <c r="BP28" s="2">
        <f>IF(BP$2=0,0,INDEX('Placebo Lags - Data'!$B:$BA,MATCH($Q28,'Placebo Lags - Data'!$A:$A,0),MATCH(BP$1,'Placebo Lags - Data'!$B$1:$BA$1,0)))*1000000*BP$5</f>
        <v>24.817631128826179</v>
      </c>
      <c r="BQ28" s="2"/>
      <c r="BR28" s="2"/>
    </row>
    <row r="29">
      <c r="A29" t="s">
        <v>105</v>
      </c>
      <c r="B29" s="2">
        <f t="shared" si="0"/>
        <v>1.9871913219647848</v>
      </c>
      <c r="Q29">
        <f>'Placebo Lags - Data'!A24</f>
        <v>2004</v>
      </c>
      <c r="R29" s="2">
        <f>IF(R$2=0,0,INDEX('Placebo Lags - Data'!$B:$BA,MATCH($Q29,'Placebo Lags - Data'!$A:$A,0),MATCH(R$1,'Placebo Lags - Data'!$B$1:$BA$1,0)))*1000000*R$5</f>
        <v>7.2428235853294609E-2</v>
      </c>
      <c r="S29" s="2">
        <f>IF(S$2=0,0,INDEX('Placebo Lags - Data'!$B:$BA,MATCH($Q29,'Placebo Lags - Data'!$A:$A,0),MATCH(S$1,'Placebo Lags - Data'!$B$1:$BA$1,0)))*1000000*S$5</f>
        <v>1.1254169294261374</v>
      </c>
      <c r="T29" s="2">
        <f>IF(T$2=0,0,INDEX('Placebo Lags - Data'!$B:$BA,MATCH($Q29,'Placebo Lags - Data'!$A:$A,0),MATCH(T$1,'Placebo Lags - Data'!$B$1:$BA$1,0)))*1000000*T$5</f>
        <v>0</v>
      </c>
      <c r="U29" s="2">
        <f>IF(U$2=0,0,INDEX('Placebo Lags - Data'!$B:$BA,MATCH($Q29,'Placebo Lags - Data'!$A:$A,0),MATCH(U$1,'Placebo Lags - Data'!$B$1:$BA$1,0)))*1000000*U$5</f>
        <v>8.2221849879715592</v>
      </c>
      <c r="V29" s="2">
        <f>IF(V$2=0,0,INDEX('Placebo Lags - Data'!$B:$BA,MATCH($Q29,'Placebo Lags - Data'!$A:$A,0),MATCH(V$1,'Placebo Lags - Data'!$B$1:$BA$1,0)))*1000000*V$5</f>
        <v>-9.7190559245063923</v>
      </c>
      <c r="W29" s="2">
        <f>IF(W$2=0,0,INDEX('Placebo Lags - Data'!$B:$BA,MATCH($Q29,'Placebo Lags - Data'!$A:$A,0),MATCH(W$1,'Placebo Lags - Data'!$B$1:$BA$1,0)))*1000000*W$5</f>
        <v>0</v>
      </c>
      <c r="X29" s="2">
        <f>IF(X$2=0,0,INDEX('Placebo Lags - Data'!$B:$BA,MATCH($Q29,'Placebo Lags - Data'!$A:$A,0),MATCH(X$1,'Placebo Lags - Data'!$B$1:$BA$1,0)))*1000000*X$5</f>
        <v>2.5897868454194395</v>
      </c>
      <c r="Y29" s="2">
        <f>IF(Y$2=0,0,INDEX('Placebo Lags - Data'!$B:$BA,MATCH($Q29,'Placebo Lags - Data'!$A:$A,0),MATCH(Y$1,'Placebo Lags - Data'!$B$1:$BA$1,0)))*1000000*Y$5</f>
        <v>0</v>
      </c>
      <c r="Z29" s="2">
        <f>IF(Z$2=0,0,INDEX('Placebo Lags - Data'!$B:$BA,MATCH($Q29,'Placebo Lags - Data'!$A:$A,0),MATCH(Z$1,'Placebo Lags - Data'!$B$1:$BA$1,0)))*1000000*Z$5</f>
        <v>0</v>
      </c>
      <c r="AA29" s="2">
        <f>IF(AA$2=0,0,INDEX('Placebo Lags - Data'!$B:$BA,MATCH($Q29,'Placebo Lags - Data'!$A:$A,0),MATCH(AA$1,'Placebo Lags - Data'!$B$1:$BA$1,0)))*1000000*AA$5</f>
        <v>0</v>
      </c>
      <c r="AB29" s="2">
        <f>IF(AB$2=0,0,INDEX('Placebo Lags - Data'!$B:$BA,MATCH($Q29,'Placebo Lags - Data'!$A:$A,0),MATCH(AB$1,'Placebo Lags - Data'!$B$1:$BA$1,0)))*1000000*AB$5</f>
        <v>0</v>
      </c>
      <c r="AC29" s="2">
        <f>IF(AC$2=0,0,INDEX('Placebo Lags - Data'!$B:$BA,MATCH($Q29,'Placebo Lags - Data'!$A:$A,0),MATCH(AC$1,'Placebo Lags - Data'!$B$1:$BA$1,0)))*1000000*AC$5</f>
        <v>2.8484294034569757</v>
      </c>
      <c r="AD29" s="2">
        <f>IF(AD$2=0,0,INDEX('Placebo Lags - Data'!$B:$BA,MATCH($Q29,'Placebo Lags - Data'!$A:$A,0),MATCH(AD$1,'Placebo Lags - Data'!$B$1:$BA$1,0)))*1000000*AD$5</f>
        <v>0</v>
      </c>
      <c r="AE29" s="2">
        <f>IF(AE$2=0,0,INDEX('Placebo Lags - Data'!$B:$BA,MATCH($Q29,'Placebo Lags - Data'!$A:$A,0),MATCH(AE$1,'Placebo Lags - Data'!$B$1:$BA$1,0)))*1000000*AE$5</f>
        <v>4.4462049118010327</v>
      </c>
      <c r="AF29" s="2">
        <f>IF(AF$2=0,0,INDEX('Placebo Lags - Data'!$B:$BA,MATCH($Q29,'Placebo Lags - Data'!$A:$A,0),MATCH(AF$1,'Placebo Lags - Data'!$B$1:$BA$1,0)))*1000000*AF$5</f>
        <v>2.3840982521505794</v>
      </c>
      <c r="AG29" s="2">
        <f>IF(AG$2=0,0,INDEX('Placebo Lags - Data'!$B:$BA,MATCH($Q29,'Placebo Lags - Data'!$A:$A,0),MATCH(AG$1,'Placebo Lags - Data'!$B$1:$BA$1,0)))*1000000*AG$5</f>
        <v>0</v>
      </c>
      <c r="AH29" s="2">
        <f>IF(AH$2=0,0,INDEX('Placebo Lags - Data'!$B:$BA,MATCH($Q29,'Placebo Lags - Data'!$A:$A,0),MATCH(AH$1,'Placebo Lags - Data'!$B$1:$BA$1,0)))*1000000*AH$5</f>
        <v>13.182011571188923</v>
      </c>
      <c r="AI29" s="2">
        <f>IF(AI$2=0,0,INDEX('Placebo Lags - Data'!$B:$BA,MATCH($Q29,'Placebo Lags - Data'!$A:$A,0),MATCH(AI$1,'Placebo Lags - Data'!$B$1:$BA$1,0)))*1000000*AI$5</f>
        <v>-3.3599619655433344</v>
      </c>
      <c r="AJ29" s="2">
        <f>IF(AJ$2=0,0,INDEX('Placebo Lags - Data'!$B:$BA,MATCH($Q29,'Placebo Lags - Data'!$A:$A,0),MATCH(AJ$1,'Placebo Lags - Data'!$B$1:$BA$1,0)))*1000000*AJ$5</f>
        <v>9.36132619244745</v>
      </c>
      <c r="AK29" s="2">
        <f>IF(AK$2=0,0,INDEX('Placebo Lags - Data'!$B:$BA,MATCH($Q29,'Placebo Lags - Data'!$A:$A,0),MATCH(AK$1,'Placebo Lags - Data'!$B$1:$BA$1,0)))*1000000*AK$5</f>
        <v>-1.6829227433845517</v>
      </c>
      <c r="AL29" s="2">
        <f>IF(AL$2=0,0,INDEX('Placebo Lags - Data'!$B:$BA,MATCH($Q29,'Placebo Lags - Data'!$A:$A,0),MATCH(AL$1,'Placebo Lags - Data'!$B$1:$BA$1,0)))*1000000*AL$5</f>
        <v>-6.8872463998559397</v>
      </c>
      <c r="AM29" s="2">
        <f>IF(AM$2=0,0,INDEX('Placebo Lags - Data'!$B:$BA,MATCH($Q29,'Placebo Lags - Data'!$A:$A,0),MATCH(AM$1,'Placebo Lags - Data'!$B$1:$BA$1,0)))*1000000*AM$5</f>
        <v>7.8883949754526839</v>
      </c>
      <c r="AN29" s="2">
        <f>IF(AN$2=0,0,INDEX('Placebo Lags - Data'!$B:$BA,MATCH($Q29,'Placebo Lags - Data'!$A:$A,0),MATCH(AN$1,'Placebo Lags - Data'!$B$1:$BA$1,0)))*1000000*AN$5</f>
        <v>1.6251741499218042</v>
      </c>
      <c r="AO29" s="2">
        <f>IF(AO$2=0,0,INDEX('Placebo Lags - Data'!$B:$BA,MATCH($Q29,'Placebo Lags - Data'!$A:$A,0),MATCH(AO$1,'Placebo Lags - Data'!$B$1:$BA$1,0)))*1000000*AO$5</f>
        <v>7.903394362074323</v>
      </c>
      <c r="AP29" s="2">
        <f>IF(AP$2=0,0,INDEX('Placebo Lags - Data'!$B:$BA,MATCH($Q29,'Placebo Lags - Data'!$A:$A,0),MATCH(AP$1,'Placebo Lags - Data'!$B$1:$BA$1,0)))*1000000*AP$5</f>
        <v>-35.725042835110798</v>
      </c>
      <c r="AQ29" s="2">
        <f>IF(AQ$2=0,0,INDEX('Placebo Lags - Data'!$B:$BA,MATCH($Q29,'Placebo Lags - Data'!$A:$A,0),MATCH(AQ$1,'Placebo Lags - Data'!$B$1:$BA$1,0)))*1000000*AQ$5</f>
        <v>1.2908060398331145</v>
      </c>
      <c r="AR29" s="2">
        <f>IF(AR$2=0,0,INDEX('Placebo Lags - Data'!$B:$BA,MATCH($Q29,'Placebo Lags - Data'!$A:$A,0),MATCH(AR$1,'Placebo Lags - Data'!$B$1:$BA$1,0)))*1000000*AR$5</f>
        <v>-8.7828548203106038</v>
      </c>
      <c r="AS29" s="2">
        <f>IF(AS$2=0,0,INDEX('Placebo Lags - Data'!$B:$BA,MATCH($Q29,'Placebo Lags - Data'!$A:$A,0),MATCH(AS$1,'Placebo Lags - Data'!$B$1:$BA$1,0)))*1000000*AS$5</f>
        <v>0.49949761660172953</v>
      </c>
      <c r="AT29" s="2">
        <f>IF(AT$2=0,0,INDEX('Placebo Lags - Data'!$B:$BA,MATCH($Q29,'Placebo Lags - Data'!$A:$A,0),MATCH(AT$1,'Placebo Lags - Data'!$B$1:$BA$1,0)))*1000000*AT$5</f>
        <v>0</v>
      </c>
      <c r="AU29" s="2">
        <f>IF(AU$2=0,0,INDEX('Placebo Lags - Data'!$B:$BA,MATCH($Q29,'Placebo Lags - Data'!$A:$A,0),MATCH(AU$1,'Placebo Lags - Data'!$B$1:$BA$1,0)))*1000000*AU$5</f>
        <v>-4.7649186853959691</v>
      </c>
      <c r="AV29" s="2">
        <f>IF(AV$2=0,0,INDEX('Placebo Lags - Data'!$B:$BA,MATCH($Q29,'Placebo Lags - Data'!$A:$A,0),MATCH(AV$1,'Placebo Lags - Data'!$B$1:$BA$1,0)))*1000000*AV$5</f>
        <v>0</v>
      </c>
      <c r="AW29" s="2">
        <f>IF(AW$2=0,0,INDEX('Placebo Lags - Data'!$B:$BA,MATCH($Q29,'Placebo Lags - Data'!$A:$A,0),MATCH(AW$1,'Placebo Lags - Data'!$B$1:$BA$1,0)))*1000000*AW$5</f>
        <v>0</v>
      </c>
      <c r="AX29" s="2">
        <f>IF(AX$2=0,0,INDEX('Placebo Lags - Data'!$B:$BA,MATCH($Q29,'Placebo Lags - Data'!$A:$A,0),MATCH(AX$1,'Placebo Lags - Data'!$B$1:$BA$1,0)))*1000000*AX$5</f>
        <v>0</v>
      </c>
      <c r="AY29" s="2">
        <f>IF(AY$2=0,0,INDEX('Placebo Lags - Data'!$B:$BA,MATCH($Q29,'Placebo Lags - Data'!$A:$A,0),MATCH(AY$1,'Placebo Lags - Data'!$B$1:$BA$1,0)))*1000000*AY$5</f>
        <v>4.1387497731193434</v>
      </c>
      <c r="AZ29" s="2">
        <f>IF(AZ$2=0,0,INDEX('Placebo Lags - Data'!$B:$BA,MATCH($Q29,'Placebo Lags - Data'!$A:$A,0),MATCH(AZ$1,'Placebo Lags - Data'!$B$1:$BA$1,0)))*1000000*AZ$5</f>
        <v>5.3816775107407011</v>
      </c>
      <c r="BA29" s="2">
        <f>IF(BA$2=0,0,INDEX('Placebo Lags - Data'!$B:$BA,MATCH($Q29,'Placebo Lags - Data'!$A:$A,0),MATCH(BA$1,'Placebo Lags - Data'!$B$1:$BA$1,0)))*1000000*BA$5</f>
        <v>3.2095804272103123</v>
      </c>
      <c r="BB29" s="2">
        <f>IF(BB$2=0,0,INDEX('Placebo Lags - Data'!$B:$BA,MATCH($Q29,'Placebo Lags - Data'!$A:$A,0),MATCH(BB$1,'Placebo Lags - Data'!$B$1:$BA$1,0)))*1000000*BB$5</f>
        <v>0</v>
      </c>
      <c r="BC29" s="2">
        <f>IF(BC$2=0,0,INDEX('Placebo Lags - Data'!$B:$BA,MATCH($Q29,'Placebo Lags - Data'!$A:$A,0),MATCH(BC$1,'Placebo Lags - Data'!$B$1:$BA$1,0)))*1000000*BC$5</f>
        <v>5.542070994124515</v>
      </c>
      <c r="BD29" s="2">
        <f>IF(BD$2=0,0,INDEX('Placebo Lags - Data'!$B:$BA,MATCH($Q29,'Placebo Lags - Data'!$A:$A,0),MATCH(BD$1,'Placebo Lags - Data'!$B$1:$BA$1,0)))*1000000*BD$5</f>
        <v>-0.57077249948633835</v>
      </c>
      <c r="BE29" s="2">
        <f>IF(BE$2=0,0,INDEX('Placebo Lags - Data'!$B:$BA,MATCH($Q29,'Placebo Lags - Data'!$A:$A,0),MATCH(BE$1,'Placebo Lags - Data'!$B$1:$BA$1,0)))*1000000*BE$5</f>
        <v>0</v>
      </c>
      <c r="BF29" s="2">
        <f>IF(BF$2=0,0,INDEX('Placebo Lags - Data'!$B:$BA,MATCH($Q29,'Placebo Lags - Data'!$A:$A,0),MATCH(BF$1,'Placebo Lags - Data'!$B$1:$BA$1,0)))*1000000*BF$5</f>
        <v>-12.321840586082544</v>
      </c>
      <c r="BG29" s="2">
        <f>IF(BG$2=0,0,INDEX('Placebo Lags - Data'!$B:$BA,MATCH($Q29,'Placebo Lags - Data'!$A:$A,0),MATCH(BG$1,'Placebo Lags - Data'!$B$1:$BA$1,0)))*1000000*BG$5</f>
        <v>-7.2153666224039625</v>
      </c>
      <c r="BH29" s="2">
        <f>IF(BH$2=0,0,INDEX('Placebo Lags - Data'!$B:$BA,MATCH($Q29,'Placebo Lags - Data'!$A:$A,0),MATCH(BH$1,'Placebo Lags - Data'!$B$1:$BA$1,0)))*1000000*BH$5</f>
        <v>-7.4578383646439761</v>
      </c>
      <c r="BI29" s="2">
        <f>IF(BI$2=0,0,INDEX('Placebo Lags - Data'!$B:$BA,MATCH($Q29,'Placebo Lags - Data'!$A:$A,0),MATCH(BI$1,'Placebo Lags - Data'!$B$1:$BA$1,0)))*1000000*BI$5</f>
        <v>6.8795739025517832</v>
      </c>
      <c r="BJ29" s="2">
        <f>IF(BJ$2=0,0,INDEX('Placebo Lags - Data'!$B:$BA,MATCH($Q29,'Placebo Lags - Data'!$A:$A,0),MATCH(BJ$1,'Placebo Lags - Data'!$B$1:$BA$1,0)))*1000000*BJ$5</f>
        <v>0</v>
      </c>
      <c r="BK29" s="2">
        <f>IF(BK$2=0,0,INDEX('Placebo Lags - Data'!$B:$BA,MATCH($Q29,'Placebo Lags - Data'!$A:$A,0),MATCH(BK$1,'Placebo Lags - Data'!$B$1:$BA$1,0)))*1000000*BK$5</f>
        <v>10.882363312703092</v>
      </c>
      <c r="BL29" s="2">
        <f>IF(BL$2=0,0,INDEX('Placebo Lags - Data'!$B:$BA,MATCH($Q29,'Placebo Lags - Data'!$A:$A,0),MATCH(BL$1,'Placebo Lags - Data'!$B$1:$BA$1,0)))*1000000*BL$5</f>
        <v>0.38562140503017872</v>
      </c>
      <c r="BM29" s="2">
        <f>IF(BM$2=0,0,INDEX('Placebo Lags - Data'!$B:$BA,MATCH($Q29,'Placebo Lags - Data'!$A:$A,0),MATCH(BM$1,'Placebo Lags - Data'!$B$1:$BA$1,0)))*1000000*BM$5</f>
        <v>6.7660871536645573</v>
      </c>
      <c r="BN29" s="2">
        <f>IF(BN$2=0,0,INDEX('Placebo Lags - Data'!$B:$BA,MATCH($Q29,'Placebo Lags - Data'!$A:$A,0),MATCH(BN$1,'Placebo Lags - Data'!$B$1:$BA$1,0)))*1000000*BN$5</f>
        <v>2.047657062576036</v>
      </c>
      <c r="BO29" s="2">
        <f>IF(BO$2=0,0,INDEX('Placebo Lags - Data'!$B:$BA,MATCH($Q29,'Placebo Lags - Data'!$A:$A,0),MATCH(BO$1,'Placebo Lags - Data'!$B$1:$BA$1,0)))*1000000*BO$5</f>
        <v>-0.13942523935384088</v>
      </c>
      <c r="BP29" s="2">
        <f>IF(BP$2=0,0,INDEX('Placebo Lags - Data'!$B:$BA,MATCH($Q29,'Placebo Lags - Data'!$A:$A,0),MATCH(BP$1,'Placebo Lags - Data'!$B$1:$BA$1,0)))*1000000*BP$5</f>
        <v>-3.5888679121853784</v>
      </c>
      <c r="BQ29" s="2"/>
      <c r="BR29" s="2"/>
    </row>
    <row r="30">
      <c r="A30" t="s">
        <v>108</v>
      </c>
      <c r="B30" s="2">
        <f t="shared" si="0"/>
        <v>1.8649654575487677</v>
      </c>
      <c r="Q30">
        <f>'Placebo Lags - Data'!A25</f>
        <v>2005</v>
      </c>
      <c r="R30" s="2">
        <f>IF(R$2=0,0,INDEX('Placebo Lags - Data'!$B:$BA,MATCH($Q30,'Placebo Lags - Data'!$A:$A,0),MATCH(R$1,'Placebo Lags - Data'!$B$1:$BA$1,0)))*1000000*R$5</f>
        <v>-2.3328798306465615</v>
      </c>
      <c r="S30" s="2">
        <f>IF(S$2=0,0,INDEX('Placebo Lags - Data'!$B:$BA,MATCH($Q30,'Placebo Lags - Data'!$A:$A,0),MATCH(S$1,'Placebo Lags - Data'!$B$1:$BA$1,0)))*1000000*S$5</f>
        <v>2.8484898848546436</v>
      </c>
      <c r="T30" s="2">
        <f>IF(T$2=0,0,INDEX('Placebo Lags - Data'!$B:$BA,MATCH($Q30,'Placebo Lags - Data'!$A:$A,0),MATCH(T$1,'Placebo Lags - Data'!$B$1:$BA$1,0)))*1000000*T$5</f>
        <v>0</v>
      </c>
      <c r="U30" s="2">
        <f>IF(U$2=0,0,INDEX('Placebo Lags - Data'!$B:$BA,MATCH($Q30,'Placebo Lags - Data'!$A:$A,0),MATCH(U$1,'Placebo Lags - Data'!$B$1:$BA$1,0)))*1000000*U$5</f>
        <v>0.21766732061223593</v>
      </c>
      <c r="V30" s="2">
        <f>IF(V$2=0,0,INDEX('Placebo Lags - Data'!$B:$BA,MATCH($Q30,'Placebo Lags - Data'!$A:$A,0),MATCH(V$1,'Placebo Lags - Data'!$B$1:$BA$1,0)))*1000000*V$5</f>
        <v>6.1209243540361058</v>
      </c>
      <c r="W30" s="2">
        <f>IF(W$2=0,0,INDEX('Placebo Lags - Data'!$B:$BA,MATCH($Q30,'Placebo Lags - Data'!$A:$A,0),MATCH(W$1,'Placebo Lags - Data'!$B$1:$BA$1,0)))*1000000*W$5</f>
        <v>0</v>
      </c>
      <c r="X30" s="2">
        <f>IF(X$2=0,0,INDEX('Placebo Lags - Data'!$B:$BA,MATCH($Q30,'Placebo Lags - Data'!$A:$A,0),MATCH(X$1,'Placebo Lags - Data'!$B$1:$BA$1,0)))*1000000*X$5</f>
        <v>-3.0057308322284371</v>
      </c>
      <c r="Y30" s="2">
        <f>IF(Y$2=0,0,INDEX('Placebo Lags - Data'!$B:$BA,MATCH($Q30,'Placebo Lags - Data'!$A:$A,0),MATCH(Y$1,'Placebo Lags - Data'!$B$1:$BA$1,0)))*1000000*Y$5</f>
        <v>0</v>
      </c>
      <c r="Z30" s="2">
        <f>IF(Z$2=0,0,INDEX('Placebo Lags - Data'!$B:$BA,MATCH($Q30,'Placebo Lags - Data'!$A:$A,0),MATCH(Z$1,'Placebo Lags - Data'!$B$1:$BA$1,0)))*1000000*Z$5</f>
        <v>0</v>
      </c>
      <c r="AA30" s="2">
        <f>IF(AA$2=0,0,INDEX('Placebo Lags - Data'!$B:$BA,MATCH($Q30,'Placebo Lags - Data'!$A:$A,0),MATCH(AA$1,'Placebo Lags - Data'!$B$1:$BA$1,0)))*1000000*AA$5</f>
        <v>0</v>
      </c>
      <c r="AB30" s="2">
        <f>IF(AB$2=0,0,INDEX('Placebo Lags - Data'!$B:$BA,MATCH($Q30,'Placebo Lags - Data'!$A:$A,0),MATCH(AB$1,'Placebo Lags - Data'!$B$1:$BA$1,0)))*1000000*AB$5</f>
        <v>0</v>
      </c>
      <c r="AC30" s="2">
        <f>IF(AC$2=0,0,INDEX('Placebo Lags - Data'!$B:$BA,MATCH($Q30,'Placebo Lags - Data'!$A:$A,0),MATCH(AC$1,'Placebo Lags - Data'!$B$1:$BA$1,0)))*1000000*AC$5</f>
        <v>2.5875033315969631</v>
      </c>
      <c r="AD30" s="2">
        <f>IF(AD$2=0,0,INDEX('Placebo Lags - Data'!$B:$BA,MATCH($Q30,'Placebo Lags - Data'!$A:$A,0),MATCH(AD$1,'Placebo Lags - Data'!$B$1:$BA$1,0)))*1000000*AD$5</f>
        <v>0</v>
      </c>
      <c r="AE30" s="2">
        <f>IF(AE$2=0,0,INDEX('Placebo Lags - Data'!$B:$BA,MATCH($Q30,'Placebo Lags - Data'!$A:$A,0),MATCH(AE$1,'Placebo Lags - Data'!$B$1:$BA$1,0)))*1000000*AE$5</f>
        <v>8.8549431893625297</v>
      </c>
      <c r="AF30" s="2">
        <f>IF(AF$2=0,0,INDEX('Placebo Lags - Data'!$B:$BA,MATCH($Q30,'Placebo Lags - Data'!$A:$A,0),MATCH(AF$1,'Placebo Lags - Data'!$B$1:$BA$1,0)))*1000000*AF$5</f>
        <v>-2.7045123260904802</v>
      </c>
      <c r="AG30" s="2">
        <f>IF(AG$2=0,0,INDEX('Placebo Lags - Data'!$B:$BA,MATCH($Q30,'Placebo Lags - Data'!$A:$A,0),MATCH(AG$1,'Placebo Lags - Data'!$B$1:$BA$1,0)))*1000000*AG$5</f>
        <v>0</v>
      </c>
      <c r="AH30" s="2">
        <f>IF(AH$2=0,0,INDEX('Placebo Lags - Data'!$B:$BA,MATCH($Q30,'Placebo Lags - Data'!$A:$A,0),MATCH(AH$1,'Placebo Lags - Data'!$B$1:$BA$1,0)))*1000000*AH$5</f>
        <v>11.655870366666932</v>
      </c>
      <c r="AI30" s="2">
        <f>IF(AI$2=0,0,INDEX('Placebo Lags - Data'!$B:$BA,MATCH($Q30,'Placebo Lags - Data'!$A:$A,0),MATCH(AI$1,'Placebo Lags - Data'!$B$1:$BA$1,0)))*1000000*AI$5</f>
        <v>-3.6678379728982691</v>
      </c>
      <c r="AJ30" s="2">
        <f>IF(AJ$2=0,0,INDEX('Placebo Lags - Data'!$B:$BA,MATCH($Q30,'Placebo Lags - Data'!$A:$A,0),MATCH(AJ$1,'Placebo Lags - Data'!$B$1:$BA$1,0)))*1000000*AJ$5</f>
        <v>4.1355515350005589</v>
      </c>
      <c r="AK30" s="2">
        <f>IF(AK$2=0,0,INDEX('Placebo Lags - Data'!$B:$BA,MATCH($Q30,'Placebo Lags - Data'!$A:$A,0),MATCH(AK$1,'Placebo Lags - Data'!$B$1:$BA$1,0)))*1000000*AK$5</f>
        <v>3.7503068597288802</v>
      </c>
      <c r="AL30" s="2">
        <f>IF(AL$2=0,0,INDEX('Placebo Lags - Data'!$B:$BA,MATCH($Q30,'Placebo Lags - Data'!$A:$A,0),MATCH(AL$1,'Placebo Lags - Data'!$B$1:$BA$1,0)))*1000000*AL$5</f>
        <v>2.6450334189576097</v>
      </c>
      <c r="AM30" s="2">
        <f>IF(AM$2=0,0,INDEX('Placebo Lags - Data'!$B:$BA,MATCH($Q30,'Placebo Lags - Data'!$A:$A,0),MATCH(AM$1,'Placebo Lags - Data'!$B$1:$BA$1,0)))*1000000*AM$5</f>
        <v>-6.0461029534053523</v>
      </c>
      <c r="AN30" s="2">
        <f>IF(AN$2=0,0,INDEX('Placebo Lags - Data'!$B:$BA,MATCH($Q30,'Placebo Lags - Data'!$A:$A,0),MATCH(AN$1,'Placebo Lags - Data'!$B$1:$BA$1,0)))*1000000*AN$5</f>
        <v>3.63343474418798</v>
      </c>
      <c r="AO30" s="2">
        <f>IF(AO$2=0,0,INDEX('Placebo Lags - Data'!$B:$BA,MATCH($Q30,'Placebo Lags - Data'!$A:$A,0),MATCH(AO$1,'Placebo Lags - Data'!$B$1:$BA$1,0)))*1000000*AO$5</f>
        <v>1.6955931414486258</v>
      </c>
      <c r="AP30" s="2">
        <f>IF(AP$2=0,0,INDEX('Placebo Lags - Data'!$B:$BA,MATCH($Q30,'Placebo Lags - Data'!$A:$A,0),MATCH(AP$1,'Placebo Lags - Data'!$B$1:$BA$1,0)))*1000000*AP$5</f>
        <v>-29.363411158556119</v>
      </c>
      <c r="AQ30" s="2">
        <f>IF(AQ$2=0,0,INDEX('Placebo Lags - Data'!$B:$BA,MATCH($Q30,'Placebo Lags - Data'!$A:$A,0),MATCH(AQ$1,'Placebo Lags - Data'!$B$1:$BA$1,0)))*1000000*AQ$5</f>
        <v>-2.4161890905816108</v>
      </c>
      <c r="AR30" s="2">
        <f>IF(AR$2=0,0,INDEX('Placebo Lags - Data'!$B:$BA,MATCH($Q30,'Placebo Lags - Data'!$A:$A,0),MATCH(AR$1,'Placebo Lags - Data'!$B$1:$BA$1,0)))*1000000*AR$5</f>
        <v>-4.348081347416155</v>
      </c>
      <c r="AS30" s="2">
        <f>IF(AS$2=0,0,INDEX('Placebo Lags - Data'!$B:$BA,MATCH($Q30,'Placebo Lags - Data'!$A:$A,0),MATCH(AS$1,'Placebo Lags - Data'!$B$1:$BA$1,0)))*1000000*AS$5</f>
        <v>-0.37865493140998296</v>
      </c>
      <c r="AT30" s="2">
        <f>IF(AT$2=0,0,INDEX('Placebo Lags - Data'!$B:$BA,MATCH($Q30,'Placebo Lags - Data'!$A:$A,0),MATCH(AT$1,'Placebo Lags - Data'!$B$1:$BA$1,0)))*1000000*AT$5</f>
        <v>0</v>
      </c>
      <c r="AU30" s="2">
        <f>IF(AU$2=0,0,INDEX('Placebo Lags - Data'!$B:$BA,MATCH($Q30,'Placebo Lags - Data'!$A:$A,0),MATCH(AU$1,'Placebo Lags - Data'!$B$1:$BA$1,0)))*1000000*AU$5</f>
        <v>-8.7426797108491883</v>
      </c>
      <c r="AV30" s="2">
        <f>IF(AV$2=0,0,INDEX('Placebo Lags - Data'!$B:$BA,MATCH($Q30,'Placebo Lags - Data'!$A:$A,0),MATCH(AV$1,'Placebo Lags - Data'!$B$1:$BA$1,0)))*1000000*AV$5</f>
        <v>0</v>
      </c>
      <c r="AW30" s="2">
        <f>IF(AW$2=0,0,INDEX('Placebo Lags - Data'!$B:$BA,MATCH($Q30,'Placebo Lags - Data'!$A:$A,0),MATCH(AW$1,'Placebo Lags - Data'!$B$1:$BA$1,0)))*1000000*AW$5</f>
        <v>0</v>
      </c>
      <c r="AX30" s="2">
        <f>IF(AX$2=0,0,INDEX('Placebo Lags - Data'!$B:$BA,MATCH($Q30,'Placebo Lags - Data'!$A:$A,0),MATCH(AX$1,'Placebo Lags - Data'!$B$1:$BA$1,0)))*1000000*AX$5</f>
        <v>0</v>
      </c>
      <c r="AY30" s="2">
        <f>IF(AY$2=0,0,INDEX('Placebo Lags - Data'!$B:$BA,MATCH($Q30,'Placebo Lags - Data'!$A:$A,0),MATCH(AY$1,'Placebo Lags - Data'!$B$1:$BA$1,0)))*1000000*AY$5</f>
        <v>0.60778279475925956</v>
      </c>
      <c r="AZ30" s="2">
        <f>IF(AZ$2=0,0,INDEX('Placebo Lags - Data'!$B:$BA,MATCH($Q30,'Placebo Lags - Data'!$A:$A,0),MATCH(AZ$1,'Placebo Lags - Data'!$B$1:$BA$1,0)))*1000000*AZ$5</f>
        <v>-13.573388059739955</v>
      </c>
      <c r="BA30" s="2">
        <f>IF(BA$2=0,0,INDEX('Placebo Lags - Data'!$B:$BA,MATCH($Q30,'Placebo Lags - Data'!$A:$A,0),MATCH(BA$1,'Placebo Lags - Data'!$B$1:$BA$1,0)))*1000000*BA$5</f>
        <v>-0.83228405856061727</v>
      </c>
      <c r="BB30" s="2">
        <f>IF(BB$2=0,0,INDEX('Placebo Lags - Data'!$B:$BA,MATCH($Q30,'Placebo Lags - Data'!$A:$A,0),MATCH(BB$1,'Placebo Lags - Data'!$B$1:$BA$1,0)))*1000000*BB$5</f>
        <v>0</v>
      </c>
      <c r="BC30" s="2">
        <f>IF(BC$2=0,0,INDEX('Placebo Lags - Data'!$B:$BA,MATCH($Q30,'Placebo Lags - Data'!$A:$A,0),MATCH(BC$1,'Placebo Lags - Data'!$B$1:$BA$1,0)))*1000000*BC$5</f>
        <v>6.7102600951329805</v>
      </c>
      <c r="BD30" s="2">
        <f>IF(BD$2=0,0,INDEX('Placebo Lags - Data'!$B:$BA,MATCH($Q30,'Placebo Lags - Data'!$A:$A,0),MATCH(BD$1,'Placebo Lags - Data'!$B$1:$BA$1,0)))*1000000*BD$5</f>
        <v>-4.1986650103353895</v>
      </c>
      <c r="BE30" s="2">
        <f>IF(BE$2=0,0,INDEX('Placebo Lags - Data'!$B:$BA,MATCH($Q30,'Placebo Lags - Data'!$A:$A,0),MATCH(BE$1,'Placebo Lags - Data'!$B$1:$BA$1,0)))*1000000*BE$5</f>
        <v>0</v>
      </c>
      <c r="BF30" s="2">
        <f>IF(BF$2=0,0,INDEX('Placebo Lags - Data'!$B:$BA,MATCH($Q30,'Placebo Lags - Data'!$A:$A,0),MATCH(BF$1,'Placebo Lags - Data'!$B$1:$BA$1,0)))*1000000*BF$5</f>
        <v>-19.868022718583234</v>
      </c>
      <c r="BG30" s="2">
        <f>IF(BG$2=0,0,INDEX('Placebo Lags - Data'!$B:$BA,MATCH($Q30,'Placebo Lags - Data'!$A:$A,0),MATCH(BG$1,'Placebo Lags - Data'!$B$1:$BA$1,0)))*1000000*BG$5</f>
        <v>-8.502413948008325</v>
      </c>
      <c r="BH30" s="2">
        <f>IF(BH$2=0,0,INDEX('Placebo Lags - Data'!$B:$BA,MATCH($Q30,'Placebo Lags - Data'!$A:$A,0),MATCH(BH$1,'Placebo Lags - Data'!$B$1:$BA$1,0)))*1000000*BH$5</f>
        <v>9.610384950065054</v>
      </c>
      <c r="BI30" s="2">
        <f>IF(BI$2=0,0,INDEX('Placebo Lags - Data'!$B:$BA,MATCH($Q30,'Placebo Lags - Data'!$A:$A,0),MATCH(BI$1,'Placebo Lags - Data'!$B$1:$BA$1,0)))*1000000*BI$5</f>
        <v>9.3678354460280389</v>
      </c>
      <c r="BJ30" s="2">
        <f>IF(BJ$2=0,0,INDEX('Placebo Lags - Data'!$B:$BA,MATCH($Q30,'Placebo Lags - Data'!$A:$A,0),MATCH(BJ$1,'Placebo Lags - Data'!$B$1:$BA$1,0)))*1000000*BJ$5</f>
        <v>0</v>
      </c>
      <c r="BK30" s="2">
        <f>IF(BK$2=0,0,INDEX('Placebo Lags - Data'!$B:$BA,MATCH($Q30,'Placebo Lags - Data'!$A:$A,0),MATCH(BK$1,'Placebo Lags - Data'!$B$1:$BA$1,0)))*1000000*BK$5</f>
        <v>-2.3615207283000927</v>
      </c>
      <c r="BL30" s="2">
        <f>IF(BL$2=0,0,INDEX('Placebo Lags - Data'!$B:$BA,MATCH($Q30,'Placebo Lags - Data'!$A:$A,0),MATCH(BL$1,'Placebo Lags - Data'!$B$1:$BA$1,0)))*1000000*BL$5</f>
        <v>-1.4628153621742968</v>
      </c>
      <c r="BM30" s="2">
        <f>IF(BM$2=0,0,INDEX('Placebo Lags - Data'!$B:$BA,MATCH($Q30,'Placebo Lags - Data'!$A:$A,0),MATCH(BM$1,'Placebo Lags - Data'!$B$1:$BA$1,0)))*1000000*BM$5</f>
        <v>2.3115849216992501</v>
      </c>
      <c r="BN30" s="2">
        <f>IF(BN$2=0,0,INDEX('Placebo Lags - Data'!$B:$BA,MATCH($Q30,'Placebo Lags - Data'!$A:$A,0),MATCH(BN$1,'Placebo Lags - Data'!$B$1:$BA$1,0)))*1000000*BN$5</f>
        <v>7.4857375693682116</v>
      </c>
      <c r="BO30" s="2">
        <f>IF(BO$2=0,0,INDEX('Placebo Lags - Data'!$B:$BA,MATCH($Q30,'Placebo Lags - Data'!$A:$A,0),MATCH(BO$1,'Placebo Lags - Data'!$B$1:$BA$1,0)))*1000000*BO$5</f>
        <v>-3.6796566291741328</v>
      </c>
      <c r="BP30" s="2">
        <f>IF(BP$2=0,0,INDEX('Placebo Lags - Data'!$B:$BA,MATCH($Q30,'Placebo Lags - Data'!$A:$A,0),MATCH(BP$1,'Placebo Lags - Data'!$B$1:$BA$1,0)))*1000000*BP$5</f>
        <v>-4.9677078095555771</v>
      </c>
      <c r="BQ30" s="2"/>
      <c r="BR30" s="2"/>
    </row>
    <row r="31">
      <c r="A31" t="s">
        <v>57</v>
      </c>
      <c r="B31" s="2">
        <f t="shared" si="0"/>
        <v>1.787355773984405</v>
      </c>
      <c r="Q31">
        <f>'Placebo Lags - Data'!A26</f>
        <v>2006</v>
      </c>
      <c r="R31" s="2">
        <f>IF(R$2=0,0,INDEX('Placebo Lags - Data'!$B:$BA,MATCH($Q31,'Placebo Lags - Data'!$A:$A,0),MATCH(R$1,'Placebo Lags - Data'!$B$1:$BA$1,0)))*1000000*R$5</f>
        <v>-1.7348386336379917</v>
      </c>
      <c r="S31" s="2">
        <f>IF(S$2=0,0,INDEX('Placebo Lags - Data'!$B:$BA,MATCH($Q31,'Placebo Lags - Data'!$A:$A,0),MATCH(S$1,'Placebo Lags - Data'!$B$1:$BA$1,0)))*1000000*S$5</f>
        <v>5.4260749493550975</v>
      </c>
      <c r="T31" s="2">
        <f>IF(T$2=0,0,INDEX('Placebo Lags - Data'!$B:$BA,MATCH($Q31,'Placebo Lags - Data'!$A:$A,0),MATCH(T$1,'Placebo Lags - Data'!$B$1:$BA$1,0)))*1000000*T$5</f>
        <v>0</v>
      </c>
      <c r="U31" s="2">
        <f>IF(U$2=0,0,INDEX('Placebo Lags - Data'!$B:$BA,MATCH($Q31,'Placebo Lags - Data'!$A:$A,0),MATCH(U$1,'Placebo Lags - Data'!$B$1:$BA$1,0)))*1000000*U$5</f>
        <v>1.8776851220536628</v>
      </c>
      <c r="V31" s="2">
        <f>IF(V$2=0,0,INDEX('Placebo Lags - Data'!$B:$BA,MATCH($Q31,'Placebo Lags - Data'!$A:$A,0),MATCH(V$1,'Placebo Lags - Data'!$B$1:$BA$1,0)))*1000000*V$5</f>
        <v>-1.4536446997226449</v>
      </c>
      <c r="W31" s="2">
        <f>IF(W$2=0,0,INDEX('Placebo Lags - Data'!$B:$BA,MATCH($Q31,'Placebo Lags - Data'!$A:$A,0),MATCH(W$1,'Placebo Lags - Data'!$B$1:$BA$1,0)))*1000000*W$5</f>
        <v>0</v>
      </c>
      <c r="X31" s="2">
        <f>IF(X$2=0,0,INDEX('Placebo Lags - Data'!$B:$BA,MATCH($Q31,'Placebo Lags - Data'!$A:$A,0),MATCH(X$1,'Placebo Lags - Data'!$B$1:$BA$1,0)))*1000000*X$5</f>
        <v>4.2967130866600201</v>
      </c>
      <c r="Y31" s="2">
        <f>IF(Y$2=0,0,INDEX('Placebo Lags - Data'!$B:$BA,MATCH($Q31,'Placebo Lags - Data'!$A:$A,0),MATCH(Y$1,'Placebo Lags - Data'!$B$1:$BA$1,0)))*1000000*Y$5</f>
        <v>0</v>
      </c>
      <c r="Z31" s="2">
        <f>IF(Z$2=0,0,INDEX('Placebo Lags - Data'!$B:$BA,MATCH($Q31,'Placebo Lags - Data'!$A:$A,0),MATCH(Z$1,'Placebo Lags - Data'!$B$1:$BA$1,0)))*1000000*Z$5</f>
        <v>0</v>
      </c>
      <c r="AA31" s="2">
        <f>IF(AA$2=0,0,INDEX('Placebo Lags - Data'!$B:$BA,MATCH($Q31,'Placebo Lags - Data'!$A:$A,0),MATCH(AA$1,'Placebo Lags - Data'!$B$1:$BA$1,0)))*1000000*AA$5</f>
        <v>0</v>
      </c>
      <c r="AB31" s="2">
        <f>IF(AB$2=0,0,INDEX('Placebo Lags - Data'!$B:$BA,MATCH($Q31,'Placebo Lags - Data'!$A:$A,0),MATCH(AB$1,'Placebo Lags - Data'!$B$1:$BA$1,0)))*1000000*AB$5</f>
        <v>0</v>
      </c>
      <c r="AC31" s="2">
        <f>IF(AC$2=0,0,INDEX('Placebo Lags - Data'!$B:$BA,MATCH($Q31,'Placebo Lags - Data'!$A:$A,0),MATCH(AC$1,'Placebo Lags - Data'!$B$1:$BA$1,0)))*1000000*AC$5</f>
        <v>-0.68009154574610875</v>
      </c>
      <c r="AD31" s="2">
        <f>IF(AD$2=0,0,INDEX('Placebo Lags - Data'!$B:$BA,MATCH($Q31,'Placebo Lags - Data'!$A:$A,0),MATCH(AD$1,'Placebo Lags - Data'!$B$1:$BA$1,0)))*1000000*AD$5</f>
        <v>0</v>
      </c>
      <c r="AE31" s="2">
        <f>IF(AE$2=0,0,INDEX('Placebo Lags - Data'!$B:$BA,MATCH($Q31,'Placebo Lags - Data'!$A:$A,0),MATCH(AE$1,'Placebo Lags - Data'!$B$1:$BA$1,0)))*1000000*AE$5</f>
        <v>-5.4065558288129978</v>
      </c>
      <c r="AF31" s="2">
        <f>IF(AF$2=0,0,INDEX('Placebo Lags - Data'!$B:$BA,MATCH($Q31,'Placebo Lags - Data'!$A:$A,0),MATCH(AF$1,'Placebo Lags - Data'!$B$1:$BA$1,0)))*1000000*AF$5</f>
        <v>-5.0738631216518115</v>
      </c>
      <c r="AG31" s="2">
        <f>IF(AG$2=0,0,INDEX('Placebo Lags - Data'!$B:$BA,MATCH($Q31,'Placebo Lags - Data'!$A:$A,0),MATCH(AG$1,'Placebo Lags - Data'!$B$1:$BA$1,0)))*1000000*AG$5</f>
        <v>0</v>
      </c>
      <c r="AH31" s="2">
        <f>IF(AH$2=0,0,INDEX('Placebo Lags - Data'!$B:$BA,MATCH($Q31,'Placebo Lags - Data'!$A:$A,0),MATCH(AH$1,'Placebo Lags - Data'!$B$1:$BA$1,0)))*1000000*AH$5</f>
        <v>0.77659802855123417</v>
      </c>
      <c r="AI31" s="2">
        <f>IF(AI$2=0,0,INDEX('Placebo Lags - Data'!$B:$BA,MATCH($Q31,'Placebo Lags - Data'!$A:$A,0),MATCH(AI$1,'Placebo Lags - Data'!$B$1:$BA$1,0)))*1000000*AI$5</f>
        <v>6.170697815832682</v>
      </c>
      <c r="AJ31" s="2">
        <f>IF(AJ$2=0,0,INDEX('Placebo Lags - Data'!$B:$BA,MATCH($Q31,'Placebo Lags - Data'!$A:$A,0),MATCH(AJ$1,'Placebo Lags - Data'!$B$1:$BA$1,0)))*1000000*AJ$5</f>
        <v>-6.754236437700456</v>
      </c>
      <c r="AK31" s="2">
        <f>IF(AK$2=0,0,INDEX('Placebo Lags - Data'!$B:$BA,MATCH($Q31,'Placebo Lags - Data'!$A:$A,0),MATCH(AK$1,'Placebo Lags - Data'!$B$1:$BA$1,0)))*1000000*AK$5</f>
        <v>1.5342599226642051</v>
      </c>
      <c r="AL31" s="2">
        <f>IF(AL$2=0,0,INDEX('Placebo Lags - Data'!$B:$BA,MATCH($Q31,'Placebo Lags - Data'!$A:$A,0),MATCH(AL$1,'Placebo Lags - Data'!$B$1:$BA$1,0)))*1000000*AL$5</f>
        <v>-4.9120440053229686</v>
      </c>
      <c r="AM31" s="2">
        <f>IF(AM$2=0,0,INDEX('Placebo Lags - Data'!$B:$BA,MATCH($Q31,'Placebo Lags - Data'!$A:$A,0),MATCH(AM$1,'Placebo Lags - Data'!$B$1:$BA$1,0)))*1000000*AM$5</f>
        <v>3.5420191579760285</v>
      </c>
      <c r="AN31" s="2">
        <f>IF(AN$2=0,0,INDEX('Placebo Lags - Data'!$B:$BA,MATCH($Q31,'Placebo Lags - Data'!$A:$A,0),MATCH(AN$1,'Placebo Lags - Data'!$B$1:$BA$1,0)))*1000000*AN$5</f>
        <v>2.7135902200825512</v>
      </c>
      <c r="AO31" s="2">
        <f>IF(AO$2=0,0,INDEX('Placebo Lags - Data'!$B:$BA,MATCH($Q31,'Placebo Lags - Data'!$A:$A,0),MATCH(AO$1,'Placebo Lags - Data'!$B$1:$BA$1,0)))*1000000*AO$5</f>
        <v>7.0412811510323081</v>
      </c>
      <c r="AP31" s="2">
        <f>IF(AP$2=0,0,INDEX('Placebo Lags - Data'!$B:$BA,MATCH($Q31,'Placebo Lags - Data'!$A:$A,0),MATCH(AP$1,'Placebo Lags - Data'!$B$1:$BA$1,0)))*1000000*AP$5</f>
        <v>-27.070440410170704</v>
      </c>
      <c r="AQ31" s="2">
        <f>IF(AQ$2=0,0,INDEX('Placebo Lags - Data'!$B:$BA,MATCH($Q31,'Placebo Lags - Data'!$A:$A,0),MATCH(AQ$1,'Placebo Lags - Data'!$B$1:$BA$1,0)))*1000000*AQ$5</f>
        <v>1.7044681044353638</v>
      </c>
      <c r="AR31" s="2">
        <f>IF(AR$2=0,0,INDEX('Placebo Lags - Data'!$B:$BA,MATCH($Q31,'Placebo Lags - Data'!$A:$A,0),MATCH(AR$1,'Placebo Lags - Data'!$B$1:$BA$1,0)))*1000000*AR$5</f>
        <v>-1.0042153917311225</v>
      </c>
      <c r="AS31" s="2">
        <f>IF(AS$2=0,0,INDEX('Placebo Lags - Data'!$B:$BA,MATCH($Q31,'Placebo Lags - Data'!$A:$A,0),MATCH(AS$1,'Placebo Lags - Data'!$B$1:$BA$1,0)))*1000000*AS$5</f>
        <v>1.5320981674449285</v>
      </c>
      <c r="AT31" s="2">
        <f>IF(AT$2=0,0,INDEX('Placebo Lags - Data'!$B:$BA,MATCH($Q31,'Placebo Lags - Data'!$A:$A,0),MATCH(AT$1,'Placebo Lags - Data'!$B$1:$BA$1,0)))*1000000*AT$5</f>
        <v>0</v>
      </c>
      <c r="AU31" s="2">
        <f>IF(AU$2=0,0,INDEX('Placebo Lags - Data'!$B:$BA,MATCH($Q31,'Placebo Lags - Data'!$A:$A,0),MATCH(AU$1,'Placebo Lags - Data'!$B$1:$BA$1,0)))*1000000*AU$5</f>
        <v>-5.5523792070744094</v>
      </c>
      <c r="AV31" s="2">
        <f>IF(AV$2=0,0,INDEX('Placebo Lags - Data'!$B:$BA,MATCH($Q31,'Placebo Lags - Data'!$A:$A,0),MATCH(AV$1,'Placebo Lags - Data'!$B$1:$BA$1,0)))*1000000*AV$5</f>
        <v>0</v>
      </c>
      <c r="AW31" s="2">
        <f>IF(AW$2=0,0,INDEX('Placebo Lags - Data'!$B:$BA,MATCH($Q31,'Placebo Lags - Data'!$A:$A,0),MATCH(AW$1,'Placebo Lags - Data'!$B$1:$BA$1,0)))*1000000*AW$5</f>
        <v>0</v>
      </c>
      <c r="AX31" s="2">
        <f>IF(AX$2=0,0,INDEX('Placebo Lags - Data'!$B:$BA,MATCH($Q31,'Placebo Lags - Data'!$A:$A,0),MATCH(AX$1,'Placebo Lags - Data'!$B$1:$BA$1,0)))*1000000*AX$5</f>
        <v>0</v>
      </c>
      <c r="AY31" s="2">
        <f>IF(AY$2=0,0,INDEX('Placebo Lags - Data'!$B:$BA,MATCH($Q31,'Placebo Lags - Data'!$A:$A,0),MATCH(AY$1,'Placebo Lags - Data'!$B$1:$BA$1,0)))*1000000*AY$5</f>
        <v>2.6949153379973723</v>
      </c>
      <c r="AZ31" s="2">
        <f>IF(AZ$2=0,0,INDEX('Placebo Lags - Data'!$B:$BA,MATCH($Q31,'Placebo Lags - Data'!$A:$A,0),MATCH(AZ$1,'Placebo Lags - Data'!$B$1:$BA$1,0)))*1000000*AZ$5</f>
        <v>1.1049553449993255</v>
      </c>
      <c r="BA31" s="2">
        <f>IF(BA$2=0,0,INDEX('Placebo Lags - Data'!$B:$BA,MATCH($Q31,'Placebo Lags - Data'!$A:$A,0),MATCH(BA$1,'Placebo Lags - Data'!$B$1:$BA$1,0)))*1000000*BA$5</f>
        <v>-1.6180609918592381</v>
      </c>
      <c r="BB31" s="2">
        <f>IF(BB$2=0,0,INDEX('Placebo Lags - Data'!$B:$BA,MATCH($Q31,'Placebo Lags - Data'!$A:$A,0),MATCH(BB$1,'Placebo Lags - Data'!$B$1:$BA$1,0)))*1000000*BB$5</f>
        <v>0</v>
      </c>
      <c r="BC31" s="2">
        <f>IF(BC$2=0,0,INDEX('Placebo Lags - Data'!$B:$BA,MATCH($Q31,'Placebo Lags - Data'!$A:$A,0),MATCH(BC$1,'Placebo Lags - Data'!$B$1:$BA$1,0)))*1000000*BC$5</f>
        <v>2.6032932964881184</v>
      </c>
      <c r="BD31" s="2">
        <f>IF(BD$2=0,0,INDEX('Placebo Lags - Data'!$B:$BA,MATCH($Q31,'Placebo Lags - Data'!$A:$A,0),MATCH(BD$1,'Placebo Lags - Data'!$B$1:$BA$1,0)))*1000000*BD$5</f>
        <v>-0.63426040242120507</v>
      </c>
      <c r="BE31" s="2">
        <f>IF(BE$2=0,0,INDEX('Placebo Lags - Data'!$B:$BA,MATCH($Q31,'Placebo Lags - Data'!$A:$A,0),MATCH(BE$1,'Placebo Lags - Data'!$B$1:$BA$1,0)))*1000000*BE$5</f>
        <v>0</v>
      </c>
      <c r="BF31" s="2">
        <f>IF(BF$2=0,0,INDEX('Placebo Lags - Data'!$B:$BA,MATCH($Q31,'Placebo Lags - Data'!$A:$A,0),MATCH(BF$1,'Placebo Lags - Data'!$B$1:$BA$1,0)))*1000000*BF$5</f>
        <v>-9.2945920187048614</v>
      </c>
      <c r="BG31" s="2">
        <f>IF(BG$2=0,0,INDEX('Placebo Lags - Data'!$B:$BA,MATCH($Q31,'Placebo Lags - Data'!$A:$A,0),MATCH(BG$1,'Placebo Lags - Data'!$B$1:$BA$1,0)))*1000000*BG$5</f>
        <v>-18.600034309201874</v>
      </c>
      <c r="BH31" s="2">
        <f>IF(BH$2=0,0,INDEX('Placebo Lags - Data'!$B:$BA,MATCH($Q31,'Placebo Lags - Data'!$A:$A,0),MATCH(BH$1,'Placebo Lags - Data'!$B$1:$BA$1,0)))*1000000*BH$5</f>
        <v>-1.8711621123657096</v>
      </c>
      <c r="BI31" s="2">
        <f>IF(BI$2=0,0,INDEX('Placebo Lags - Data'!$B:$BA,MATCH($Q31,'Placebo Lags - Data'!$A:$A,0),MATCH(BI$1,'Placebo Lags - Data'!$B$1:$BA$1,0)))*1000000*BI$5</f>
        <v>7.1875133471621666</v>
      </c>
      <c r="BJ31" s="2">
        <f>IF(BJ$2=0,0,INDEX('Placebo Lags - Data'!$B:$BA,MATCH($Q31,'Placebo Lags - Data'!$A:$A,0),MATCH(BJ$1,'Placebo Lags - Data'!$B$1:$BA$1,0)))*1000000*BJ$5</f>
        <v>0</v>
      </c>
      <c r="BK31" s="2">
        <f>IF(BK$2=0,0,INDEX('Placebo Lags - Data'!$B:$BA,MATCH($Q31,'Placebo Lags - Data'!$A:$A,0),MATCH(BK$1,'Placebo Lags - Data'!$B$1:$BA$1,0)))*1000000*BK$5</f>
        <v>4.4986209104536101</v>
      </c>
      <c r="BL31" s="2">
        <f>IF(BL$2=0,0,INDEX('Placebo Lags - Data'!$B:$BA,MATCH($Q31,'Placebo Lags - Data'!$A:$A,0),MATCH(BL$1,'Placebo Lags - Data'!$B$1:$BA$1,0)))*1000000*BL$5</f>
        <v>-1.906500415316259</v>
      </c>
      <c r="BM31" s="2">
        <f>IF(BM$2=0,0,INDEX('Placebo Lags - Data'!$B:$BA,MATCH($Q31,'Placebo Lags - Data'!$A:$A,0),MATCH(BM$1,'Placebo Lags - Data'!$B$1:$BA$1,0)))*1000000*BM$5</f>
        <v>3.0535516089003067</v>
      </c>
      <c r="BN31" s="2">
        <f>IF(BN$2=0,0,INDEX('Placebo Lags - Data'!$B:$BA,MATCH($Q31,'Placebo Lags - Data'!$A:$A,0),MATCH(BN$1,'Placebo Lags - Data'!$B$1:$BA$1,0)))*1000000*BN$5</f>
        <v>15.068430002429523</v>
      </c>
      <c r="BO31" s="2">
        <f>IF(BO$2=0,0,INDEX('Placebo Lags - Data'!$B:$BA,MATCH($Q31,'Placebo Lags - Data'!$A:$A,0),MATCH(BO$1,'Placebo Lags - Data'!$B$1:$BA$1,0)))*1000000*BO$5</f>
        <v>-4.0013605939748231</v>
      </c>
      <c r="BP31" s="2">
        <f>IF(BP$2=0,0,INDEX('Placebo Lags - Data'!$B:$BA,MATCH($Q31,'Placebo Lags - Data'!$A:$A,0),MATCH(BP$1,'Placebo Lags - Data'!$B$1:$BA$1,0)))*1000000*BP$5</f>
        <v>-10.765909792098682</v>
      </c>
      <c r="BQ31" s="2"/>
      <c r="BR31" s="2"/>
    </row>
    <row r="32">
      <c r="A32" t="s">
        <v>113</v>
      </c>
      <c r="B32" s="2">
        <f t="shared" si="0"/>
        <v>1.7143259783231373</v>
      </c>
      <c r="Q32">
        <f>'Placebo Lags - Data'!A27</f>
        <v>2007</v>
      </c>
      <c r="R32" s="2">
        <f>IF(R$2=0,0,INDEX('Placebo Lags - Data'!$B:$BA,MATCH($Q32,'Placebo Lags - Data'!$A:$A,0),MATCH(R$1,'Placebo Lags - Data'!$B$1:$BA$1,0)))*1000000*R$5</f>
        <v>-1.6670015838826657</v>
      </c>
      <c r="S32" s="2">
        <f>IF(S$2=0,0,INDEX('Placebo Lags - Data'!$B:$BA,MATCH($Q32,'Placebo Lags - Data'!$A:$A,0),MATCH(S$1,'Placebo Lags - Data'!$B$1:$BA$1,0)))*1000000*S$5</f>
        <v>5.2526388572005089E-2</v>
      </c>
      <c r="T32" s="2">
        <f>IF(T$2=0,0,INDEX('Placebo Lags - Data'!$B:$BA,MATCH($Q32,'Placebo Lags - Data'!$A:$A,0),MATCH(T$1,'Placebo Lags - Data'!$B$1:$BA$1,0)))*1000000*T$5</f>
        <v>0</v>
      </c>
      <c r="U32" s="2">
        <f>IF(U$2=0,0,INDEX('Placebo Lags - Data'!$B:$BA,MATCH($Q32,'Placebo Lags - Data'!$A:$A,0),MATCH(U$1,'Placebo Lags - Data'!$B$1:$BA$1,0)))*1000000*U$5</f>
        <v>9.4544129751739092</v>
      </c>
      <c r="V32" s="2">
        <f>IF(V$2=0,0,INDEX('Placebo Lags - Data'!$B:$BA,MATCH($Q32,'Placebo Lags - Data'!$A:$A,0),MATCH(V$1,'Placebo Lags - Data'!$B$1:$BA$1,0)))*1000000*V$5</f>
        <v>2.1140947410458466</v>
      </c>
      <c r="W32" s="2">
        <f>IF(W$2=0,0,INDEX('Placebo Lags - Data'!$B:$BA,MATCH($Q32,'Placebo Lags - Data'!$A:$A,0),MATCH(W$1,'Placebo Lags - Data'!$B$1:$BA$1,0)))*1000000*W$5</f>
        <v>0</v>
      </c>
      <c r="X32" s="2">
        <f>IF(X$2=0,0,INDEX('Placebo Lags - Data'!$B:$BA,MATCH($Q32,'Placebo Lags - Data'!$A:$A,0),MATCH(X$1,'Placebo Lags - Data'!$B$1:$BA$1,0)))*1000000*X$5</f>
        <v>3.9861579352873378</v>
      </c>
      <c r="Y32" s="2">
        <f>IF(Y$2=0,0,INDEX('Placebo Lags - Data'!$B:$BA,MATCH($Q32,'Placebo Lags - Data'!$A:$A,0),MATCH(Y$1,'Placebo Lags - Data'!$B$1:$BA$1,0)))*1000000*Y$5</f>
        <v>0</v>
      </c>
      <c r="Z32" s="2">
        <f>IF(Z$2=0,0,INDEX('Placebo Lags - Data'!$B:$BA,MATCH($Q32,'Placebo Lags - Data'!$A:$A,0),MATCH(Z$1,'Placebo Lags - Data'!$B$1:$BA$1,0)))*1000000*Z$5</f>
        <v>0</v>
      </c>
      <c r="AA32" s="2">
        <f>IF(AA$2=0,0,INDEX('Placebo Lags - Data'!$B:$BA,MATCH($Q32,'Placebo Lags - Data'!$A:$A,0),MATCH(AA$1,'Placebo Lags - Data'!$B$1:$BA$1,0)))*1000000*AA$5</f>
        <v>0</v>
      </c>
      <c r="AB32" s="2">
        <f>IF(AB$2=0,0,INDEX('Placebo Lags - Data'!$B:$BA,MATCH($Q32,'Placebo Lags - Data'!$A:$A,0),MATCH(AB$1,'Placebo Lags - Data'!$B$1:$BA$1,0)))*1000000*AB$5</f>
        <v>0</v>
      </c>
      <c r="AC32" s="2">
        <f>IF(AC$2=0,0,INDEX('Placebo Lags - Data'!$B:$BA,MATCH($Q32,'Placebo Lags - Data'!$A:$A,0),MATCH(AC$1,'Placebo Lags - Data'!$B$1:$BA$1,0)))*1000000*AC$5</f>
        <v>-3.2669345273461659</v>
      </c>
      <c r="AD32" s="2">
        <f>IF(AD$2=0,0,INDEX('Placebo Lags - Data'!$B:$BA,MATCH($Q32,'Placebo Lags - Data'!$A:$A,0),MATCH(AD$1,'Placebo Lags - Data'!$B$1:$BA$1,0)))*1000000*AD$5</f>
        <v>0</v>
      </c>
      <c r="AE32" s="2">
        <f>IF(AE$2=0,0,INDEX('Placebo Lags - Data'!$B:$BA,MATCH($Q32,'Placebo Lags - Data'!$A:$A,0),MATCH(AE$1,'Placebo Lags - Data'!$B$1:$BA$1,0)))*1000000*AE$5</f>
        <v>11.17663941840874</v>
      </c>
      <c r="AF32" s="2">
        <f>IF(AF$2=0,0,INDEX('Placebo Lags - Data'!$B:$BA,MATCH($Q32,'Placebo Lags - Data'!$A:$A,0),MATCH(AF$1,'Placebo Lags - Data'!$B$1:$BA$1,0)))*1000000*AF$5</f>
        <v>1.308847963343851E-2</v>
      </c>
      <c r="AG32" s="2">
        <f>IF(AG$2=0,0,INDEX('Placebo Lags - Data'!$B:$BA,MATCH($Q32,'Placebo Lags - Data'!$A:$A,0),MATCH(AG$1,'Placebo Lags - Data'!$B$1:$BA$1,0)))*1000000*AG$5</f>
        <v>0</v>
      </c>
      <c r="AH32" s="2">
        <f>IF(AH$2=0,0,INDEX('Placebo Lags - Data'!$B:$BA,MATCH($Q32,'Placebo Lags - Data'!$A:$A,0),MATCH(AH$1,'Placebo Lags - Data'!$B$1:$BA$1,0)))*1000000*AH$5</f>
        <v>6.9624256866518408</v>
      </c>
      <c r="AI32" s="2">
        <f>IF(AI$2=0,0,INDEX('Placebo Lags - Data'!$B:$BA,MATCH($Q32,'Placebo Lags - Data'!$A:$A,0),MATCH(AI$1,'Placebo Lags - Data'!$B$1:$BA$1,0)))*1000000*AI$5</f>
        <v>2.800876927722129</v>
      </c>
      <c r="AJ32" s="2">
        <f>IF(AJ$2=0,0,INDEX('Placebo Lags - Data'!$B:$BA,MATCH($Q32,'Placebo Lags - Data'!$A:$A,0),MATCH(AJ$1,'Placebo Lags - Data'!$B$1:$BA$1,0)))*1000000*AJ$5</f>
        <v>-5.9968019741063472</v>
      </c>
      <c r="AK32" s="2">
        <f>IF(AK$2=0,0,INDEX('Placebo Lags - Data'!$B:$BA,MATCH($Q32,'Placebo Lags - Data'!$A:$A,0),MATCH(AK$1,'Placebo Lags - Data'!$B$1:$BA$1,0)))*1000000*AK$5</f>
        <v>-11.746887139452156</v>
      </c>
      <c r="AL32" s="2">
        <f>IF(AL$2=0,0,INDEX('Placebo Lags - Data'!$B:$BA,MATCH($Q32,'Placebo Lags - Data'!$A:$A,0),MATCH(AL$1,'Placebo Lags - Data'!$B$1:$BA$1,0)))*1000000*AL$5</f>
        <v>1.349916601611767</v>
      </c>
      <c r="AM32" s="2">
        <f>IF(AM$2=0,0,INDEX('Placebo Lags - Data'!$B:$BA,MATCH($Q32,'Placebo Lags - Data'!$A:$A,0),MATCH(AM$1,'Placebo Lags - Data'!$B$1:$BA$1,0)))*1000000*AM$5</f>
        <v>2.0330687675595982</v>
      </c>
      <c r="AN32" s="2">
        <f>IF(AN$2=0,0,INDEX('Placebo Lags - Data'!$B:$BA,MATCH($Q32,'Placebo Lags - Data'!$A:$A,0),MATCH(AN$1,'Placebo Lags - Data'!$B$1:$BA$1,0)))*1000000*AN$5</f>
        <v>2.7642533950711368</v>
      </c>
      <c r="AO32" s="2">
        <f>IF(AO$2=0,0,INDEX('Placebo Lags - Data'!$B:$BA,MATCH($Q32,'Placebo Lags - Data'!$A:$A,0),MATCH(AO$1,'Placebo Lags - Data'!$B$1:$BA$1,0)))*1000000*AO$5</f>
        <v>0.12537383042854344</v>
      </c>
      <c r="AP32" s="2">
        <f>IF(AP$2=0,0,INDEX('Placebo Lags - Data'!$B:$BA,MATCH($Q32,'Placebo Lags - Data'!$A:$A,0),MATCH(AP$1,'Placebo Lags - Data'!$B$1:$BA$1,0)))*1000000*AP$5</f>
        <v>-26.804736990015954</v>
      </c>
      <c r="AQ32" s="2">
        <f>IF(AQ$2=0,0,INDEX('Placebo Lags - Data'!$B:$BA,MATCH($Q32,'Placebo Lags - Data'!$A:$A,0),MATCH(AQ$1,'Placebo Lags - Data'!$B$1:$BA$1,0)))*1000000*AQ$5</f>
        <v>4.6812224354653154</v>
      </c>
      <c r="AR32" s="2">
        <f>IF(AR$2=0,0,INDEX('Placebo Lags - Data'!$B:$BA,MATCH($Q32,'Placebo Lags - Data'!$A:$A,0),MATCH(AR$1,'Placebo Lags - Data'!$B$1:$BA$1,0)))*1000000*AR$5</f>
        <v>-21.886557078687474</v>
      </c>
      <c r="AS32" s="2">
        <f>IF(AS$2=0,0,INDEX('Placebo Lags - Data'!$B:$BA,MATCH($Q32,'Placebo Lags - Data'!$A:$A,0),MATCH(AS$1,'Placebo Lags - Data'!$B$1:$BA$1,0)))*1000000*AS$5</f>
        <v>-3.8695075090799946</v>
      </c>
      <c r="AT32" s="2">
        <f>IF(AT$2=0,0,INDEX('Placebo Lags - Data'!$B:$BA,MATCH($Q32,'Placebo Lags - Data'!$A:$A,0),MATCH(AT$1,'Placebo Lags - Data'!$B$1:$BA$1,0)))*1000000*AT$5</f>
        <v>0</v>
      </c>
      <c r="AU32" s="2">
        <f>IF(AU$2=0,0,INDEX('Placebo Lags - Data'!$B:$BA,MATCH($Q32,'Placebo Lags - Data'!$A:$A,0),MATCH(AU$1,'Placebo Lags - Data'!$B$1:$BA$1,0)))*1000000*AU$5</f>
        <v>8.5381861936184578</v>
      </c>
      <c r="AV32" s="2">
        <f>IF(AV$2=0,0,INDEX('Placebo Lags - Data'!$B:$BA,MATCH($Q32,'Placebo Lags - Data'!$A:$A,0),MATCH(AV$1,'Placebo Lags - Data'!$B$1:$BA$1,0)))*1000000*AV$5</f>
        <v>0</v>
      </c>
      <c r="AW32" s="2">
        <f>IF(AW$2=0,0,INDEX('Placebo Lags - Data'!$B:$BA,MATCH($Q32,'Placebo Lags - Data'!$A:$A,0),MATCH(AW$1,'Placebo Lags - Data'!$B$1:$BA$1,0)))*1000000*AW$5</f>
        <v>0</v>
      </c>
      <c r="AX32" s="2">
        <f>IF(AX$2=0,0,INDEX('Placebo Lags - Data'!$B:$BA,MATCH($Q32,'Placebo Lags - Data'!$A:$A,0),MATCH(AX$1,'Placebo Lags - Data'!$B$1:$BA$1,0)))*1000000*AX$5</f>
        <v>0</v>
      </c>
      <c r="AY32" s="2">
        <f>IF(AY$2=0,0,INDEX('Placebo Lags - Data'!$B:$BA,MATCH($Q32,'Placebo Lags - Data'!$A:$A,0),MATCH(AY$1,'Placebo Lags - Data'!$B$1:$BA$1,0)))*1000000*AY$5</f>
        <v>-6.1998312048672233</v>
      </c>
      <c r="AZ32" s="2">
        <f>IF(AZ$2=0,0,INDEX('Placebo Lags - Data'!$B:$BA,MATCH($Q32,'Placebo Lags - Data'!$A:$A,0),MATCH(AZ$1,'Placebo Lags - Data'!$B$1:$BA$1,0)))*1000000*AZ$5</f>
        <v>-13.564592336479109</v>
      </c>
      <c r="BA32" s="2">
        <f>IF(BA$2=0,0,INDEX('Placebo Lags - Data'!$B:$BA,MATCH($Q32,'Placebo Lags - Data'!$A:$A,0),MATCH(BA$1,'Placebo Lags - Data'!$B$1:$BA$1,0)))*1000000*BA$5</f>
        <v>2.3105656055122381</v>
      </c>
      <c r="BB32" s="2">
        <f>IF(BB$2=0,0,INDEX('Placebo Lags - Data'!$B:$BA,MATCH($Q32,'Placebo Lags - Data'!$A:$A,0),MATCH(BB$1,'Placebo Lags - Data'!$B$1:$BA$1,0)))*1000000*BB$5</f>
        <v>0</v>
      </c>
      <c r="BC32" s="2">
        <f>IF(BC$2=0,0,INDEX('Placebo Lags - Data'!$B:$BA,MATCH($Q32,'Placebo Lags - Data'!$A:$A,0),MATCH(BC$1,'Placebo Lags - Data'!$B$1:$BA$1,0)))*1000000*BC$5</f>
        <v>-0.97607892257656204</v>
      </c>
      <c r="BD32" s="2">
        <f>IF(BD$2=0,0,INDEX('Placebo Lags - Data'!$B:$BA,MATCH($Q32,'Placebo Lags - Data'!$A:$A,0),MATCH(BD$1,'Placebo Lags - Data'!$B$1:$BA$1,0)))*1000000*BD$5</f>
        <v>-0.79782921602600254</v>
      </c>
      <c r="BE32" s="2">
        <f>IF(BE$2=0,0,INDEX('Placebo Lags - Data'!$B:$BA,MATCH($Q32,'Placebo Lags - Data'!$A:$A,0),MATCH(BE$1,'Placebo Lags - Data'!$B$1:$BA$1,0)))*1000000*BE$5</f>
        <v>0</v>
      </c>
      <c r="BF32" s="2">
        <f>IF(BF$2=0,0,INDEX('Placebo Lags - Data'!$B:$BA,MATCH($Q32,'Placebo Lags - Data'!$A:$A,0),MATCH(BF$1,'Placebo Lags - Data'!$B$1:$BA$1,0)))*1000000*BF$5</f>
        <v>-29.899394576204941</v>
      </c>
      <c r="BG32" s="2">
        <f>IF(BG$2=0,0,INDEX('Placebo Lags - Data'!$B:$BA,MATCH($Q32,'Placebo Lags - Data'!$A:$A,0),MATCH(BG$1,'Placebo Lags - Data'!$B$1:$BA$1,0)))*1000000*BG$5</f>
        <v>19.061497368966229</v>
      </c>
      <c r="BH32" s="2">
        <f>IF(BH$2=0,0,INDEX('Placebo Lags - Data'!$B:$BA,MATCH($Q32,'Placebo Lags - Data'!$A:$A,0),MATCH(BH$1,'Placebo Lags - Data'!$B$1:$BA$1,0)))*1000000*BH$5</f>
        <v>1.7966992800211301</v>
      </c>
      <c r="BI32" s="2">
        <f>IF(BI$2=0,0,INDEX('Placebo Lags - Data'!$B:$BA,MATCH($Q32,'Placebo Lags - Data'!$A:$A,0),MATCH(BI$1,'Placebo Lags - Data'!$B$1:$BA$1,0)))*1000000*BI$5</f>
        <v>6.8708186518051662</v>
      </c>
      <c r="BJ32" s="2">
        <f>IF(BJ$2=0,0,INDEX('Placebo Lags - Data'!$B:$BA,MATCH($Q32,'Placebo Lags - Data'!$A:$A,0),MATCH(BJ$1,'Placebo Lags - Data'!$B$1:$BA$1,0)))*1000000*BJ$5</f>
        <v>0</v>
      </c>
      <c r="BK32" s="2">
        <f>IF(BK$2=0,0,INDEX('Placebo Lags - Data'!$B:$BA,MATCH($Q32,'Placebo Lags - Data'!$A:$A,0),MATCH(BK$1,'Placebo Lags - Data'!$B$1:$BA$1,0)))*1000000*BK$5</f>
        <v>6.2912667999626137</v>
      </c>
      <c r="BL32" s="2">
        <f>IF(BL$2=0,0,INDEX('Placebo Lags - Data'!$B:$BA,MATCH($Q32,'Placebo Lags - Data'!$A:$A,0),MATCH(BL$1,'Placebo Lags - Data'!$B$1:$BA$1,0)))*1000000*BL$5</f>
        <v>0.44446028368838597</v>
      </c>
      <c r="BM32" s="2">
        <f>IF(BM$2=0,0,INDEX('Placebo Lags - Data'!$B:$BA,MATCH($Q32,'Placebo Lags - Data'!$A:$A,0),MATCH(BM$1,'Placebo Lags - Data'!$B$1:$BA$1,0)))*1000000*BM$5</f>
        <v>6.5457461460027844</v>
      </c>
      <c r="BN32" s="2">
        <f>IF(BN$2=0,0,INDEX('Placebo Lags - Data'!$B:$BA,MATCH($Q32,'Placebo Lags - Data'!$A:$A,0),MATCH(BN$1,'Placebo Lags - Data'!$B$1:$BA$1,0)))*1000000*BN$5</f>
        <v>-4.2821393435588107</v>
      </c>
      <c r="BO32" s="2">
        <f>IF(BO$2=0,0,INDEX('Placebo Lags - Data'!$B:$BA,MATCH($Q32,'Placebo Lags - Data'!$A:$A,0),MATCH(BO$1,'Placebo Lags - Data'!$B$1:$BA$1,0)))*1000000*BO$5</f>
        <v>-3.3644780614849878</v>
      </c>
      <c r="BP32" s="2">
        <f>IF(BP$2=0,0,INDEX('Placebo Lags - Data'!$B:$BA,MATCH($Q32,'Placebo Lags - Data'!$A:$A,0),MATCH(BP$1,'Placebo Lags - Data'!$B$1:$BA$1,0)))*1000000*BP$5</f>
        <v>17.004847904900089</v>
      </c>
      <c r="BQ32" s="2"/>
      <c r="BR32" s="2"/>
    </row>
    <row r="33">
      <c r="A33" t="s">
        <v>37</v>
      </c>
      <c r="B33" s="2">
        <f t="shared" si="0"/>
        <v>1.6425365550402886</v>
      </c>
      <c r="Q33">
        <f>'Placebo Lags - Data'!A28</f>
        <v>2008</v>
      </c>
      <c r="R33" s="2">
        <f>IF(R$2=0,0,INDEX('Placebo Lags - Data'!$B:$BA,MATCH($Q33,'Placebo Lags - Data'!$A:$A,0),MATCH(R$1,'Placebo Lags - Data'!$B$1:$BA$1,0)))*1000000*R$5</f>
        <v>0.34434941653671558</v>
      </c>
      <c r="S33" s="2">
        <f>IF(S$2=0,0,INDEX('Placebo Lags - Data'!$B:$BA,MATCH($Q33,'Placebo Lags - Data'!$A:$A,0),MATCH(S$1,'Placebo Lags - Data'!$B$1:$BA$1,0)))*1000000*S$5</f>
        <v>-2.9132254439900862</v>
      </c>
      <c r="T33" s="2">
        <f>IF(T$2=0,0,INDEX('Placebo Lags - Data'!$B:$BA,MATCH($Q33,'Placebo Lags - Data'!$A:$A,0),MATCH(T$1,'Placebo Lags - Data'!$B$1:$BA$1,0)))*1000000*T$5</f>
        <v>0</v>
      </c>
      <c r="U33" s="2">
        <f>IF(U$2=0,0,INDEX('Placebo Lags - Data'!$B:$BA,MATCH($Q33,'Placebo Lags - Data'!$A:$A,0),MATCH(U$1,'Placebo Lags - Data'!$B$1:$BA$1,0)))*1000000*U$5</f>
        <v>13.907268112234306</v>
      </c>
      <c r="V33" s="2">
        <f>IF(V$2=0,0,INDEX('Placebo Lags - Data'!$B:$BA,MATCH($Q33,'Placebo Lags - Data'!$A:$A,0),MATCH(V$1,'Placebo Lags - Data'!$B$1:$BA$1,0)))*1000000*V$5</f>
        <v>-0.27187630280423036</v>
      </c>
      <c r="W33" s="2">
        <f>IF(W$2=0,0,INDEX('Placebo Lags - Data'!$B:$BA,MATCH($Q33,'Placebo Lags - Data'!$A:$A,0),MATCH(W$1,'Placebo Lags - Data'!$B$1:$BA$1,0)))*1000000*W$5</f>
        <v>0</v>
      </c>
      <c r="X33" s="2">
        <f>IF(X$2=0,0,INDEX('Placebo Lags - Data'!$B:$BA,MATCH($Q33,'Placebo Lags - Data'!$A:$A,0),MATCH(X$1,'Placebo Lags - Data'!$B$1:$BA$1,0)))*1000000*X$5</f>
        <v>0.44348337269184412</v>
      </c>
      <c r="Y33" s="2">
        <f>IF(Y$2=0,0,INDEX('Placebo Lags - Data'!$B:$BA,MATCH($Q33,'Placebo Lags - Data'!$A:$A,0),MATCH(Y$1,'Placebo Lags - Data'!$B$1:$BA$1,0)))*1000000*Y$5</f>
        <v>0</v>
      </c>
      <c r="Z33" s="2">
        <f>IF(Z$2=0,0,INDEX('Placebo Lags - Data'!$B:$BA,MATCH($Q33,'Placebo Lags - Data'!$A:$A,0),MATCH(Z$1,'Placebo Lags - Data'!$B$1:$BA$1,0)))*1000000*Z$5</f>
        <v>0</v>
      </c>
      <c r="AA33" s="2">
        <f>IF(AA$2=0,0,INDEX('Placebo Lags - Data'!$B:$BA,MATCH($Q33,'Placebo Lags - Data'!$A:$A,0),MATCH(AA$1,'Placebo Lags - Data'!$B$1:$BA$1,0)))*1000000*AA$5</f>
        <v>0</v>
      </c>
      <c r="AB33" s="2">
        <f>IF(AB$2=0,0,INDEX('Placebo Lags - Data'!$B:$BA,MATCH($Q33,'Placebo Lags - Data'!$A:$A,0),MATCH(AB$1,'Placebo Lags - Data'!$B$1:$BA$1,0)))*1000000*AB$5</f>
        <v>0</v>
      </c>
      <c r="AC33" s="2">
        <f>IF(AC$2=0,0,INDEX('Placebo Lags - Data'!$B:$BA,MATCH($Q33,'Placebo Lags - Data'!$A:$A,0),MATCH(AC$1,'Placebo Lags - Data'!$B$1:$BA$1,0)))*1000000*AC$5</f>
        <v>-3.708282065417734</v>
      </c>
      <c r="AD33" s="2">
        <f>IF(AD$2=0,0,INDEX('Placebo Lags - Data'!$B:$BA,MATCH($Q33,'Placebo Lags - Data'!$A:$A,0),MATCH(AD$1,'Placebo Lags - Data'!$B$1:$BA$1,0)))*1000000*AD$5</f>
        <v>0</v>
      </c>
      <c r="AE33" s="2">
        <f>IF(AE$2=0,0,INDEX('Placebo Lags - Data'!$B:$BA,MATCH($Q33,'Placebo Lags - Data'!$A:$A,0),MATCH(AE$1,'Placebo Lags - Data'!$B$1:$BA$1,0)))*1000000*AE$5</f>
        <v>-7.4252520789741538</v>
      </c>
      <c r="AF33" s="2">
        <f>IF(AF$2=0,0,INDEX('Placebo Lags - Data'!$B:$BA,MATCH($Q33,'Placebo Lags - Data'!$A:$A,0),MATCH(AF$1,'Placebo Lags - Data'!$B$1:$BA$1,0)))*1000000*AF$5</f>
        <v>4.3822419684147462</v>
      </c>
      <c r="AG33" s="2">
        <f>IF(AG$2=0,0,INDEX('Placebo Lags - Data'!$B:$BA,MATCH($Q33,'Placebo Lags - Data'!$A:$A,0),MATCH(AG$1,'Placebo Lags - Data'!$B$1:$BA$1,0)))*1000000*AG$5</f>
        <v>0</v>
      </c>
      <c r="AH33" s="2">
        <f>IF(AH$2=0,0,INDEX('Placebo Lags - Data'!$B:$BA,MATCH($Q33,'Placebo Lags - Data'!$A:$A,0),MATCH(AH$1,'Placebo Lags - Data'!$B$1:$BA$1,0)))*1000000*AH$5</f>
        <v>-8.9400009528617375</v>
      </c>
      <c r="AI33" s="2">
        <f>IF(AI$2=0,0,INDEX('Placebo Lags - Data'!$B:$BA,MATCH($Q33,'Placebo Lags - Data'!$A:$A,0),MATCH(AI$1,'Placebo Lags - Data'!$B$1:$BA$1,0)))*1000000*AI$5</f>
        <v>1.1307796512483037</v>
      </c>
      <c r="AJ33" s="2">
        <f>IF(AJ$2=0,0,INDEX('Placebo Lags - Data'!$B:$BA,MATCH($Q33,'Placebo Lags - Data'!$A:$A,0),MATCH(AJ$1,'Placebo Lags - Data'!$B$1:$BA$1,0)))*1000000*AJ$5</f>
        <v>-12.408616385073401</v>
      </c>
      <c r="AK33" s="2">
        <f>IF(AK$2=0,0,INDEX('Placebo Lags - Data'!$B:$BA,MATCH($Q33,'Placebo Lags - Data'!$A:$A,0),MATCH(AK$1,'Placebo Lags - Data'!$B$1:$BA$1,0)))*1000000*AK$5</f>
        <v>2.9209361400717171</v>
      </c>
      <c r="AL33" s="2">
        <f>IF(AL$2=0,0,INDEX('Placebo Lags - Data'!$B:$BA,MATCH($Q33,'Placebo Lags - Data'!$A:$A,0),MATCH(AL$1,'Placebo Lags - Data'!$B$1:$BA$1,0)))*1000000*AL$5</f>
        <v>0.50040711130350246</v>
      </c>
      <c r="AM33" s="2">
        <f>IF(AM$2=0,0,INDEX('Placebo Lags - Data'!$B:$BA,MATCH($Q33,'Placebo Lags - Data'!$A:$A,0),MATCH(AM$1,'Placebo Lags - Data'!$B$1:$BA$1,0)))*1000000*AM$5</f>
        <v>2.4176858914870536</v>
      </c>
      <c r="AN33" s="2">
        <f>IF(AN$2=0,0,INDEX('Placebo Lags - Data'!$B:$BA,MATCH($Q33,'Placebo Lags - Data'!$A:$A,0),MATCH(AN$1,'Placebo Lags - Data'!$B$1:$BA$1,0)))*1000000*AN$5</f>
        <v>-0.13173200841265498</v>
      </c>
      <c r="AO33" s="2">
        <f>IF(AO$2=0,0,INDEX('Placebo Lags - Data'!$B:$BA,MATCH($Q33,'Placebo Lags - Data'!$A:$A,0),MATCH(AO$1,'Placebo Lags - Data'!$B$1:$BA$1,0)))*1000000*AO$5</f>
        <v>0.75874572758038994</v>
      </c>
      <c r="AP33" s="2">
        <f>IF(AP$2=0,0,INDEX('Placebo Lags - Data'!$B:$BA,MATCH($Q33,'Placebo Lags - Data'!$A:$A,0),MATCH(AP$1,'Placebo Lags - Data'!$B$1:$BA$1,0)))*1000000*AP$5</f>
        <v>-2.0890613541268976</v>
      </c>
      <c r="AQ33" s="2">
        <f>IF(AQ$2=0,0,INDEX('Placebo Lags - Data'!$B:$BA,MATCH($Q33,'Placebo Lags - Data'!$A:$A,0),MATCH(AQ$1,'Placebo Lags - Data'!$B$1:$BA$1,0)))*1000000*AQ$5</f>
        <v>-5.7492702580930199</v>
      </c>
      <c r="AR33" s="2">
        <f>IF(AR$2=0,0,INDEX('Placebo Lags - Data'!$B:$BA,MATCH($Q33,'Placebo Lags - Data'!$A:$A,0),MATCH(AR$1,'Placebo Lags - Data'!$B$1:$BA$1,0)))*1000000*AR$5</f>
        <v>12.462175618566107</v>
      </c>
      <c r="AS33" s="2">
        <f>IF(AS$2=0,0,INDEX('Placebo Lags - Data'!$B:$BA,MATCH($Q33,'Placebo Lags - Data'!$A:$A,0),MATCH(AS$1,'Placebo Lags - Data'!$B$1:$BA$1,0)))*1000000*AS$5</f>
        <v>3.0266112389654154</v>
      </c>
      <c r="AT33" s="2">
        <f>IF(AT$2=0,0,INDEX('Placebo Lags - Data'!$B:$BA,MATCH($Q33,'Placebo Lags - Data'!$A:$A,0),MATCH(AT$1,'Placebo Lags - Data'!$B$1:$BA$1,0)))*1000000*AT$5</f>
        <v>0</v>
      </c>
      <c r="AU33" s="2">
        <f>IF(AU$2=0,0,INDEX('Placebo Lags - Data'!$B:$BA,MATCH($Q33,'Placebo Lags - Data'!$A:$A,0),MATCH(AU$1,'Placebo Lags - Data'!$B$1:$BA$1,0)))*1000000*AU$5</f>
        <v>-6.2403578340308741</v>
      </c>
      <c r="AV33" s="2">
        <f>IF(AV$2=0,0,INDEX('Placebo Lags - Data'!$B:$BA,MATCH($Q33,'Placebo Lags - Data'!$A:$A,0),MATCH(AV$1,'Placebo Lags - Data'!$B$1:$BA$1,0)))*1000000*AV$5</f>
        <v>0</v>
      </c>
      <c r="AW33" s="2">
        <f>IF(AW$2=0,0,INDEX('Placebo Lags - Data'!$B:$BA,MATCH($Q33,'Placebo Lags - Data'!$A:$A,0),MATCH(AW$1,'Placebo Lags - Data'!$B$1:$BA$1,0)))*1000000*AW$5</f>
        <v>0</v>
      </c>
      <c r="AX33" s="2">
        <f>IF(AX$2=0,0,INDEX('Placebo Lags - Data'!$B:$BA,MATCH($Q33,'Placebo Lags - Data'!$A:$A,0),MATCH(AX$1,'Placebo Lags - Data'!$B$1:$BA$1,0)))*1000000*AX$5</f>
        <v>0</v>
      </c>
      <c r="AY33" s="2">
        <f>IF(AY$2=0,0,INDEX('Placebo Lags - Data'!$B:$BA,MATCH($Q33,'Placebo Lags - Data'!$A:$A,0),MATCH(AY$1,'Placebo Lags - Data'!$B$1:$BA$1,0)))*1000000*AY$5</f>
        <v>-3.339163640703191</v>
      </c>
      <c r="AZ33" s="2">
        <f>IF(AZ$2=0,0,INDEX('Placebo Lags - Data'!$B:$BA,MATCH($Q33,'Placebo Lags - Data'!$A:$A,0),MATCH(AZ$1,'Placebo Lags - Data'!$B$1:$BA$1,0)))*1000000*AZ$5</f>
        <v>-21.157609808142297</v>
      </c>
      <c r="BA33" s="2">
        <f>IF(BA$2=0,0,INDEX('Placebo Lags - Data'!$B:$BA,MATCH($Q33,'Placebo Lags - Data'!$A:$A,0),MATCH(BA$1,'Placebo Lags - Data'!$B$1:$BA$1,0)))*1000000*BA$5</f>
        <v>-1.1850883083752706</v>
      </c>
      <c r="BB33" s="2">
        <f>IF(BB$2=0,0,INDEX('Placebo Lags - Data'!$B:$BA,MATCH($Q33,'Placebo Lags - Data'!$A:$A,0),MATCH(BB$1,'Placebo Lags - Data'!$B$1:$BA$1,0)))*1000000*BB$5</f>
        <v>0</v>
      </c>
      <c r="BC33" s="2">
        <f>IF(BC$2=0,0,INDEX('Placebo Lags - Data'!$B:$BA,MATCH($Q33,'Placebo Lags - Data'!$A:$A,0),MATCH(BC$1,'Placebo Lags - Data'!$B$1:$BA$1,0)))*1000000*BC$5</f>
        <v>-1.2762911865138449</v>
      </c>
      <c r="BD33" s="2">
        <f>IF(BD$2=0,0,INDEX('Placebo Lags - Data'!$B:$BA,MATCH($Q33,'Placebo Lags - Data'!$A:$A,0),MATCH(BD$1,'Placebo Lags - Data'!$B$1:$BA$1,0)))*1000000*BD$5</f>
        <v>-7.5671314334613271</v>
      </c>
      <c r="BE33" s="2">
        <f>IF(BE$2=0,0,INDEX('Placebo Lags - Data'!$B:$BA,MATCH($Q33,'Placebo Lags - Data'!$A:$A,0),MATCH(BE$1,'Placebo Lags - Data'!$B$1:$BA$1,0)))*1000000*BE$5</f>
        <v>0</v>
      </c>
      <c r="BF33" s="2">
        <f>IF(BF$2=0,0,INDEX('Placebo Lags - Data'!$B:$BA,MATCH($Q33,'Placebo Lags - Data'!$A:$A,0),MATCH(BF$1,'Placebo Lags - Data'!$B$1:$BA$1,0)))*1000000*BF$5</f>
        <v>-12.408129805407953</v>
      </c>
      <c r="BG33" s="2">
        <f>IF(BG$2=0,0,INDEX('Placebo Lags - Data'!$B:$BA,MATCH($Q33,'Placebo Lags - Data'!$A:$A,0),MATCH(BG$1,'Placebo Lags - Data'!$B$1:$BA$1,0)))*1000000*BG$5</f>
        <v>19.702014469658025</v>
      </c>
      <c r="BH33" s="2">
        <f>IF(BH$2=0,0,INDEX('Placebo Lags - Data'!$B:$BA,MATCH($Q33,'Placebo Lags - Data'!$A:$A,0),MATCH(BH$1,'Placebo Lags - Data'!$B$1:$BA$1,0)))*1000000*BH$5</f>
        <v>6.2988547142595053</v>
      </c>
      <c r="BI33" s="2">
        <f>IF(BI$2=0,0,INDEX('Placebo Lags - Data'!$B:$BA,MATCH($Q33,'Placebo Lags - Data'!$A:$A,0),MATCH(BI$1,'Placebo Lags - Data'!$B$1:$BA$1,0)))*1000000*BI$5</f>
        <v>1.2415448509273119</v>
      </c>
      <c r="BJ33" s="2">
        <f>IF(BJ$2=0,0,INDEX('Placebo Lags - Data'!$B:$BA,MATCH($Q33,'Placebo Lags - Data'!$A:$A,0),MATCH(BJ$1,'Placebo Lags - Data'!$B$1:$BA$1,0)))*1000000*BJ$5</f>
        <v>0</v>
      </c>
      <c r="BK33" s="2">
        <f>IF(BK$2=0,0,INDEX('Placebo Lags - Data'!$B:$BA,MATCH($Q33,'Placebo Lags - Data'!$A:$A,0),MATCH(BK$1,'Placebo Lags - Data'!$B$1:$BA$1,0)))*1000000*BK$5</f>
        <v>16.51745151320938</v>
      </c>
      <c r="BL33" s="2">
        <f>IF(BL$2=0,0,INDEX('Placebo Lags - Data'!$B:$BA,MATCH($Q33,'Placebo Lags - Data'!$A:$A,0),MATCH(BL$1,'Placebo Lags - Data'!$B$1:$BA$1,0)))*1000000*BL$5</f>
        <v>-2.7691914965544129</v>
      </c>
      <c r="BM33" s="2">
        <f>IF(BM$2=0,0,INDEX('Placebo Lags - Data'!$B:$BA,MATCH($Q33,'Placebo Lags - Data'!$A:$A,0),MATCH(BM$1,'Placebo Lags - Data'!$B$1:$BA$1,0)))*1000000*BM$5</f>
        <v>1.4656044413641212</v>
      </c>
      <c r="BN33" s="2">
        <f>IF(BN$2=0,0,INDEX('Placebo Lags - Data'!$B:$BA,MATCH($Q33,'Placebo Lags - Data'!$A:$A,0),MATCH(BN$1,'Placebo Lags - Data'!$B$1:$BA$1,0)))*1000000*BN$5</f>
        <v>-5.5804466683184728</v>
      </c>
      <c r="BO33" s="2">
        <f>IF(BO$2=0,0,INDEX('Placebo Lags - Data'!$B:$BA,MATCH($Q33,'Placebo Lags - Data'!$A:$A,0),MATCH(BO$1,'Placebo Lags - Data'!$B$1:$BA$1,0)))*1000000*BO$5</f>
        <v>7.1319145718007348</v>
      </c>
      <c r="BP33" s="2">
        <f>IF(BP$2=0,0,INDEX('Placebo Lags - Data'!$B:$BA,MATCH($Q33,'Placebo Lags - Data'!$A:$A,0),MATCH(BP$1,'Placebo Lags - Data'!$B$1:$BA$1,0)))*1000000*BP$5</f>
        <v>-27.060817956225947</v>
      </c>
      <c r="BQ33" s="2"/>
      <c r="BR33" s="2"/>
    </row>
    <row r="34">
      <c r="A34" t="s">
        <v>42</v>
      </c>
      <c r="B34" s="2">
        <f t="shared" ref="B34:B52" si="3">INDEX($R$2:$BP$2,1,MATCH($A34,$R$6:$BP$6,0))/INDEX($R$2:$BP$2,1,MATCH("IL",$R$6:$BP$6,0))</f>
        <v>1.4024585381379526</v>
      </c>
      <c r="Q34">
        <f>'Placebo Lags - Data'!A29</f>
        <v>2009</v>
      </c>
      <c r="R34" s="2">
        <f>IF(R$2=0,0,INDEX('Placebo Lags - Data'!$B:$BA,MATCH($Q34,'Placebo Lags - Data'!$A:$A,0),MATCH(R$1,'Placebo Lags - Data'!$B$1:$BA$1,0)))*1000000*R$5</f>
        <v>4.182517841400113</v>
      </c>
      <c r="S34" s="2">
        <f>IF(S$2=0,0,INDEX('Placebo Lags - Data'!$B:$BA,MATCH($Q34,'Placebo Lags - Data'!$A:$A,0),MATCH(S$1,'Placebo Lags - Data'!$B$1:$BA$1,0)))*1000000*S$5</f>
        <v>4.8030778998509049</v>
      </c>
      <c r="T34" s="2">
        <f>IF(T$2=0,0,INDEX('Placebo Lags - Data'!$B:$BA,MATCH($Q34,'Placebo Lags - Data'!$A:$A,0),MATCH(T$1,'Placebo Lags - Data'!$B$1:$BA$1,0)))*1000000*T$5</f>
        <v>0</v>
      </c>
      <c r="U34" s="2">
        <f>IF(U$2=0,0,INDEX('Placebo Lags - Data'!$B:$BA,MATCH($Q34,'Placebo Lags - Data'!$A:$A,0),MATCH(U$1,'Placebo Lags - Data'!$B$1:$BA$1,0)))*1000000*U$5</f>
        <v>21.668540284736082</v>
      </c>
      <c r="V34" s="2">
        <f>IF(V$2=0,0,INDEX('Placebo Lags - Data'!$B:$BA,MATCH($Q34,'Placebo Lags - Data'!$A:$A,0),MATCH(V$1,'Placebo Lags - Data'!$B$1:$BA$1,0)))*1000000*V$5</f>
        <v>-12.252568922122009</v>
      </c>
      <c r="W34" s="2">
        <f>IF(W$2=0,0,INDEX('Placebo Lags - Data'!$B:$BA,MATCH($Q34,'Placebo Lags - Data'!$A:$A,0),MATCH(W$1,'Placebo Lags - Data'!$B$1:$BA$1,0)))*1000000*W$5</f>
        <v>0</v>
      </c>
      <c r="X34" s="2">
        <f>IF(X$2=0,0,INDEX('Placebo Lags - Data'!$B:$BA,MATCH($Q34,'Placebo Lags - Data'!$A:$A,0),MATCH(X$1,'Placebo Lags - Data'!$B$1:$BA$1,0)))*1000000*X$5</f>
        <v>1.9052897641813615</v>
      </c>
      <c r="Y34" s="2">
        <f>IF(Y$2=0,0,INDEX('Placebo Lags - Data'!$B:$BA,MATCH($Q34,'Placebo Lags - Data'!$A:$A,0),MATCH(Y$1,'Placebo Lags - Data'!$B$1:$BA$1,0)))*1000000*Y$5</f>
        <v>0</v>
      </c>
      <c r="Z34" s="2">
        <f>IF(Z$2=0,0,INDEX('Placebo Lags - Data'!$B:$BA,MATCH($Q34,'Placebo Lags - Data'!$A:$A,0),MATCH(Z$1,'Placebo Lags - Data'!$B$1:$BA$1,0)))*1000000*Z$5</f>
        <v>0</v>
      </c>
      <c r="AA34" s="2">
        <f>IF(AA$2=0,0,INDEX('Placebo Lags - Data'!$B:$BA,MATCH($Q34,'Placebo Lags - Data'!$A:$A,0),MATCH(AA$1,'Placebo Lags - Data'!$B$1:$BA$1,0)))*1000000*AA$5</f>
        <v>0</v>
      </c>
      <c r="AB34" s="2">
        <f>IF(AB$2=0,0,INDEX('Placebo Lags - Data'!$B:$BA,MATCH($Q34,'Placebo Lags - Data'!$A:$A,0),MATCH(AB$1,'Placebo Lags - Data'!$B$1:$BA$1,0)))*1000000*AB$5</f>
        <v>0</v>
      </c>
      <c r="AC34" s="2">
        <f>IF(AC$2=0,0,INDEX('Placebo Lags - Data'!$B:$BA,MATCH($Q34,'Placebo Lags - Data'!$A:$A,0),MATCH(AC$1,'Placebo Lags - Data'!$B$1:$BA$1,0)))*1000000*AC$5</f>
        <v>3.2261511933029396</v>
      </c>
      <c r="AD34" s="2">
        <f>IF(AD$2=0,0,INDEX('Placebo Lags - Data'!$B:$BA,MATCH($Q34,'Placebo Lags - Data'!$A:$A,0),MATCH(AD$1,'Placebo Lags - Data'!$B$1:$BA$1,0)))*1000000*AD$5</f>
        <v>0</v>
      </c>
      <c r="AE34" s="2">
        <f>IF(AE$2=0,0,INDEX('Placebo Lags - Data'!$B:$BA,MATCH($Q34,'Placebo Lags - Data'!$A:$A,0),MATCH(AE$1,'Placebo Lags - Data'!$B$1:$BA$1,0)))*1000000*AE$5</f>
        <v>7.174638540163869</v>
      </c>
      <c r="AF34" s="2">
        <f>IF(AF$2=0,0,INDEX('Placebo Lags - Data'!$B:$BA,MATCH($Q34,'Placebo Lags - Data'!$A:$A,0),MATCH(AF$1,'Placebo Lags - Data'!$B$1:$BA$1,0)))*1000000*AF$5</f>
        <v>3.3213775623153197</v>
      </c>
      <c r="AG34" s="2">
        <f>IF(AG$2=0,0,INDEX('Placebo Lags - Data'!$B:$BA,MATCH($Q34,'Placebo Lags - Data'!$A:$A,0),MATCH(AG$1,'Placebo Lags - Data'!$B$1:$BA$1,0)))*1000000*AG$5</f>
        <v>0</v>
      </c>
      <c r="AH34" s="2">
        <f>IF(AH$2=0,0,INDEX('Placebo Lags - Data'!$B:$BA,MATCH($Q34,'Placebo Lags - Data'!$A:$A,0),MATCH(AH$1,'Placebo Lags - Data'!$B$1:$BA$1,0)))*1000000*AH$5</f>
        <v>-2.396111767666298</v>
      </c>
      <c r="AI34" s="2">
        <f>IF(AI$2=0,0,INDEX('Placebo Lags - Data'!$B:$BA,MATCH($Q34,'Placebo Lags - Data'!$A:$A,0),MATCH(AI$1,'Placebo Lags - Data'!$B$1:$BA$1,0)))*1000000*AI$5</f>
        <v>-3.135038696200354</v>
      </c>
      <c r="AJ34" s="2">
        <f>IF(AJ$2=0,0,INDEX('Placebo Lags - Data'!$B:$BA,MATCH($Q34,'Placebo Lags - Data'!$A:$A,0),MATCH(AJ$1,'Placebo Lags - Data'!$B$1:$BA$1,0)))*1000000*AJ$5</f>
        <v>1.5159846498136176</v>
      </c>
      <c r="AK34" s="2">
        <f>IF(AK$2=0,0,INDEX('Placebo Lags - Data'!$B:$BA,MATCH($Q34,'Placebo Lags - Data'!$A:$A,0),MATCH(AK$1,'Placebo Lags - Data'!$B$1:$BA$1,0)))*1000000*AK$5</f>
        <v>-4.4145849642518442</v>
      </c>
      <c r="AL34" s="2">
        <f>IF(AL$2=0,0,INDEX('Placebo Lags - Data'!$B:$BA,MATCH($Q34,'Placebo Lags - Data'!$A:$A,0),MATCH(AL$1,'Placebo Lags - Data'!$B$1:$BA$1,0)))*1000000*AL$5</f>
        <v>-5.3829362514079548</v>
      </c>
      <c r="AM34" s="2">
        <f>IF(AM$2=0,0,INDEX('Placebo Lags - Data'!$B:$BA,MATCH($Q34,'Placebo Lags - Data'!$A:$A,0),MATCH(AM$1,'Placebo Lags - Data'!$B$1:$BA$1,0)))*1000000*AM$5</f>
        <v>6.426725576602621</v>
      </c>
      <c r="AN34" s="2">
        <f>IF(AN$2=0,0,INDEX('Placebo Lags - Data'!$B:$BA,MATCH($Q34,'Placebo Lags - Data'!$A:$A,0),MATCH(AN$1,'Placebo Lags - Data'!$B$1:$BA$1,0)))*1000000*AN$5</f>
        <v>6.4965488490997814</v>
      </c>
      <c r="AO34" s="2">
        <f>IF(AO$2=0,0,INDEX('Placebo Lags - Data'!$B:$BA,MATCH($Q34,'Placebo Lags - Data'!$A:$A,0),MATCH(AO$1,'Placebo Lags - Data'!$B$1:$BA$1,0)))*1000000*AO$5</f>
        <v>11.1970357465907</v>
      </c>
      <c r="AP34" s="2">
        <f>IF(AP$2=0,0,INDEX('Placebo Lags - Data'!$B:$BA,MATCH($Q34,'Placebo Lags - Data'!$A:$A,0),MATCH(AP$1,'Placebo Lags - Data'!$B$1:$BA$1,0)))*1000000*AP$5</f>
        <v>-14.973737052059732</v>
      </c>
      <c r="AQ34" s="2">
        <f>IF(AQ$2=0,0,INDEX('Placebo Lags - Data'!$B:$BA,MATCH($Q34,'Placebo Lags - Data'!$A:$A,0),MATCH(AQ$1,'Placebo Lags - Data'!$B$1:$BA$1,0)))*1000000*AQ$5</f>
        <v>-4.686414740717737</v>
      </c>
      <c r="AR34" s="2">
        <f>IF(AR$2=0,0,INDEX('Placebo Lags - Data'!$B:$BA,MATCH($Q34,'Placebo Lags - Data'!$A:$A,0),MATCH(AR$1,'Placebo Lags - Data'!$B$1:$BA$1,0)))*1000000*AR$5</f>
        <v>-6.8501226451189723</v>
      </c>
      <c r="AS34" s="2">
        <f>IF(AS$2=0,0,INDEX('Placebo Lags - Data'!$B:$BA,MATCH($Q34,'Placebo Lags - Data'!$A:$A,0),MATCH(AS$1,'Placebo Lags - Data'!$B$1:$BA$1,0)))*1000000*AS$5</f>
        <v>-9.3746029961039312</v>
      </c>
      <c r="AT34" s="2">
        <f>IF(AT$2=0,0,INDEX('Placebo Lags - Data'!$B:$BA,MATCH($Q34,'Placebo Lags - Data'!$A:$A,0),MATCH(AT$1,'Placebo Lags - Data'!$B$1:$BA$1,0)))*1000000*AT$5</f>
        <v>0</v>
      </c>
      <c r="AU34" s="2">
        <f>IF(AU$2=0,0,INDEX('Placebo Lags - Data'!$B:$BA,MATCH($Q34,'Placebo Lags - Data'!$A:$A,0),MATCH(AU$1,'Placebo Lags - Data'!$B$1:$BA$1,0)))*1000000*AU$5</f>
        <v>4.7074463509488851</v>
      </c>
      <c r="AV34" s="2">
        <f>IF(AV$2=0,0,INDEX('Placebo Lags - Data'!$B:$BA,MATCH($Q34,'Placebo Lags - Data'!$A:$A,0),MATCH(AV$1,'Placebo Lags - Data'!$B$1:$BA$1,0)))*1000000*AV$5</f>
        <v>0</v>
      </c>
      <c r="AW34" s="2">
        <f>IF(AW$2=0,0,INDEX('Placebo Lags - Data'!$B:$BA,MATCH($Q34,'Placebo Lags - Data'!$A:$A,0),MATCH(AW$1,'Placebo Lags - Data'!$B$1:$BA$1,0)))*1000000*AW$5</f>
        <v>0</v>
      </c>
      <c r="AX34" s="2">
        <f>IF(AX$2=0,0,INDEX('Placebo Lags - Data'!$B:$BA,MATCH($Q34,'Placebo Lags - Data'!$A:$A,0),MATCH(AX$1,'Placebo Lags - Data'!$B$1:$BA$1,0)))*1000000*AX$5</f>
        <v>0</v>
      </c>
      <c r="AY34" s="2">
        <f>IF(AY$2=0,0,INDEX('Placebo Lags - Data'!$B:$BA,MATCH($Q34,'Placebo Lags - Data'!$A:$A,0),MATCH(AY$1,'Placebo Lags - Data'!$B$1:$BA$1,0)))*1000000*AY$5</f>
        <v>3.0405506095121382</v>
      </c>
      <c r="AZ34" s="2">
        <f>IF(AZ$2=0,0,INDEX('Placebo Lags - Data'!$B:$BA,MATCH($Q34,'Placebo Lags - Data'!$A:$A,0),MATCH(AZ$1,'Placebo Lags - Data'!$B$1:$BA$1,0)))*1000000*AZ$5</f>
        <v>-32.09388887626119</v>
      </c>
      <c r="BA34" s="2">
        <f>IF(BA$2=0,0,INDEX('Placebo Lags - Data'!$B:$BA,MATCH($Q34,'Placebo Lags - Data'!$A:$A,0),MATCH(BA$1,'Placebo Lags - Data'!$B$1:$BA$1,0)))*1000000*BA$5</f>
        <v>-1.3931221474194899</v>
      </c>
      <c r="BB34" s="2">
        <f>IF(BB$2=0,0,INDEX('Placebo Lags - Data'!$B:$BA,MATCH($Q34,'Placebo Lags - Data'!$A:$A,0),MATCH(BB$1,'Placebo Lags - Data'!$B$1:$BA$1,0)))*1000000*BB$5</f>
        <v>0</v>
      </c>
      <c r="BC34" s="2">
        <f>IF(BC$2=0,0,INDEX('Placebo Lags - Data'!$B:$BA,MATCH($Q34,'Placebo Lags - Data'!$A:$A,0),MATCH(BC$1,'Placebo Lags - Data'!$B$1:$BA$1,0)))*1000000*BC$5</f>
        <v>3.2722093692427734</v>
      </c>
      <c r="BD34" s="2">
        <f>IF(BD$2=0,0,INDEX('Placebo Lags - Data'!$B:$BA,MATCH($Q34,'Placebo Lags - Data'!$A:$A,0),MATCH(BD$1,'Placebo Lags - Data'!$B$1:$BA$1,0)))*1000000*BD$5</f>
        <v>3.0814294404990505</v>
      </c>
      <c r="BE34" s="2">
        <f>IF(BE$2=0,0,INDEX('Placebo Lags - Data'!$B:$BA,MATCH($Q34,'Placebo Lags - Data'!$A:$A,0),MATCH(BE$1,'Placebo Lags - Data'!$B$1:$BA$1,0)))*1000000*BE$5</f>
        <v>0</v>
      </c>
      <c r="BF34" s="2">
        <f>IF(BF$2=0,0,INDEX('Placebo Lags - Data'!$B:$BA,MATCH($Q34,'Placebo Lags - Data'!$A:$A,0),MATCH(BF$1,'Placebo Lags - Data'!$B$1:$BA$1,0)))*1000000*BF$5</f>
        <v>-16.030795450205915</v>
      </c>
      <c r="BG34" s="2">
        <f>IF(BG$2=0,0,INDEX('Placebo Lags - Data'!$B:$BA,MATCH($Q34,'Placebo Lags - Data'!$A:$A,0),MATCH(BG$1,'Placebo Lags - Data'!$B$1:$BA$1,0)))*1000000*BG$5</f>
        <v>-1.8652660855877912</v>
      </c>
      <c r="BH34" s="2">
        <f>IF(BH$2=0,0,INDEX('Placebo Lags - Data'!$B:$BA,MATCH($Q34,'Placebo Lags - Data'!$A:$A,0),MATCH(BH$1,'Placebo Lags - Data'!$B$1:$BA$1,0)))*1000000*BH$5</f>
        <v>0.50525392225608812</v>
      </c>
      <c r="BI34" s="2">
        <f>IF(BI$2=0,0,INDEX('Placebo Lags - Data'!$B:$BA,MATCH($Q34,'Placebo Lags - Data'!$A:$A,0),MATCH(BI$1,'Placebo Lags - Data'!$B$1:$BA$1,0)))*1000000*BI$5</f>
        <v>-2.1164105419302359</v>
      </c>
      <c r="BJ34" s="2">
        <f>IF(BJ$2=0,0,INDEX('Placebo Lags - Data'!$B:$BA,MATCH($Q34,'Placebo Lags - Data'!$A:$A,0),MATCH(BJ$1,'Placebo Lags - Data'!$B$1:$BA$1,0)))*1000000*BJ$5</f>
        <v>0</v>
      </c>
      <c r="BK34" s="2">
        <f>IF(BK$2=0,0,INDEX('Placebo Lags - Data'!$B:$BA,MATCH($Q34,'Placebo Lags - Data'!$A:$A,0),MATCH(BK$1,'Placebo Lags - Data'!$B$1:$BA$1,0)))*1000000*BK$5</f>
        <v>-9.1109441200387664</v>
      </c>
      <c r="BL34" s="2">
        <f>IF(BL$2=0,0,INDEX('Placebo Lags - Data'!$B:$BA,MATCH($Q34,'Placebo Lags - Data'!$A:$A,0),MATCH(BL$1,'Placebo Lags - Data'!$B$1:$BA$1,0)))*1000000*BL$5</f>
        <v>-2.6902434910880402</v>
      </c>
      <c r="BM34" s="2">
        <f>IF(BM$2=0,0,INDEX('Placebo Lags - Data'!$B:$BA,MATCH($Q34,'Placebo Lags - Data'!$A:$A,0),MATCH(BM$1,'Placebo Lags - Data'!$B$1:$BA$1,0)))*1000000*BM$5</f>
        <v>0.64409726974190562</v>
      </c>
      <c r="BN34" s="2">
        <f>IF(BN$2=0,0,INDEX('Placebo Lags - Data'!$B:$BA,MATCH($Q34,'Placebo Lags - Data'!$A:$A,0),MATCH(BN$1,'Placebo Lags - Data'!$B$1:$BA$1,0)))*1000000*BN$5</f>
        <v>-14.454599295277148</v>
      </c>
      <c r="BO34" s="2">
        <f>IF(BO$2=0,0,INDEX('Placebo Lags - Data'!$B:$BA,MATCH($Q34,'Placebo Lags - Data'!$A:$A,0),MATCH(BO$1,'Placebo Lags - Data'!$B$1:$BA$1,0)))*1000000*BO$5</f>
        <v>8.1395928646088578</v>
      </c>
      <c r="BP34" s="2">
        <f>IF(BP$2=0,0,INDEX('Placebo Lags - Data'!$B:$BA,MATCH($Q34,'Placebo Lags - Data'!$A:$A,0),MATCH(BP$1,'Placebo Lags - Data'!$B$1:$BA$1,0)))*1000000*BP$5</f>
        <v>-3.4548872918094276</v>
      </c>
      <c r="BQ34" s="2"/>
      <c r="BR34" s="2"/>
    </row>
    <row r="35">
      <c r="A35" t="s">
        <v>88</v>
      </c>
      <c r="B35" s="2">
        <f t="shared" si="3"/>
        <v>1.2725917090118106</v>
      </c>
      <c r="Q35">
        <f>'Placebo Lags - Data'!A30</f>
        <v>2010</v>
      </c>
      <c r="R35" s="2">
        <f>IF(R$2=0,0,INDEX('Placebo Lags - Data'!$B:$BA,MATCH($Q35,'Placebo Lags - Data'!$A:$A,0),MATCH(R$1,'Placebo Lags - Data'!$B$1:$BA$1,0)))*1000000*R$5</f>
        <v>2.3216582576424116</v>
      </c>
      <c r="S35" s="2">
        <f>IF(S$2=0,0,INDEX('Placebo Lags - Data'!$B:$BA,MATCH($Q35,'Placebo Lags - Data'!$A:$A,0),MATCH(S$1,'Placebo Lags - Data'!$B$1:$BA$1,0)))*1000000*S$5</f>
        <v>1.443506562281982</v>
      </c>
      <c r="T35" s="2">
        <f>IF(T$2=0,0,INDEX('Placebo Lags - Data'!$B:$BA,MATCH($Q35,'Placebo Lags - Data'!$A:$A,0),MATCH(T$1,'Placebo Lags - Data'!$B$1:$BA$1,0)))*1000000*T$5</f>
        <v>0</v>
      </c>
      <c r="U35" s="2">
        <f>IF(U$2=0,0,INDEX('Placebo Lags - Data'!$B:$BA,MATCH($Q35,'Placebo Lags - Data'!$A:$A,0),MATCH(U$1,'Placebo Lags - Data'!$B$1:$BA$1,0)))*1000000*U$5</f>
        <v>18.699371139518917</v>
      </c>
      <c r="V35" s="2">
        <f>IF(V$2=0,0,INDEX('Placebo Lags - Data'!$B:$BA,MATCH($Q35,'Placebo Lags - Data'!$A:$A,0),MATCH(V$1,'Placebo Lags - Data'!$B$1:$BA$1,0)))*1000000*V$5</f>
        <v>-20.437890270841308</v>
      </c>
      <c r="W35" s="2">
        <f>IF(W$2=0,0,INDEX('Placebo Lags - Data'!$B:$BA,MATCH($Q35,'Placebo Lags - Data'!$A:$A,0),MATCH(W$1,'Placebo Lags - Data'!$B$1:$BA$1,0)))*1000000*W$5</f>
        <v>0</v>
      </c>
      <c r="X35" s="2">
        <f>IF(X$2=0,0,INDEX('Placebo Lags - Data'!$B:$BA,MATCH($Q35,'Placebo Lags - Data'!$A:$A,0),MATCH(X$1,'Placebo Lags - Data'!$B$1:$BA$1,0)))*1000000*X$5</f>
        <v>12.598923603945877</v>
      </c>
      <c r="Y35" s="2">
        <f>IF(Y$2=0,0,INDEX('Placebo Lags - Data'!$B:$BA,MATCH($Q35,'Placebo Lags - Data'!$A:$A,0),MATCH(Y$1,'Placebo Lags - Data'!$B$1:$BA$1,0)))*1000000*Y$5</f>
        <v>0</v>
      </c>
      <c r="Z35" s="2">
        <f>IF(Z$2=0,0,INDEX('Placebo Lags - Data'!$B:$BA,MATCH($Q35,'Placebo Lags - Data'!$A:$A,0),MATCH(Z$1,'Placebo Lags - Data'!$B$1:$BA$1,0)))*1000000*Z$5</f>
        <v>0</v>
      </c>
      <c r="AA35" s="2">
        <f>IF(AA$2=0,0,INDEX('Placebo Lags - Data'!$B:$BA,MATCH($Q35,'Placebo Lags - Data'!$A:$A,0),MATCH(AA$1,'Placebo Lags - Data'!$B$1:$BA$1,0)))*1000000*AA$5</f>
        <v>0</v>
      </c>
      <c r="AB35" s="2">
        <f>IF(AB$2=0,0,INDEX('Placebo Lags - Data'!$B:$BA,MATCH($Q35,'Placebo Lags - Data'!$A:$A,0),MATCH(AB$1,'Placebo Lags - Data'!$B$1:$BA$1,0)))*1000000*AB$5</f>
        <v>0</v>
      </c>
      <c r="AC35" s="2">
        <f>IF(AC$2=0,0,INDEX('Placebo Lags - Data'!$B:$BA,MATCH($Q35,'Placebo Lags - Data'!$A:$A,0),MATCH(AC$1,'Placebo Lags - Data'!$B$1:$BA$1,0)))*1000000*AC$5</f>
        <v>6.7059700086247176</v>
      </c>
      <c r="AD35" s="2">
        <f>IF(AD$2=0,0,INDEX('Placebo Lags - Data'!$B:$BA,MATCH($Q35,'Placebo Lags - Data'!$A:$A,0),MATCH(AD$1,'Placebo Lags - Data'!$B$1:$BA$1,0)))*1000000*AD$5</f>
        <v>0</v>
      </c>
      <c r="AE35" s="2">
        <f>IF(AE$2=0,0,INDEX('Placebo Lags - Data'!$B:$BA,MATCH($Q35,'Placebo Lags - Data'!$A:$A,0),MATCH(AE$1,'Placebo Lags - Data'!$B$1:$BA$1,0)))*1000000*AE$5</f>
        <v>-1.2937234714627266</v>
      </c>
      <c r="AF35" s="2">
        <f>IF(AF$2=0,0,INDEX('Placebo Lags - Data'!$B:$BA,MATCH($Q35,'Placebo Lags - Data'!$A:$A,0),MATCH(AF$1,'Placebo Lags - Data'!$B$1:$BA$1,0)))*1000000*AF$5</f>
        <v>1.1155019592479221</v>
      </c>
      <c r="AG35" s="2">
        <f>IF(AG$2=0,0,INDEX('Placebo Lags - Data'!$B:$BA,MATCH($Q35,'Placebo Lags - Data'!$A:$A,0),MATCH(AG$1,'Placebo Lags - Data'!$B$1:$BA$1,0)))*1000000*AG$5</f>
        <v>0</v>
      </c>
      <c r="AH35" s="2">
        <f>IF(AH$2=0,0,INDEX('Placebo Lags - Data'!$B:$BA,MATCH($Q35,'Placebo Lags - Data'!$A:$A,0),MATCH(AH$1,'Placebo Lags - Data'!$B$1:$BA$1,0)))*1000000*AH$5</f>
        <v>-14.066106814425439</v>
      </c>
      <c r="AI35" s="2">
        <f>IF(AI$2=0,0,INDEX('Placebo Lags - Data'!$B:$BA,MATCH($Q35,'Placebo Lags - Data'!$A:$A,0),MATCH(AI$1,'Placebo Lags - Data'!$B$1:$BA$1,0)))*1000000*AI$5</f>
        <v>-2.3977891032700427</v>
      </c>
      <c r="AJ35" s="2">
        <f>IF(AJ$2=0,0,INDEX('Placebo Lags - Data'!$B:$BA,MATCH($Q35,'Placebo Lags - Data'!$A:$A,0),MATCH(AJ$1,'Placebo Lags - Data'!$B$1:$BA$1,0)))*1000000*AJ$5</f>
        <v>9.6823459898587316</v>
      </c>
      <c r="AK35" s="2">
        <f>IF(AK$2=0,0,INDEX('Placebo Lags - Data'!$B:$BA,MATCH($Q35,'Placebo Lags - Data'!$A:$A,0),MATCH(AK$1,'Placebo Lags - Data'!$B$1:$BA$1,0)))*1000000*AK$5</f>
        <v>-2.665090960363159</v>
      </c>
      <c r="AL35" s="2">
        <f>IF(AL$2=0,0,INDEX('Placebo Lags - Data'!$B:$BA,MATCH($Q35,'Placebo Lags - Data'!$A:$A,0),MATCH(AL$1,'Placebo Lags - Data'!$B$1:$BA$1,0)))*1000000*AL$5</f>
        <v>-4.0543709474150091</v>
      </c>
      <c r="AM35" s="2">
        <f>IF(AM$2=0,0,INDEX('Placebo Lags - Data'!$B:$BA,MATCH($Q35,'Placebo Lags - Data'!$A:$A,0),MATCH(AM$1,'Placebo Lags - Data'!$B$1:$BA$1,0)))*1000000*AM$5</f>
        <v>4.5350625441642478</v>
      </c>
      <c r="AN35" s="2">
        <f>IF(AN$2=0,0,INDEX('Placebo Lags - Data'!$B:$BA,MATCH($Q35,'Placebo Lags - Data'!$A:$A,0),MATCH(AN$1,'Placebo Lags - Data'!$B$1:$BA$1,0)))*1000000*AN$5</f>
        <v>2.1478610960912192</v>
      </c>
      <c r="AO35" s="2">
        <f>IF(AO$2=0,0,INDEX('Placebo Lags - Data'!$B:$BA,MATCH($Q35,'Placebo Lags - Data'!$A:$A,0),MATCH(AO$1,'Placebo Lags - Data'!$B$1:$BA$1,0)))*1000000*AO$5</f>
        <v>0.34552067518234253</v>
      </c>
      <c r="AP35" s="2">
        <f>IF(AP$2=0,0,INDEX('Placebo Lags - Data'!$B:$BA,MATCH($Q35,'Placebo Lags - Data'!$A:$A,0),MATCH(AP$1,'Placebo Lags - Data'!$B$1:$BA$1,0)))*1000000*AP$5</f>
        <v>-8.3132990766898729</v>
      </c>
      <c r="AQ35" s="2">
        <f>IF(AQ$2=0,0,INDEX('Placebo Lags - Data'!$B:$BA,MATCH($Q35,'Placebo Lags - Data'!$A:$A,0),MATCH(AQ$1,'Placebo Lags - Data'!$B$1:$BA$1,0)))*1000000*AQ$5</f>
        <v>-8.1457264968776144</v>
      </c>
      <c r="AR35" s="2">
        <f>IF(AR$2=0,0,INDEX('Placebo Lags - Data'!$B:$BA,MATCH($Q35,'Placebo Lags - Data'!$A:$A,0),MATCH(AR$1,'Placebo Lags - Data'!$B$1:$BA$1,0)))*1000000*AR$5</f>
        <v>16.164784028660506</v>
      </c>
      <c r="AS35" s="2">
        <f>IF(AS$2=0,0,INDEX('Placebo Lags - Data'!$B:$BA,MATCH($Q35,'Placebo Lags - Data'!$A:$A,0),MATCH(AS$1,'Placebo Lags - Data'!$B$1:$BA$1,0)))*1000000*AS$5</f>
        <v>2.7617975320026744</v>
      </c>
      <c r="AT35" s="2">
        <f>IF(AT$2=0,0,INDEX('Placebo Lags - Data'!$B:$BA,MATCH($Q35,'Placebo Lags - Data'!$A:$A,0),MATCH(AT$1,'Placebo Lags - Data'!$B$1:$BA$1,0)))*1000000*AT$5</f>
        <v>0</v>
      </c>
      <c r="AU35" s="2">
        <f>IF(AU$2=0,0,INDEX('Placebo Lags - Data'!$B:$BA,MATCH($Q35,'Placebo Lags - Data'!$A:$A,0),MATCH(AU$1,'Placebo Lags - Data'!$B$1:$BA$1,0)))*1000000*AU$5</f>
        <v>-2.5540089154674206</v>
      </c>
      <c r="AV35" s="2">
        <f>IF(AV$2=0,0,INDEX('Placebo Lags - Data'!$B:$BA,MATCH($Q35,'Placebo Lags - Data'!$A:$A,0),MATCH(AV$1,'Placebo Lags - Data'!$B$1:$BA$1,0)))*1000000*AV$5</f>
        <v>0</v>
      </c>
      <c r="AW35" s="2">
        <f>IF(AW$2=0,0,INDEX('Placebo Lags - Data'!$B:$BA,MATCH($Q35,'Placebo Lags - Data'!$A:$A,0),MATCH(AW$1,'Placebo Lags - Data'!$B$1:$BA$1,0)))*1000000*AW$5</f>
        <v>0</v>
      </c>
      <c r="AX35" s="2">
        <f>IF(AX$2=0,0,INDEX('Placebo Lags - Data'!$B:$BA,MATCH($Q35,'Placebo Lags - Data'!$A:$A,0),MATCH(AX$1,'Placebo Lags - Data'!$B$1:$BA$1,0)))*1000000*AX$5</f>
        <v>0</v>
      </c>
      <c r="AY35" s="2">
        <f>IF(AY$2=0,0,INDEX('Placebo Lags - Data'!$B:$BA,MATCH($Q35,'Placebo Lags - Data'!$A:$A,0),MATCH(AY$1,'Placebo Lags - Data'!$B$1:$BA$1,0)))*1000000*AY$5</f>
        <v>-3.8167409002198838</v>
      </c>
      <c r="AZ35" s="2">
        <f>IF(AZ$2=0,0,INDEX('Placebo Lags - Data'!$B:$BA,MATCH($Q35,'Placebo Lags - Data'!$A:$A,0),MATCH(AZ$1,'Placebo Lags - Data'!$B$1:$BA$1,0)))*1000000*AZ$5</f>
        <v>-26.840818463824689</v>
      </c>
      <c r="BA35" s="2">
        <f>IF(BA$2=0,0,INDEX('Placebo Lags - Data'!$B:$BA,MATCH($Q35,'Placebo Lags - Data'!$A:$A,0),MATCH(BA$1,'Placebo Lags - Data'!$B$1:$BA$1,0)))*1000000*BA$5</f>
        <v>-4.0626232475915458</v>
      </c>
      <c r="BB35" s="2">
        <f>IF(BB$2=0,0,INDEX('Placebo Lags - Data'!$B:$BA,MATCH($Q35,'Placebo Lags - Data'!$A:$A,0),MATCH(BB$1,'Placebo Lags - Data'!$B$1:$BA$1,0)))*1000000*BB$5</f>
        <v>0</v>
      </c>
      <c r="BC35" s="2">
        <f>IF(BC$2=0,0,INDEX('Placebo Lags - Data'!$B:$BA,MATCH($Q35,'Placebo Lags - Data'!$A:$A,0),MATCH(BC$1,'Placebo Lags - Data'!$B$1:$BA$1,0)))*1000000*BC$5</f>
        <v>12.78927993553225</v>
      </c>
      <c r="BD35" s="2">
        <f>IF(BD$2=0,0,INDEX('Placebo Lags - Data'!$B:$BA,MATCH($Q35,'Placebo Lags - Data'!$A:$A,0),MATCH(BD$1,'Placebo Lags - Data'!$B$1:$BA$1,0)))*1000000*BD$5</f>
        <v>-2.5528936475893715</v>
      </c>
      <c r="BE35" s="2">
        <f>IF(BE$2=0,0,INDEX('Placebo Lags - Data'!$B:$BA,MATCH($Q35,'Placebo Lags - Data'!$A:$A,0),MATCH(BE$1,'Placebo Lags - Data'!$B$1:$BA$1,0)))*1000000*BE$5</f>
        <v>0</v>
      </c>
      <c r="BF35" s="2">
        <f>IF(BF$2=0,0,INDEX('Placebo Lags - Data'!$B:$BA,MATCH($Q35,'Placebo Lags - Data'!$A:$A,0),MATCH(BF$1,'Placebo Lags - Data'!$B$1:$BA$1,0)))*1000000*BF$5</f>
        <v>-5.3558646868623327</v>
      </c>
      <c r="BG35" s="2">
        <f>IF(BG$2=0,0,INDEX('Placebo Lags - Data'!$B:$BA,MATCH($Q35,'Placebo Lags - Data'!$A:$A,0),MATCH(BG$1,'Placebo Lags - Data'!$B$1:$BA$1,0)))*1000000*BG$5</f>
        <v>11.691036888805684</v>
      </c>
      <c r="BH35" s="2">
        <f>IF(BH$2=0,0,INDEX('Placebo Lags - Data'!$B:$BA,MATCH($Q35,'Placebo Lags - Data'!$A:$A,0),MATCH(BH$1,'Placebo Lags - Data'!$B$1:$BA$1,0)))*1000000*BH$5</f>
        <v>-2.4951054911070969</v>
      </c>
      <c r="BI35" s="2">
        <f>IF(BI$2=0,0,INDEX('Placebo Lags - Data'!$B:$BA,MATCH($Q35,'Placebo Lags - Data'!$A:$A,0),MATCH(BI$1,'Placebo Lags - Data'!$B$1:$BA$1,0)))*1000000*BI$5</f>
        <v>-9.8609707492869347</v>
      </c>
      <c r="BJ35" s="2">
        <f>IF(BJ$2=0,0,INDEX('Placebo Lags - Data'!$B:$BA,MATCH($Q35,'Placebo Lags - Data'!$A:$A,0),MATCH(BJ$1,'Placebo Lags - Data'!$B$1:$BA$1,0)))*1000000*BJ$5</f>
        <v>0</v>
      </c>
      <c r="BK35" s="2">
        <f>IF(BK$2=0,0,INDEX('Placebo Lags - Data'!$B:$BA,MATCH($Q35,'Placebo Lags - Data'!$A:$A,0),MATCH(BK$1,'Placebo Lags - Data'!$B$1:$BA$1,0)))*1000000*BK$5</f>
        <v>2.8146562272013398</v>
      </c>
      <c r="BL35" s="2">
        <f>IF(BL$2=0,0,INDEX('Placebo Lags - Data'!$B:$BA,MATCH($Q35,'Placebo Lags - Data'!$A:$A,0),MATCH(BL$1,'Placebo Lags - Data'!$B$1:$BA$1,0)))*1000000*BL$5</f>
        <v>0.75113814546057256</v>
      </c>
      <c r="BM35" s="2">
        <f>IF(BM$2=0,0,INDEX('Placebo Lags - Data'!$B:$BA,MATCH($Q35,'Placebo Lags - Data'!$A:$A,0),MATCH(BM$1,'Placebo Lags - Data'!$B$1:$BA$1,0)))*1000000*BM$5</f>
        <v>2.4857604330463801</v>
      </c>
      <c r="BN35" s="2">
        <f>IF(BN$2=0,0,INDEX('Placebo Lags - Data'!$B:$BA,MATCH($Q35,'Placebo Lags - Data'!$A:$A,0),MATCH(BN$1,'Placebo Lags - Data'!$B$1:$BA$1,0)))*1000000*BN$5</f>
        <v>-8.2707956607919186</v>
      </c>
      <c r="BO35" s="2">
        <f>IF(BO$2=0,0,INDEX('Placebo Lags - Data'!$B:$BA,MATCH($Q35,'Placebo Lags - Data'!$A:$A,0),MATCH(BO$1,'Placebo Lags - Data'!$B$1:$BA$1,0)))*1000000*BO$5</f>
        <v>0.53974503089193604</v>
      </c>
      <c r="BP35" s="2">
        <f>IF(BP$2=0,0,INDEX('Placebo Lags - Data'!$B:$BA,MATCH($Q35,'Placebo Lags - Data'!$A:$A,0),MATCH(BP$1,'Placebo Lags - Data'!$B$1:$BA$1,0)))*1000000*BP$5</f>
        <v>-30.484137823805213</v>
      </c>
      <c r="BQ35" s="2"/>
      <c r="BR35" s="2"/>
    </row>
    <row r="36">
      <c r="A36" t="s">
        <v>125</v>
      </c>
      <c r="B36" s="2">
        <f t="shared" si="3"/>
        <v>1.1917609992125722</v>
      </c>
      <c r="Q36">
        <f>'Placebo Lags - Data'!A31</f>
        <v>2011</v>
      </c>
      <c r="R36" s="2">
        <f>IF(R$2=0,0,INDEX('Placebo Lags - Data'!$B:$BA,MATCH($Q36,'Placebo Lags - Data'!$A:$A,0),MATCH(R$1,'Placebo Lags - Data'!$B$1:$BA$1,0)))*1000000*R$5</f>
        <v>3.3046926546376199</v>
      </c>
      <c r="S36" s="2">
        <f>IF(S$2=0,0,INDEX('Placebo Lags - Data'!$B:$BA,MATCH($Q36,'Placebo Lags - Data'!$A:$A,0),MATCH(S$1,'Placebo Lags - Data'!$B$1:$BA$1,0)))*1000000*S$5</f>
        <v>3.7176639580138726</v>
      </c>
      <c r="T36" s="2">
        <f>IF(T$2=0,0,INDEX('Placebo Lags - Data'!$B:$BA,MATCH($Q36,'Placebo Lags - Data'!$A:$A,0),MATCH(T$1,'Placebo Lags - Data'!$B$1:$BA$1,0)))*1000000*T$5</f>
        <v>0</v>
      </c>
      <c r="U36" s="2">
        <f>IF(U$2=0,0,INDEX('Placebo Lags - Data'!$B:$BA,MATCH($Q36,'Placebo Lags - Data'!$A:$A,0),MATCH(U$1,'Placebo Lags - Data'!$B$1:$BA$1,0)))*1000000*U$5</f>
        <v>15.600617189193144</v>
      </c>
      <c r="V36" s="2">
        <f>IF(V$2=0,0,INDEX('Placebo Lags - Data'!$B:$BA,MATCH($Q36,'Placebo Lags - Data'!$A:$A,0),MATCH(V$1,'Placebo Lags - Data'!$B$1:$BA$1,0)))*1000000*V$5</f>
        <v>-20.050278180860914</v>
      </c>
      <c r="W36" s="2">
        <f>IF(W$2=0,0,INDEX('Placebo Lags - Data'!$B:$BA,MATCH($Q36,'Placebo Lags - Data'!$A:$A,0),MATCH(W$1,'Placebo Lags - Data'!$B$1:$BA$1,0)))*1000000*W$5</f>
        <v>0</v>
      </c>
      <c r="X36" s="2">
        <f>IF(X$2=0,0,INDEX('Placebo Lags - Data'!$B:$BA,MATCH($Q36,'Placebo Lags - Data'!$A:$A,0),MATCH(X$1,'Placebo Lags - Data'!$B$1:$BA$1,0)))*1000000*X$5</f>
        <v>2.0729087282234104</v>
      </c>
      <c r="Y36" s="2">
        <f>IF(Y$2=0,0,INDEX('Placebo Lags - Data'!$B:$BA,MATCH($Q36,'Placebo Lags - Data'!$A:$A,0),MATCH(Y$1,'Placebo Lags - Data'!$B$1:$BA$1,0)))*1000000*Y$5</f>
        <v>0</v>
      </c>
      <c r="Z36" s="2">
        <f>IF(Z$2=0,0,INDEX('Placebo Lags - Data'!$B:$BA,MATCH($Q36,'Placebo Lags - Data'!$A:$A,0),MATCH(Z$1,'Placebo Lags - Data'!$B$1:$BA$1,0)))*1000000*Z$5</f>
        <v>0</v>
      </c>
      <c r="AA36" s="2">
        <f>IF(AA$2=0,0,INDEX('Placebo Lags - Data'!$B:$BA,MATCH($Q36,'Placebo Lags - Data'!$A:$A,0),MATCH(AA$1,'Placebo Lags - Data'!$B$1:$BA$1,0)))*1000000*AA$5</f>
        <v>0</v>
      </c>
      <c r="AB36" s="2">
        <f>IF(AB$2=0,0,INDEX('Placebo Lags - Data'!$B:$BA,MATCH($Q36,'Placebo Lags - Data'!$A:$A,0),MATCH(AB$1,'Placebo Lags - Data'!$B$1:$BA$1,0)))*1000000*AB$5</f>
        <v>0</v>
      </c>
      <c r="AC36" s="2">
        <f>IF(AC$2=0,0,INDEX('Placebo Lags - Data'!$B:$BA,MATCH($Q36,'Placebo Lags - Data'!$A:$A,0),MATCH(AC$1,'Placebo Lags - Data'!$B$1:$BA$1,0)))*1000000*AC$5</f>
        <v>7.3051628532994073</v>
      </c>
      <c r="AD36" s="2">
        <f>IF(AD$2=0,0,INDEX('Placebo Lags - Data'!$B:$BA,MATCH($Q36,'Placebo Lags - Data'!$A:$A,0),MATCH(AD$1,'Placebo Lags - Data'!$B$1:$BA$1,0)))*1000000*AD$5</f>
        <v>0</v>
      </c>
      <c r="AE36" s="2">
        <f>IF(AE$2=0,0,INDEX('Placebo Lags - Data'!$B:$BA,MATCH($Q36,'Placebo Lags - Data'!$A:$A,0),MATCH(AE$1,'Placebo Lags - Data'!$B$1:$BA$1,0)))*1000000*AE$5</f>
        <v>14.910845493432134</v>
      </c>
      <c r="AF36" s="2">
        <f>IF(AF$2=0,0,INDEX('Placebo Lags - Data'!$B:$BA,MATCH($Q36,'Placebo Lags - Data'!$A:$A,0),MATCH(AF$1,'Placebo Lags - Data'!$B$1:$BA$1,0)))*1000000*AF$5</f>
        <v>5.7750371524889488</v>
      </c>
      <c r="AG36" s="2">
        <f>IF(AG$2=0,0,INDEX('Placebo Lags - Data'!$B:$BA,MATCH($Q36,'Placebo Lags - Data'!$A:$A,0),MATCH(AG$1,'Placebo Lags - Data'!$B$1:$BA$1,0)))*1000000*AG$5</f>
        <v>0</v>
      </c>
      <c r="AH36" s="2">
        <f>IF(AH$2=0,0,INDEX('Placebo Lags - Data'!$B:$BA,MATCH($Q36,'Placebo Lags - Data'!$A:$A,0),MATCH(AH$1,'Placebo Lags - Data'!$B$1:$BA$1,0)))*1000000*AH$5</f>
        <v>-3.294338512205286</v>
      </c>
      <c r="AI36" s="2">
        <f>IF(AI$2=0,0,INDEX('Placebo Lags - Data'!$B:$BA,MATCH($Q36,'Placebo Lags - Data'!$A:$A,0),MATCH(AI$1,'Placebo Lags - Data'!$B$1:$BA$1,0)))*1000000*AI$5</f>
        <v>-2.2252716007642448</v>
      </c>
      <c r="AJ36" s="2">
        <f>IF(AJ$2=0,0,INDEX('Placebo Lags - Data'!$B:$BA,MATCH($Q36,'Placebo Lags - Data'!$A:$A,0),MATCH(AJ$1,'Placebo Lags - Data'!$B$1:$BA$1,0)))*1000000*AJ$5</f>
        <v>9.221785148838535</v>
      </c>
      <c r="AK36" s="2">
        <f>IF(AK$2=0,0,INDEX('Placebo Lags - Data'!$B:$BA,MATCH($Q36,'Placebo Lags - Data'!$A:$A,0),MATCH(AK$1,'Placebo Lags - Data'!$B$1:$BA$1,0)))*1000000*AK$5</f>
        <v>11.441915376053657</v>
      </c>
      <c r="AL36" s="2">
        <f>IF(AL$2=0,0,INDEX('Placebo Lags - Data'!$B:$BA,MATCH($Q36,'Placebo Lags - Data'!$A:$A,0),MATCH(AL$1,'Placebo Lags - Data'!$B$1:$BA$1,0)))*1000000*AL$5</f>
        <v>-6.5650697251840029</v>
      </c>
      <c r="AM36" s="2">
        <f>IF(AM$2=0,0,INDEX('Placebo Lags - Data'!$B:$BA,MATCH($Q36,'Placebo Lags - Data'!$A:$A,0),MATCH(AM$1,'Placebo Lags - Data'!$B$1:$BA$1,0)))*1000000*AM$5</f>
        <v>5.679537480318686</v>
      </c>
      <c r="AN36" s="2">
        <f>IF(AN$2=0,0,INDEX('Placebo Lags - Data'!$B:$BA,MATCH($Q36,'Placebo Lags - Data'!$A:$A,0),MATCH(AN$1,'Placebo Lags - Data'!$B$1:$BA$1,0)))*1000000*AN$5</f>
        <v>-0.31060295668794424</v>
      </c>
      <c r="AO36" s="2">
        <f>IF(AO$2=0,0,INDEX('Placebo Lags - Data'!$B:$BA,MATCH($Q36,'Placebo Lags - Data'!$A:$A,0),MATCH(AO$1,'Placebo Lags - Data'!$B$1:$BA$1,0)))*1000000*AO$5</f>
        <v>2.1063651729491539</v>
      </c>
      <c r="AP36" s="2">
        <f>IF(AP$2=0,0,INDEX('Placebo Lags - Data'!$B:$BA,MATCH($Q36,'Placebo Lags - Data'!$A:$A,0),MATCH(AP$1,'Placebo Lags - Data'!$B$1:$BA$1,0)))*1000000*AP$5</f>
        <v>-1.9196561424905667</v>
      </c>
      <c r="AQ36" s="2">
        <f>IF(AQ$2=0,0,INDEX('Placebo Lags - Data'!$B:$BA,MATCH($Q36,'Placebo Lags - Data'!$A:$A,0),MATCH(AQ$1,'Placebo Lags - Data'!$B$1:$BA$1,0)))*1000000*AQ$5</f>
        <v>-8.8327915364061482</v>
      </c>
      <c r="AR36" s="2">
        <f>IF(AR$2=0,0,INDEX('Placebo Lags - Data'!$B:$BA,MATCH($Q36,'Placebo Lags - Data'!$A:$A,0),MATCH(AR$1,'Placebo Lags - Data'!$B$1:$BA$1,0)))*1000000*AR$5</f>
        <v>-21.799398382427171</v>
      </c>
      <c r="AS36" s="2">
        <f>IF(AS$2=0,0,INDEX('Placebo Lags - Data'!$B:$BA,MATCH($Q36,'Placebo Lags - Data'!$A:$A,0),MATCH(AS$1,'Placebo Lags - Data'!$B$1:$BA$1,0)))*1000000*AS$5</f>
        <v>2.1530192952923244</v>
      </c>
      <c r="AT36" s="2">
        <f>IF(AT$2=0,0,INDEX('Placebo Lags - Data'!$B:$BA,MATCH($Q36,'Placebo Lags - Data'!$A:$A,0),MATCH(AT$1,'Placebo Lags - Data'!$B$1:$BA$1,0)))*1000000*AT$5</f>
        <v>0</v>
      </c>
      <c r="AU36" s="2">
        <f>IF(AU$2=0,0,INDEX('Placebo Lags - Data'!$B:$BA,MATCH($Q36,'Placebo Lags - Data'!$A:$A,0),MATCH(AU$1,'Placebo Lags - Data'!$B$1:$BA$1,0)))*1000000*AU$5</f>
        <v>8.6640511653968133</v>
      </c>
      <c r="AV36" s="2">
        <f>IF(AV$2=0,0,INDEX('Placebo Lags - Data'!$B:$BA,MATCH($Q36,'Placebo Lags - Data'!$A:$A,0),MATCH(AV$1,'Placebo Lags - Data'!$B$1:$BA$1,0)))*1000000*AV$5</f>
        <v>0</v>
      </c>
      <c r="AW36" s="2">
        <f>IF(AW$2=0,0,INDEX('Placebo Lags - Data'!$B:$BA,MATCH($Q36,'Placebo Lags - Data'!$A:$A,0),MATCH(AW$1,'Placebo Lags - Data'!$B$1:$BA$1,0)))*1000000*AW$5</f>
        <v>0</v>
      </c>
      <c r="AX36" s="2">
        <f>IF(AX$2=0,0,INDEX('Placebo Lags - Data'!$B:$BA,MATCH($Q36,'Placebo Lags - Data'!$A:$A,0),MATCH(AX$1,'Placebo Lags - Data'!$B$1:$BA$1,0)))*1000000*AX$5</f>
        <v>0</v>
      </c>
      <c r="AY36" s="2">
        <f>IF(AY$2=0,0,INDEX('Placebo Lags - Data'!$B:$BA,MATCH($Q36,'Placebo Lags - Data'!$A:$A,0),MATCH(AY$1,'Placebo Lags - Data'!$B$1:$BA$1,0)))*1000000*AY$5</f>
        <v>-3.0227358820411609</v>
      </c>
      <c r="AZ36" s="2">
        <f>IF(AZ$2=0,0,INDEX('Placebo Lags - Data'!$B:$BA,MATCH($Q36,'Placebo Lags - Data'!$A:$A,0),MATCH(AZ$1,'Placebo Lags - Data'!$B$1:$BA$1,0)))*1000000*AZ$5</f>
        <v>-53.401039622258395</v>
      </c>
      <c r="BA36" s="2">
        <f>IF(BA$2=0,0,INDEX('Placebo Lags - Data'!$B:$BA,MATCH($Q36,'Placebo Lags - Data'!$A:$A,0),MATCH(BA$1,'Placebo Lags - Data'!$B$1:$BA$1,0)))*1000000*BA$5</f>
        <v>-2.999316393470508</v>
      </c>
      <c r="BB36" s="2">
        <f>IF(BB$2=0,0,INDEX('Placebo Lags - Data'!$B:$BA,MATCH($Q36,'Placebo Lags - Data'!$A:$A,0),MATCH(BB$1,'Placebo Lags - Data'!$B$1:$BA$1,0)))*1000000*BB$5</f>
        <v>0</v>
      </c>
      <c r="BC36" s="2">
        <f>IF(BC$2=0,0,INDEX('Placebo Lags - Data'!$B:$BA,MATCH($Q36,'Placebo Lags - Data'!$A:$A,0),MATCH(BC$1,'Placebo Lags - Data'!$B$1:$BA$1,0)))*1000000*BC$5</f>
        <v>0.87923780256460304</v>
      </c>
      <c r="BD36" s="2">
        <f>IF(BD$2=0,0,INDEX('Placebo Lags - Data'!$B:$BA,MATCH($Q36,'Placebo Lags - Data'!$A:$A,0),MATCH(BD$1,'Placebo Lags - Data'!$B$1:$BA$1,0)))*1000000*BD$5</f>
        <v>-2.984893626489793</v>
      </c>
      <c r="BE36" s="2">
        <f>IF(BE$2=0,0,INDEX('Placebo Lags - Data'!$B:$BA,MATCH($Q36,'Placebo Lags - Data'!$A:$A,0),MATCH(BE$1,'Placebo Lags - Data'!$B$1:$BA$1,0)))*1000000*BE$5</f>
        <v>0</v>
      </c>
      <c r="BF36" s="2">
        <f>IF(BF$2=0,0,INDEX('Placebo Lags - Data'!$B:$BA,MATCH($Q36,'Placebo Lags - Data'!$A:$A,0),MATCH(BF$1,'Placebo Lags - Data'!$B$1:$BA$1,0)))*1000000*BF$5</f>
        <v>-7.1893596214067657</v>
      </c>
      <c r="BG36" s="2">
        <f>IF(BG$2=0,0,INDEX('Placebo Lags - Data'!$B:$BA,MATCH($Q36,'Placebo Lags - Data'!$A:$A,0),MATCH(BG$1,'Placebo Lags - Data'!$B$1:$BA$1,0)))*1000000*BG$5</f>
        <v>10.591041245788801</v>
      </c>
      <c r="BH36" s="2">
        <f>IF(BH$2=0,0,INDEX('Placebo Lags - Data'!$B:$BA,MATCH($Q36,'Placebo Lags - Data'!$A:$A,0),MATCH(BH$1,'Placebo Lags - Data'!$B$1:$BA$1,0)))*1000000*BH$5</f>
        <v>8.1322377809556201</v>
      </c>
      <c r="BI36" s="2">
        <f>IF(BI$2=0,0,INDEX('Placebo Lags - Data'!$B:$BA,MATCH($Q36,'Placebo Lags - Data'!$A:$A,0),MATCH(BI$1,'Placebo Lags - Data'!$B$1:$BA$1,0)))*1000000*BI$5</f>
        <v>-10.487356121302582</v>
      </c>
      <c r="BJ36" s="2">
        <f>IF(BJ$2=0,0,INDEX('Placebo Lags - Data'!$B:$BA,MATCH($Q36,'Placebo Lags - Data'!$A:$A,0),MATCH(BJ$1,'Placebo Lags - Data'!$B$1:$BA$1,0)))*1000000*BJ$5</f>
        <v>0</v>
      </c>
      <c r="BK36" s="2">
        <f>IF(BK$2=0,0,INDEX('Placebo Lags - Data'!$B:$BA,MATCH($Q36,'Placebo Lags - Data'!$A:$A,0),MATCH(BK$1,'Placebo Lags - Data'!$B$1:$BA$1,0)))*1000000*BK$5</f>
        <v>-6.2205431277106982</v>
      </c>
      <c r="BL36" s="2">
        <f>IF(BL$2=0,0,INDEX('Placebo Lags - Data'!$B:$BA,MATCH($Q36,'Placebo Lags - Data'!$A:$A,0),MATCH(BL$1,'Placebo Lags - Data'!$B$1:$BA$1,0)))*1000000*BL$5</f>
        <v>-2.4351516003662255</v>
      </c>
      <c r="BM36" s="2">
        <f>IF(BM$2=0,0,INDEX('Placebo Lags - Data'!$B:$BA,MATCH($Q36,'Placebo Lags - Data'!$A:$A,0),MATCH(BM$1,'Placebo Lags - Data'!$B$1:$BA$1,0)))*1000000*BM$5</f>
        <v>5.7833590290101711</v>
      </c>
      <c r="BN36" s="2">
        <f>IF(BN$2=0,0,INDEX('Placebo Lags - Data'!$B:$BA,MATCH($Q36,'Placebo Lags - Data'!$A:$A,0),MATCH(BN$1,'Placebo Lags - Data'!$B$1:$BA$1,0)))*1000000*BN$5</f>
        <v>-17.853886674856767</v>
      </c>
      <c r="BO36" s="2">
        <f>IF(BO$2=0,0,INDEX('Placebo Lags - Data'!$B:$BA,MATCH($Q36,'Placebo Lags - Data'!$A:$A,0),MATCH(BO$1,'Placebo Lags - Data'!$B$1:$BA$1,0)))*1000000*BO$5</f>
        <v>3.7208269532129634</v>
      </c>
      <c r="BP36" s="2">
        <f>IF(BP$2=0,0,INDEX('Placebo Lags - Data'!$B:$BA,MATCH($Q36,'Placebo Lags - Data'!$A:$A,0),MATCH(BP$1,'Placebo Lags - Data'!$B$1:$BA$1,0)))*1000000*BP$5</f>
        <v>4.0834279388946015</v>
      </c>
      <c r="BQ36" s="2"/>
      <c r="BR36" s="2"/>
    </row>
    <row r="37">
      <c r="A37" t="s">
        <v>39</v>
      </c>
      <c r="B37" s="2">
        <f t="shared" si="3"/>
        <v>1</v>
      </c>
      <c r="Q37">
        <f>'Placebo Lags - Data'!A32</f>
        <v>2012</v>
      </c>
      <c r="R37" s="2">
        <f>IF(R$2=0,0,INDEX('Placebo Lags - Data'!$B:$BA,MATCH($Q37,'Placebo Lags - Data'!$A:$A,0),MATCH(R$1,'Placebo Lags - Data'!$B$1:$BA$1,0)))*1000000*R$5</f>
        <v>0.34127228332181403</v>
      </c>
      <c r="S37" s="2">
        <f>IF(S$2=0,0,INDEX('Placebo Lags - Data'!$B:$BA,MATCH($Q37,'Placebo Lags - Data'!$A:$A,0),MATCH(S$1,'Placebo Lags - Data'!$B$1:$BA$1,0)))*1000000*S$5</f>
        <v>8.3365102909738198</v>
      </c>
      <c r="T37" s="2">
        <f>IF(T$2=0,0,INDEX('Placebo Lags - Data'!$B:$BA,MATCH($Q37,'Placebo Lags - Data'!$A:$A,0),MATCH(T$1,'Placebo Lags - Data'!$B$1:$BA$1,0)))*1000000*T$5</f>
        <v>0</v>
      </c>
      <c r="U37" s="2">
        <f>IF(U$2=0,0,INDEX('Placebo Lags - Data'!$B:$BA,MATCH($Q37,'Placebo Lags - Data'!$A:$A,0),MATCH(U$1,'Placebo Lags - Data'!$B$1:$BA$1,0)))*1000000*U$5</f>
        <v>15.730005543446168</v>
      </c>
      <c r="V37" s="2">
        <f>IF(V$2=0,0,INDEX('Placebo Lags - Data'!$B:$BA,MATCH($Q37,'Placebo Lags - Data'!$A:$A,0),MATCH(V$1,'Placebo Lags - Data'!$B$1:$BA$1,0)))*1000000*V$5</f>
        <v>-6.1464479585993104</v>
      </c>
      <c r="W37" s="2">
        <f>IF(W$2=0,0,INDEX('Placebo Lags - Data'!$B:$BA,MATCH($Q37,'Placebo Lags - Data'!$A:$A,0),MATCH(W$1,'Placebo Lags - Data'!$B$1:$BA$1,0)))*1000000*W$5</f>
        <v>0</v>
      </c>
      <c r="X37" s="2">
        <f>IF(X$2=0,0,INDEX('Placebo Lags - Data'!$B:$BA,MATCH($Q37,'Placebo Lags - Data'!$A:$A,0),MATCH(X$1,'Placebo Lags - Data'!$B$1:$BA$1,0)))*1000000*X$5</f>
        <v>10.290969839843456</v>
      </c>
      <c r="Y37" s="2">
        <f>IF(Y$2=0,0,INDEX('Placebo Lags - Data'!$B:$BA,MATCH($Q37,'Placebo Lags - Data'!$A:$A,0),MATCH(Y$1,'Placebo Lags - Data'!$B$1:$BA$1,0)))*1000000*Y$5</f>
        <v>0</v>
      </c>
      <c r="Z37" s="2">
        <f>IF(Z$2=0,0,INDEX('Placebo Lags - Data'!$B:$BA,MATCH($Q37,'Placebo Lags - Data'!$A:$A,0),MATCH(Z$1,'Placebo Lags - Data'!$B$1:$BA$1,0)))*1000000*Z$5</f>
        <v>0</v>
      </c>
      <c r="AA37" s="2">
        <f>IF(AA$2=0,0,INDEX('Placebo Lags - Data'!$B:$BA,MATCH($Q37,'Placebo Lags - Data'!$A:$A,0),MATCH(AA$1,'Placebo Lags - Data'!$B$1:$BA$1,0)))*1000000*AA$5</f>
        <v>0</v>
      </c>
      <c r="AB37" s="2">
        <f>IF(AB$2=0,0,INDEX('Placebo Lags - Data'!$B:$BA,MATCH($Q37,'Placebo Lags - Data'!$A:$A,0),MATCH(AB$1,'Placebo Lags - Data'!$B$1:$BA$1,0)))*1000000*AB$5</f>
        <v>0</v>
      </c>
      <c r="AC37" s="2">
        <f>IF(AC$2=0,0,INDEX('Placebo Lags - Data'!$B:$BA,MATCH($Q37,'Placebo Lags - Data'!$A:$A,0),MATCH(AC$1,'Placebo Lags - Data'!$B$1:$BA$1,0)))*1000000*AC$5</f>
        <v>2.2689639536110917</v>
      </c>
      <c r="AD37" s="2">
        <f>IF(AD$2=0,0,INDEX('Placebo Lags - Data'!$B:$BA,MATCH($Q37,'Placebo Lags - Data'!$A:$A,0),MATCH(AD$1,'Placebo Lags - Data'!$B$1:$BA$1,0)))*1000000*AD$5</f>
        <v>0</v>
      </c>
      <c r="AE37" s="2">
        <f>IF(AE$2=0,0,INDEX('Placebo Lags - Data'!$B:$BA,MATCH($Q37,'Placebo Lags - Data'!$A:$A,0),MATCH(AE$1,'Placebo Lags - Data'!$B$1:$BA$1,0)))*1000000*AE$5</f>
        <v>12.476359188440256</v>
      </c>
      <c r="AF37" s="2">
        <f>IF(AF$2=0,0,INDEX('Placebo Lags - Data'!$B:$BA,MATCH($Q37,'Placebo Lags - Data'!$A:$A,0),MATCH(AF$1,'Placebo Lags - Data'!$B$1:$BA$1,0)))*1000000*AF$5</f>
        <v>1.9516301108524203</v>
      </c>
      <c r="AG37" s="2">
        <f>IF(AG$2=0,0,INDEX('Placebo Lags - Data'!$B:$BA,MATCH($Q37,'Placebo Lags - Data'!$A:$A,0),MATCH(AG$1,'Placebo Lags - Data'!$B$1:$BA$1,0)))*1000000*AG$5</f>
        <v>0</v>
      </c>
      <c r="AH37" s="2">
        <f>IF(AH$2=0,0,INDEX('Placebo Lags - Data'!$B:$BA,MATCH($Q37,'Placebo Lags - Data'!$A:$A,0),MATCH(AH$1,'Placebo Lags - Data'!$B$1:$BA$1,0)))*1000000*AH$5</f>
        <v>2.8366448532324284</v>
      </c>
      <c r="AI37" s="2">
        <f>IF(AI$2=0,0,INDEX('Placebo Lags - Data'!$B:$BA,MATCH($Q37,'Placebo Lags - Data'!$A:$A,0),MATCH(AI$1,'Placebo Lags - Data'!$B$1:$BA$1,0)))*1000000*AI$5</f>
        <v>3.0648336633021245</v>
      </c>
      <c r="AJ37" s="2">
        <f>IF(AJ$2=0,0,INDEX('Placebo Lags - Data'!$B:$BA,MATCH($Q37,'Placebo Lags - Data'!$A:$A,0),MATCH(AJ$1,'Placebo Lags - Data'!$B$1:$BA$1,0)))*1000000*AJ$5</f>
        <v>13.304622370924335</v>
      </c>
      <c r="AK37" s="2">
        <f>IF(AK$2=0,0,INDEX('Placebo Lags - Data'!$B:$BA,MATCH($Q37,'Placebo Lags - Data'!$A:$A,0),MATCH(AK$1,'Placebo Lags - Data'!$B$1:$BA$1,0)))*1000000*AK$5</f>
        <v>-9.2058689915575087</v>
      </c>
      <c r="AL37" s="2">
        <f>IF(AL$2=0,0,INDEX('Placebo Lags - Data'!$B:$BA,MATCH($Q37,'Placebo Lags - Data'!$A:$A,0),MATCH(AL$1,'Placebo Lags - Data'!$B$1:$BA$1,0)))*1000000*AL$5</f>
        <v>-2.267663148813881</v>
      </c>
      <c r="AM37" s="2">
        <f>IF(AM$2=0,0,INDEX('Placebo Lags - Data'!$B:$BA,MATCH($Q37,'Placebo Lags - Data'!$A:$A,0),MATCH(AM$1,'Placebo Lags - Data'!$B$1:$BA$1,0)))*1000000*AM$5</f>
        <v>2.8035913146595703</v>
      </c>
      <c r="AN37" s="2">
        <f>IF(AN$2=0,0,INDEX('Placebo Lags - Data'!$B:$BA,MATCH($Q37,'Placebo Lags - Data'!$A:$A,0),MATCH(AN$1,'Placebo Lags - Data'!$B$1:$BA$1,0)))*1000000*AN$5</f>
        <v>2.066034099357239E-2</v>
      </c>
      <c r="AO37" s="2">
        <f>IF(AO$2=0,0,INDEX('Placebo Lags - Data'!$B:$BA,MATCH($Q37,'Placebo Lags - Data'!$A:$A,0),MATCH(AO$1,'Placebo Lags - Data'!$B$1:$BA$1,0)))*1000000*AO$5</f>
        <v>6.393012881744653</v>
      </c>
      <c r="AP37" s="2">
        <f>IF(AP$2=0,0,INDEX('Placebo Lags - Data'!$B:$BA,MATCH($Q37,'Placebo Lags - Data'!$A:$A,0),MATCH(AP$1,'Placebo Lags - Data'!$B$1:$BA$1,0)))*1000000*AP$5</f>
        <v>-12.044322829751763</v>
      </c>
      <c r="AQ37" s="2">
        <f>IF(AQ$2=0,0,INDEX('Placebo Lags - Data'!$B:$BA,MATCH($Q37,'Placebo Lags - Data'!$A:$A,0),MATCH(AQ$1,'Placebo Lags - Data'!$B$1:$BA$1,0)))*1000000*AQ$5</f>
        <v>-4.9232407945964951</v>
      </c>
      <c r="AR37" s="2">
        <f>IF(AR$2=0,0,INDEX('Placebo Lags - Data'!$B:$BA,MATCH($Q37,'Placebo Lags - Data'!$A:$A,0),MATCH(AR$1,'Placebo Lags - Data'!$B$1:$BA$1,0)))*1000000*AR$5</f>
        <v>-26.12363823573105</v>
      </c>
      <c r="AS37" s="2">
        <f>IF(AS$2=0,0,INDEX('Placebo Lags - Data'!$B:$BA,MATCH($Q37,'Placebo Lags - Data'!$A:$A,0),MATCH(AS$1,'Placebo Lags - Data'!$B$1:$BA$1,0)))*1000000*AS$5</f>
        <v>-14.969666153774597</v>
      </c>
      <c r="AT37" s="2">
        <f>IF(AT$2=0,0,INDEX('Placebo Lags - Data'!$B:$BA,MATCH($Q37,'Placebo Lags - Data'!$A:$A,0),MATCH(AT$1,'Placebo Lags - Data'!$B$1:$BA$1,0)))*1000000*AT$5</f>
        <v>0</v>
      </c>
      <c r="AU37" s="2">
        <f>IF(AU$2=0,0,INDEX('Placebo Lags - Data'!$B:$BA,MATCH($Q37,'Placebo Lags - Data'!$A:$A,0),MATCH(AU$1,'Placebo Lags - Data'!$B$1:$BA$1,0)))*1000000*AU$5</f>
        <v>4.6833320084260777</v>
      </c>
      <c r="AV37" s="2">
        <f>IF(AV$2=0,0,INDEX('Placebo Lags - Data'!$B:$BA,MATCH($Q37,'Placebo Lags - Data'!$A:$A,0),MATCH(AV$1,'Placebo Lags - Data'!$B$1:$BA$1,0)))*1000000*AV$5</f>
        <v>0</v>
      </c>
      <c r="AW37" s="2">
        <f>IF(AW$2=0,0,INDEX('Placebo Lags - Data'!$B:$BA,MATCH($Q37,'Placebo Lags - Data'!$A:$A,0),MATCH(AW$1,'Placebo Lags - Data'!$B$1:$BA$1,0)))*1000000*AW$5</f>
        <v>0</v>
      </c>
      <c r="AX37" s="2">
        <f>IF(AX$2=0,0,INDEX('Placebo Lags - Data'!$B:$BA,MATCH($Q37,'Placebo Lags - Data'!$A:$A,0),MATCH(AX$1,'Placebo Lags - Data'!$B$1:$BA$1,0)))*1000000*AX$5</f>
        <v>0</v>
      </c>
      <c r="AY37" s="2">
        <f>IF(AY$2=0,0,INDEX('Placebo Lags - Data'!$B:$BA,MATCH($Q37,'Placebo Lags - Data'!$A:$A,0),MATCH(AY$1,'Placebo Lags - Data'!$B$1:$BA$1,0)))*1000000*AY$5</f>
        <v>0.67434422135193017</v>
      </c>
      <c r="AZ37" s="2">
        <f>IF(AZ$2=0,0,INDEX('Placebo Lags - Data'!$B:$BA,MATCH($Q37,'Placebo Lags - Data'!$A:$A,0),MATCH(AZ$1,'Placebo Lags - Data'!$B$1:$BA$1,0)))*1000000*AZ$5</f>
        <v>-66.370725107844919</v>
      </c>
      <c r="BA37" s="2">
        <f>IF(BA$2=0,0,INDEX('Placebo Lags - Data'!$B:$BA,MATCH($Q37,'Placebo Lags - Data'!$A:$A,0),MATCH(BA$1,'Placebo Lags - Data'!$B$1:$BA$1,0)))*1000000*BA$5</f>
        <v>-8.4431358118308708</v>
      </c>
      <c r="BB37" s="2">
        <f>IF(BB$2=0,0,INDEX('Placebo Lags - Data'!$B:$BA,MATCH($Q37,'Placebo Lags - Data'!$A:$A,0),MATCH(BB$1,'Placebo Lags - Data'!$B$1:$BA$1,0)))*1000000*BB$5</f>
        <v>0</v>
      </c>
      <c r="BC37" s="2">
        <f>IF(BC$2=0,0,INDEX('Placebo Lags - Data'!$B:$BA,MATCH($Q37,'Placebo Lags - Data'!$A:$A,0),MATCH(BC$1,'Placebo Lags - Data'!$B$1:$BA$1,0)))*1000000*BC$5</f>
        <v>7.0001851781853475</v>
      </c>
      <c r="BD37" s="2">
        <f>IF(BD$2=0,0,INDEX('Placebo Lags - Data'!$B:$BA,MATCH($Q37,'Placebo Lags - Data'!$A:$A,0),MATCH(BD$1,'Placebo Lags - Data'!$B$1:$BA$1,0)))*1000000*BD$5</f>
        <v>1.0629711368892458</v>
      </c>
      <c r="BE37" s="2">
        <f>IF(BE$2=0,0,INDEX('Placebo Lags - Data'!$B:$BA,MATCH($Q37,'Placebo Lags - Data'!$A:$A,0),MATCH(BE$1,'Placebo Lags - Data'!$B$1:$BA$1,0)))*1000000*BE$5</f>
        <v>0</v>
      </c>
      <c r="BF37" s="2">
        <f>IF(BF$2=0,0,INDEX('Placebo Lags - Data'!$B:$BA,MATCH($Q37,'Placebo Lags - Data'!$A:$A,0),MATCH(BF$1,'Placebo Lags - Data'!$B$1:$BA$1,0)))*1000000*BF$5</f>
        <v>-10.281100912834518</v>
      </c>
      <c r="BG37" s="2">
        <f>IF(BG$2=0,0,INDEX('Placebo Lags - Data'!$B:$BA,MATCH($Q37,'Placebo Lags - Data'!$A:$A,0),MATCH(BG$1,'Placebo Lags - Data'!$B$1:$BA$1,0)))*1000000*BG$5</f>
        <v>0.62806714140606346</v>
      </c>
      <c r="BH37" s="2">
        <f>IF(BH$2=0,0,INDEX('Placebo Lags - Data'!$B:$BA,MATCH($Q37,'Placebo Lags - Data'!$A:$A,0),MATCH(BH$1,'Placebo Lags - Data'!$B$1:$BA$1,0)))*1000000*BH$5</f>
        <v>3.1746008062327746</v>
      </c>
      <c r="BI37" s="2">
        <f>IF(BI$2=0,0,INDEX('Placebo Lags - Data'!$B:$BA,MATCH($Q37,'Placebo Lags - Data'!$A:$A,0),MATCH(BI$1,'Placebo Lags - Data'!$B$1:$BA$1,0)))*1000000*BI$5</f>
        <v>-2.672422624527826</v>
      </c>
      <c r="BJ37" s="2">
        <f>IF(BJ$2=0,0,INDEX('Placebo Lags - Data'!$B:$BA,MATCH($Q37,'Placebo Lags - Data'!$A:$A,0),MATCH(BJ$1,'Placebo Lags - Data'!$B$1:$BA$1,0)))*1000000*BJ$5</f>
        <v>0</v>
      </c>
      <c r="BK37" s="2">
        <f>IF(BK$2=0,0,INDEX('Placebo Lags - Data'!$B:$BA,MATCH($Q37,'Placebo Lags - Data'!$A:$A,0),MATCH(BK$1,'Placebo Lags - Data'!$B$1:$BA$1,0)))*1000000*BK$5</f>
        <v>-11.547555914148688</v>
      </c>
      <c r="BL37" s="2">
        <f>IF(BL$2=0,0,INDEX('Placebo Lags - Data'!$B:$BA,MATCH($Q37,'Placebo Lags - Data'!$A:$A,0),MATCH(BL$1,'Placebo Lags - Data'!$B$1:$BA$1,0)))*1000000*BL$5</f>
        <v>6.5157300923601724</v>
      </c>
      <c r="BM37" s="2">
        <f>IF(BM$2=0,0,INDEX('Placebo Lags - Data'!$B:$BA,MATCH($Q37,'Placebo Lags - Data'!$A:$A,0),MATCH(BM$1,'Placebo Lags - Data'!$B$1:$BA$1,0)))*1000000*BM$5</f>
        <v>9.6071062216651626</v>
      </c>
      <c r="BN37" s="2">
        <f>IF(BN$2=0,0,INDEX('Placebo Lags - Data'!$B:$BA,MATCH($Q37,'Placebo Lags - Data'!$A:$A,0),MATCH(BN$1,'Placebo Lags - Data'!$B$1:$BA$1,0)))*1000000*BN$5</f>
        <v>-10.578047294984572</v>
      </c>
      <c r="BO37" s="2">
        <f>IF(BO$2=0,0,INDEX('Placebo Lags - Data'!$B:$BA,MATCH($Q37,'Placebo Lags - Data'!$A:$A,0),MATCH(BO$1,'Placebo Lags - Data'!$B$1:$BA$1,0)))*1000000*BO$5</f>
        <v>9.7613119578454643</v>
      </c>
      <c r="BP37" s="2">
        <f>IF(BP$2=0,0,INDEX('Placebo Lags - Data'!$B:$BA,MATCH($Q37,'Placebo Lags - Data'!$A:$A,0),MATCH(BP$1,'Placebo Lags - Data'!$B$1:$BA$1,0)))*1000000*BP$5</f>
        <v>0.22168926250287768</v>
      </c>
      <c r="BQ37" s="2"/>
      <c r="BR37" s="2"/>
    </row>
    <row r="38">
      <c r="A38" t="s">
        <v>52</v>
      </c>
      <c r="B38" s="2">
        <f t="shared" si="3"/>
        <v>0</v>
      </c>
      <c r="Q38">
        <f>'Placebo Lags - Data'!A33</f>
        <v>2013</v>
      </c>
      <c r="R38" s="2">
        <f>IF(R$2=0,0,INDEX('Placebo Lags - Data'!$B:$BA,MATCH($Q38,'Placebo Lags - Data'!$A:$A,0),MATCH(R$1,'Placebo Lags - Data'!$B$1:$BA$1,0)))*1000000*R$5</f>
        <v>-1.2675726566158119</v>
      </c>
      <c r="S38" s="2">
        <f>IF(S$2=0,0,INDEX('Placebo Lags - Data'!$B:$BA,MATCH($Q38,'Placebo Lags - Data'!$A:$A,0),MATCH(S$1,'Placebo Lags - Data'!$B$1:$BA$1,0)))*1000000*S$5</f>
        <v>2.3360009890893707</v>
      </c>
      <c r="T38" s="2">
        <f>IF(T$2=0,0,INDEX('Placebo Lags - Data'!$B:$BA,MATCH($Q38,'Placebo Lags - Data'!$A:$A,0),MATCH(T$1,'Placebo Lags - Data'!$B$1:$BA$1,0)))*1000000*T$5</f>
        <v>0</v>
      </c>
      <c r="U38" s="2">
        <f>IF(U$2=0,0,INDEX('Placebo Lags - Data'!$B:$BA,MATCH($Q38,'Placebo Lags - Data'!$A:$A,0),MATCH(U$1,'Placebo Lags - Data'!$B$1:$BA$1,0)))*1000000*U$5</f>
        <v>14.126656424195971</v>
      </c>
      <c r="V38" s="2">
        <f>IF(V$2=0,0,INDEX('Placebo Lags - Data'!$B:$BA,MATCH($Q38,'Placebo Lags - Data'!$A:$A,0),MATCH(V$1,'Placebo Lags - Data'!$B$1:$BA$1,0)))*1000000*V$5</f>
        <v>-2.1701539481000509</v>
      </c>
      <c r="W38" s="2">
        <f>IF(W$2=0,0,INDEX('Placebo Lags - Data'!$B:$BA,MATCH($Q38,'Placebo Lags - Data'!$A:$A,0),MATCH(W$1,'Placebo Lags - Data'!$B$1:$BA$1,0)))*1000000*W$5</f>
        <v>0</v>
      </c>
      <c r="X38" s="2">
        <f>IF(X$2=0,0,INDEX('Placebo Lags - Data'!$B:$BA,MATCH($Q38,'Placebo Lags - Data'!$A:$A,0),MATCH(X$1,'Placebo Lags - Data'!$B$1:$BA$1,0)))*1000000*X$5</f>
        <v>11.077440831286367</v>
      </c>
      <c r="Y38" s="2">
        <f>IF(Y$2=0,0,INDEX('Placebo Lags - Data'!$B:$BA,MATCH($Q38,'Placebo Lags - Data'!$A:$A,0),MATCH(Y$1,'Placebo Lags - Data'!$B$1:$BA$1,0)))*1000000*Y$5</f>
        <v>0</v>
      </c>
      <c r="Z38" s="2">
        <f>IF(Z$2=0,0,INDEX('Placebo Lags - Data'!$B:$BA,MATCH($Q38,'Placebo Lags - Data'!$A:$A,0),MATCH(Z$1,'Placebo Lags - Data'!$B$1:$BA$1,0)))*1000000*Z$5</f>
        <v>0</v>
      </c>
      <c r="AA38" s="2">
        <f>IF(AA$2=0,0,INDEX('Placebo Lags - Data'!$B:$BA,MATCH($Q38,'Placebo Lags - Data'!$A:$A,0),MATCH(AA$1,'Placebo Lags - Data'!$B$1:$BA$1,0)))*1000000*AA$5</f>
        <v>0</v>
      </c>
      <c r="AB38" s="2">
        <f>IF(AB$2=0,0,INDEX('Placebo Lags - Data'!$B:$BA,MATCH($Q38,'Placebo Lags - Data'!$A:$A,0),MATCH(AB$1,'Placebo Lags - Data'!$B$1:$BA$1,0)))*1000000*AB$5</f>
        <v>0</v>
      </c>
      <c r="AC38" s="2">
        <f>IF(AC$2=0,0,INDEX('Placebo Lags - Data'!$B:$BA,MATCH($Q38,'Placebo Lags - Data'!$A:$A,0),MATCH(AC$1,'Placebo Lags - Data'!$B$1:$BA$1,0)))*1000000*AC$5</f>
        <v>6.7681726250157226</v>
      </c>
      <c r="AD38" s="2">
        <f>IF(AD$2=0,0,INDEX('Placebo Lags - Data'!$B:$BA,MATCH($Q38,'Placebo Lags - Data'!$A:$A,0),MATCH(AD$1,'Placebo Lags - Data'!$B$1:$BA$1,0)))*1000000*AD$5</f>
        <v>0</v>
      </c>
      <c r="AE38" s="2">
        <f>IF(AE$2=0,0,INDEX('Placebo Lags - Data'!$B:$BA,MATCH($Q38,'Placebo Lags - Data'!$A:$A,0),MATCH(AE$1,'Placebo Lags - Data'!$B$1:$BA$1,0)))*1000000*AE$5</f>
        <v>0.9557202247378882</v>
      </c>
      <c r="AF38" s="2">
        <f>IF(AF$2=0,0,INDEX('Placebo Lags - Data'!$B:$BA,MATCH($Q38,'Placebo Lags - Data'!$A:$A,0),MATCH(AF$1,'Placebo Lags - Data'!$B$1:$BA$1,0)))*1000000*AF$5</f>
        <v>-4.6241689233283978</v>
      </c>
      <c r="AG38" s="2">
        <f>IF(AG$2=0,0,INDEX('Placebo Lags - Data'!$B:$BA,MATCH($Q38,'Placebo Lags - Data'!$A:$A,0),MATCH(AG$1,'Placebo Lags - Data'!$B$1:$BA$1,0)))*1000000*AG$5</f>
        <v>0</v>
      </c>
      <c r="AH38" s="2">
        <f>IF(AH$2=0,0,INDEX('Placebo Lags - Data'!$B:$BA,MATCH($Q38,'Placebo Lags - Data'!$A:$A,0),MATCH(AH$1,'Placebo Lags - Data'!$B$1:$BA$1,0)))*1000000*AH$5</f>
        <v>-5.8952682593371719</v>
      </c>
      <c r="AI38" s="2">
        <f>IF(AI$2=0,0,INDEX('Placebo Lags - Data'!$B:$BA,MATCH($Q38,'Placebo Lags - Data'!$A:$A,0),MATCH(AI$1,'Placebo Lags - Data'!$B$1:$BA$1,0)))*1000000*AI$5</f>
        <v>1.8435456468068878</v>
      </c>
      <c r="AJ38" s="2">
        <f>IF(AJ$2=0,0,INDEX('Placebo Lags - Data'!$B:$BA,MATCH($Q38,'Placebo Lags - Data'!$A:$A,0),MATCH(AJ$1,'Placebo Lags - Data'!$B$1:$BA$1,0)))*1000000*AJ$5</f>
        <v>11.37575145548908</v>
      </c>
      <c r="AK38" s="2">
        <f>IF(AK$2=0,0,INDEX('Placebo Lags - Data'!$B:$BA,MATCH($Q38,'Placebo Lags - Data'!$A:$A,0),MATCH(AK$1,'Placebo Lags - Data'!$B$1:$BA$1,0)))*1000000*AK$5</f>
        <v>1.4567937114406959</v>
      </c>
      <c r="AL38" s="2">
        <f>IF(AL$2=0,0,INDEX('Placebo Lags - Data'!$B:$BA,MATCH($Q38,'Placebo Lags - Data'!$A:$A,0),MATCH(AL$1,'Placebo Lags - Data'!$B$1:$BA$1,0)))*1000000*AL$5</f>
        <v>3.1453603241970995</v>
      </c>
      <c r="AM38" s="2">
        <f>IF(AM$2=0,0,INDEX('Placebo Lags - Data'!$B:$BA,MATCH($Q38,'Placebo Lags - Data'!$A:$A,0),MATCH(AM$1,'Placebo Lags - Data'!$B$1:$BA$1,0)))*1000000*AM$5</f>
        <v>-0.93920129984326195</v>
      </c>
      <c r="AN38" s="2">
        <f>IF(AN$2=0,0,INDEX('Placebo Lags - Data'!$B:$BA,MATCH($Q38,'Placebo Lags - Data'!$A:$A,0),MATCH(AN$1,'Placebo Lags - Data'!$B$1:$BA$1,0)))*1000000*AN$5</f>
        <v>3.0942735520511633</v>
      </c>
      <c r="AO38" s="2">
        <f>IF(AO$2=0,0,INDEX('Placebo Lags - Data'!$B:$BA,MATCH($Q38,'Placebo Lags - Data'!$A:$A,0),MATCH(AO$1,'Placebo Lags - Data'!$B$1:$BA$1,0)))*1000000*AO$5</f>
        <v>10.270099664921872</v>
      </c>
      <c r="AP38" s="2">
        <f>IF(AP$2=0,0,INDEX('Placebo Lags - Data'!$B:$BA,MATCH($Q38,'Placebo Lags - Data'!$A:$A,0),MATCH(AP$1,'Placebo Lags - Data'!$B$1:$BA$1,0)))*1000000*AP$5</f>
        <v>-27.280479116598144</v>
      </c>
      <c r="AQ38" s="2">
        <f>IF(AQ$2=0,0,INDEX('Placebo Lags - Data'!$B:$BA,MATCH($Q38,'Placebo Lags - Data'!$A:$A,0),MATCH(AQ$1,'Placebo Lags - Data'!$B$1:$BA$1,0)))*1000000*AQ$5</f>
        <v>1.9641192920971662</v>
      </c>
      <c r="AR38" s="2">
        <f>IF(AR$2=0,0,INDEX('Placebo Lags - Data'!$B:$BA,MATCH($Q38,'Placebo Lags - Data'!$A:$A,0),MATCH(AR$1,'Placebo Lags - Data'!$B$1:$BA$1,0)))*1000000*AR$5</f>
        <v>-51.175236876588315</v>
      </c>
      <c r="AS38" s="2">
        <f>IF(AS$2=0,0,INDEX('Placebo Lags - Data'!$B:$BA,MATCH($Q38,'Placebo Lags - Data'!$A:$A,0),MATCH(AS$1,'Placebo Lags - Data'!$B$1:$BA$1,0)))*1000000*AS$5</f>
        <v>-6.7922674134024419</v>
      </c>
      <c r="AT38" s="2">
        <f>IF(AT$2=0,0,INDEX('Placebo Lags - Data'!$B:$BA,MATCH($Q38,'Placebo Lags - Data'!$A:$A,0),MATCH(AT$1,'Placebo Lags - Data'!$B$1:$BA$1,0)))*1000000*AT$5</f>
        <v>0</v>
      </c>
      <c r="AU38" s="2">
        <f>IF(AU$2=0,0,INDEX('Placebo Lags - Data'!$B:$BA,MATCH($Q38,'Placebo Lags - Data'!$A:$A,0),MATCH(AU$1,'Placebo Lags - Data'!$B$1:$BA$1,0)))*1000000*AU$5</f>
        <v>-7.8444863902404904</v>
      </c>
      <c r="AV38" s="2">
        <f>IF(AV$2=0,0,INDEX('Placebo Lags - Data'!$B:$BA,MATCH($Q38,'Placebo Lags - Data'!$A:$A,0),MATCH(AV$1,'Placebo Lags - Data'!$B$1:$BA$1,0)))*1000000*AV$5</f>
        <v>0</v>
      </c>
      <c r="AW38" s="2">
        <f>IF(AW$2=0,0,INDEX('Placebo Lags - Data'!$B:$BA,MATCH($Q38,'Placebo Lags - Data'!$A:$A,0),MATCH(AW$1,'Placebo Lags - Data'!$B$1:$BA$1,0)))*1000000*AW$5</f>
        <v>0</v>
      </c>
      <c r="AX38" s="2">
        <f>IF(AX$2=0,0,INDEX('Placebo Lags - Data'!$B:$BA,MATCH($Q38,'Placebo Lags - Data'!$A:$A,0),MATCH(AX$1,'Placebo Lags - Data'!$B$1:$BA$1,0)))*1000000*AX$5</f>
        <v>0</v>
      </c>
      <c r="AY38" s="2">
        <f>IF(AY$2=0,0,INDEX('Placebo Lags - Data'!$B:$BA,MATCH($Q38,'Placebo Lags - Data'!$A:$A,0),MATCH(AY$1,'Placebo Lags - Data'!$B$1:$BA$1,0)))*1000000*AY$5</f>
        <v>0.54164854645932792</v>
      </c>
      <c r="AZ38" s="2">
        <f>IF(AZ$2=0,0,INDEX('Placebo Lags - Data'!$B:$BA,MATCH($Q38,'Placebo Lags - Data'!$A:$A,0),MATCH(AZ$1,'Placebo Lags - Data'!$B$1:$BA$1,0)))*1000000*AZ$5</f>
        <v>-45.982596930116415</v>
      </c>
      <c r="BA38" s="2">
        <f>IF(BA$2=0,0,INDEX('Placebo Lags - Data'!$B:$BA,MATCH($Q38,'Placebo Lags - Data'!$A:$A,0),MATCH(BA$1,'Placebo Lags - Data'!$B$1:$BA$1,0)))*1000000*BA$5</f>
        <v>5.9272038015478756</v>
      </c>
      <c r="BB38" s="2">
        <f>IF(BB$2=0,0,INDEX('Placebo Lags - Data'!$B:$BA,MATCH($Q38,'Placebo Lags - Data'!$A:$A,0),MATCH(BB$1,'Placebo Lags - Data'!$B$1:$BA$1,0)))*1000000*BB$5</f>
        <v>0</v>
      </c>
      <c r="BC38" s="2">
        <f>IF(BC$2=0,0,INDEX('Placebo Lags - Data'!$B:$BA,MATCH($Q38,'Placebo Lags - Data'!$A:$A,0),MATCH(BC$1,'Placebo Lags - Data'!$B$1:$BA$1,0)))*1000000*BC$5</f>
        <v>-1.8329882323087077</v>
      </c>
      <c r="BD38" s="2">
        <f>IF(BD$2=0,0,INDEX('Placebo Lags - Data'!$B:$BA,MATCH($Q38,'Placebo Lags - Data'!$A:$A,0),MATCH(BD$1,'Placebo Lags - Data'!$B$1:$BA$1,0)))*1000000*BD$5</f>
        <v>-1.2073537618562113</v>
      </c>
      <c r="BE38" s="2">
        <f>IF(BE$2=0,0,INDEX('Placebo Lags - Data'!$B:$BA,MATCH($Q38,'Placebo Lags - Data'!$A:$A,0),MATCH(BE$1,'Placebo Lags - Data'!$B$1:$BA$1,0)))*1000000*BE$5</f>
        <v>0</v>
      </c>
      <c r="BF38" s="2">
        <f>IF(BF$2=0,0,INDEX('Placebo Lags - Data'!$B:$BA,MATCH($Q38,'Placebo Lags - Data'!$A:$A,0),MATCH(BF$1,'Placebo Lags - Data'!$B$1:$BA$1,0)))*1000000*BF$5</f>
        <v>-25.341727450722829</v>
      </c>
      <c r="BG38" s="2">
        <f>IF(BG$2=0,0,INDEX('Placebo Lags - Data'!$B:$BA,MATCH($Q38,'Placebo Lags - Data'!$A:$A,0),MATCH(BG$1,'Placebo Lags - Data'!$B$1:$BA$1,0)))*1000000*BG$5</f>
        <v>-2.5332317363790935</v>
      </c>
      <c r="BH38" s="2">
        <f>IF(BH$2=0,0,INDEX('Placebo Lags - Data'!$B:$BA,MATCH($Q38,'Placebo Lags - Data'!$A:$A,0),MATCH(BH$1,'Placebo Lags - Data'!$B$1:$BA$1,0)))*1000000*BH$5</f>
        <v>4.0849863580660895</v>
      </c>
      <c r="BI38" s="2">
        <f>IF(BI$2=0,0,INDEX('Placebo Lags - Data'!$B:$BA,MATCH($Q38,'Placebo Lags - Data'!$A:$A,0),MATCH(BI$1,'Placebo Lags - Data'!$B$1:$BA$1,0)))*1000000*BI$5</f>
        <v>-12.406565474520903</v>
      </c>
      <c r="BJ38" s="2">
        <f>IF(BJ$2=0,0,INDEX('Placebo Lags - Data'!$B:$BA,MATCH($Q38,'Placebo Lags - Data'!$A:$A,0),MATCH(BJ$1,'Placebo Lags - Data'!$B$1:$BA$1,0)))*1000000*BJ$5</f>
        <v>0</v>
      </c>
      <c r="BK38" s="2">
        <f>IF(BK$2=0,0,INDEX('Placebo Lags - Data'!$B:$BA,MATCH($Q38,'Placebo Lags - Data'!$A:$A,0),MATCH(BK$1,'Placebo Lags - Data'!$B$1:$BA$1,0)))*1000000*BK$5</f>
        <v>-5.1977990551677067</v>
      </c>
      <c r="BL38" s="2">
        <f>IF(BL$2=0,0,INDEX('Placebo Lags - Data'!$B:$BA,MATCH($Q38,'Placebo Lags - Data'!$A:$A,0),MATCH(BL$1,'Placebo Lags - Data'!$B$1:$BA$1,0)))*1000000*BL$5</f>
        <v>-8.180041731975507</v>
      </c>
      <c r="BM38" s="2">
        <f>IF(BM$2=0,0,INDEX('Placebo Lags - Data'!$B:$BA,MATCH($Q38,'Placebo Lags - Data'!$A:$A,0),MATCH(BM$1,'Placebo Lags - Data'!$B$1:$BA$1,0)))*1000000*BM$5</f>
        <v>8.583533599448856</v>
      </c>
      <c r="BN38" s="2">
        <f>IF(BN$2=0,0,INDEX('Placebo Lags - Data'!$B:$BA,MATCH($Q38,'Placebo Lags - Data'!$A:$A,0),MATCH(BN$1,'Placebo Lags - Data'!$B$1:$BA$1,0)))*1000000*BN$5</f>
        <v>-16.8587539519649</v>
      </c>
      <c r="BO38" s="2">
        <f>IF(BO$2=0,0,INDEX('Placebo Lags - Data'!$B:$BA,MATCH($Q38,'Placebo Lags - Data'!$A:$A,0),MATCH(BO$1,'Placebo Lags - Data'!$B$1:$BA$1,0)))*1000000*BO$5</f>
        <v>10.400390237919055</v>
      </c>
      <c r="BP38" s="2">
        <f>IF(BP$2=0,0,INDEX('Placebo Lags - Data'!$B:$BA,MATCH($Q38,'Placebo Lags - Data'!$A:$A,0),MATCH(BP$1,'Placebo Lags - Data'!$B$1:$BA$1,0)))*1000000*BP$5</f>
        <v>44.353419070830569</v>
      </c>
      <c r="BQ38" s="2"/>
      <c r="BR38" s="2"/>
    </row>
    <row r="39">
      <c r="A39" t="s">
        <v>49</v>
      </c>
      <c r="B39" s="2">
        <f t="shared" si="3"/>
        <v>0</v>
      </c>
      <c r="Q39">
        <f>'Placebo Lags - Data'!A34</f>
        <v>2014</v>
      </c>
      <c r="R39" s="2">
        <f>IF(R$2=0,0,INDEX('Placebo Lags - Data'!$B:$BA,MATCH($Q39,'Placebo Lags - Data'!$A:$A,0),MATCH(R$1,'Placebo Lags - Data'!$B$1:$BA$1,0)))*1000000*R$5</f>
        <v>4.0875524973671418</v>
      </c>
      <c r="S39" s="2">
        <f>IF(S$2=0,0,INDEX('Placebo Lags - Data'!$B:$BA,MATCH($Q39,'Placebo Lags - Data'!$A:$A,0),MATCH(S$1,'Placebo Lags - Data'!$B$1:$BA$1,0)))*1000000*S$5</f>
        <v>-1.5719087969046086</v>
      </c>
      <c r="T39" s="2">
        <f>IF(T$2=0,0,INDEX('Placebo Lags - Data'!$B:$BA,MATCH($Q39,'Placebo Lags - Data'!$A:$A,0),MATCH(T$1,'Placebo Lags - Data'!$B$1:$BA$1,0)))*1000000*T$5</f>
        <v>0</v>
      </c>
      <c r="U39" s="2">
        <f>IF(U$2=0,0,INDEX('Placebo Lags - Data'!$B:$BA,MATCH($Q39,'Placebo Lags - Data'!$A:$A,0),MATCH(U$1,'Placebo Lags - Data'!$B$1:$BA$1,0)))*1000000*U$5</f>
        <v>14.21842989657307</v>
      </c>
      <c r="V39" s="2">
        <f>IF(V$2=0,0,INDEX('Placebo Lags - Data'!$B:$BA,MATCH($Q39,'Placebo Lags - Data'!$A:$A,0),MATCH(V$1,'Placebo Lags - Data'!$B$1:$BA$1,0)))*1000000*V$5</f>
        <v>-10.820949682965875</v>
      </c>
      <c r="W39" s="2">
        <f>IF(W$2=0,0,INDEX('Placebo Lags - Data'!$B:$BA,MATCH($Q39,'Placebo Lags - Data'!$A:$A,0),MATCH(W$1,'Placebo Lags - Data'!$B$1:$BA$1,0)))*1000000*W$5</f>
        <v>0</v>
      </c>
      <c r="X39" s="2">
        <f>IF(X$2=0,0,INDEX('Placebo Lags - Data'!$B:$BA,MATCH($Q39,'Placebo Lags - Data'!$A:$A,0),MATCH(X$1,'Placebo Lags - Data'!$B$1:$BA$1,0)))*1000000*X$5</f>
        <v>11.57496080850251</v>
      </c>
      <c r="Y39" s="2">
        <f>IF(Y$2=0,0,INDEX('Placebo Lags - Data'!$B:$BA,MATCH($Q39,'Placebo Lags - Data'!$A:$A,0),MATCH(Y$1,'Placebo Lags - Data'!$B$1:$BA$1,0)))*1000000*Y$5</f>
        <v>0</v>
      </c>
      <c r="Z39" s="2">
        <f>IF(Z$2=0,0,INDEX('Placebo Lags - Data'!$B:$BA,MATCH($Q39,'Placebo Lags - Data'!$A:$A,0),MATCH(Z$1,'Placebo Lags - Data'!$B$1:$BA$1,0)))*1000000*Z$5</f>
        <v>0</v>
      </c>
      <c r="AA39" s="2">
        <f>IF(AA$2=0,0,INDEX('Placebo Lags - Data'!$B:$BA,MATCH($Q39,'Placebo Lags - Data'!$A:$A,0),MATCH(AA$1,'Placebo Lags - Data'!$B$1:$BA$1,0)))*1000000*AA$5</f>
        <v>0</v>
      </c>
      <c r="AB39" s="2">
        <f>IF(AB$2=0,0,INDEX('Placebo Lags - Data'!$B:$BA,MATCH($Q39,'Placebo Lags - Data'!$A:$A,0),MATCH(AB$1,'Placebo Lags - Data'!$B$1:$BA$1,0)))*1000000*AB$5</f>
        <v>0</v>
      </c>
      <c r="AC39" s="2">
        <f>IF(AC$2=0,0,INDEX('Placebo Lags - Data'!$B:$BA,MATCH($Q39,'Placebo Lags - Data'!$A:$A,0),MATCH(AC$1,'Placebo Lags - Data'!$B$1:$BA$1,0)))*1000000*AC$5</f>
        <v>3.1371178010886069</v>
      </c>
      <c r="AD39" s="2">
        <f>IF(AD$2=0,0,INDEX('Placebo Lags - Data'!$B:$BA,MATCH($Q39,'Placebo Lags - Data'!$A:$A,0),MATCH(AD$1,'Placebo Lags - Data'!$B$1:$BA$1,0)))*1000000*AD$5</f>
        <v>0</v>
      </c>
      <c r="AE39" s="2">
        <f>IF(AE$2=0,0,INDEX('Placebo Lags - Data'!$B:$BA,MATCH($Q39,'Placebo Lags - Data'!$A:$A,0),MATCH(AE$1,'Placebo Lags - Data'!$B$1:$BA$1,0)))*1000000*AE$5</f>
        <v>4.5710830818279646</v>
      </c>
      <c r="AF39" s="2">
        <f>IF(AF$2=0,0,INDEX('Placebo Lags - Data'!$B:$BA,MATCH($Q39,'Placebo Lags - Data'!$A:$A,0),MATCH(AF$1,'Placebo Lags - Data'!$B$1:$BA$1,0)))*1000000*AF$5</f>
        <v>0.18827579140179296</v>
      </c>
      <c r="AG39" s="2">
        <f>IF(AG$2=0,0,INDEX('Placebo Lags - Data'!$B:$BA,MATCH($Q39,'Placebo Lags - Data'!$A:$A,0),MATCH(AG$1,'Placebo Lags - Data'!$B$1:$BA$1,0)))*1000000*AG$5</f>
        <v>0</v>
      </c>
      <c r="AH39" s="2">
        <f>IF(AH$2=0,0,INDEX('Placebo Lags - Data'!$B:$BA,MATCH($Q39,'Placebo Lags - Data'!$A:$A,0),MATCH(AH$1,'Placebo Lags - Data'!$B$1:$BA$1,0)))*1000000*AH$5</f>
        <v>0.55572246537849423</v>
      </c>
      <c r="AI39" s="2">
        <f>IF(AI$2=0,0,INDEX('Placebo Lags - Data'!$B:$BA,MATCH($Q39,'Placebo Lags - Data'!$A:$A,0),MATCH(AI$1,'Placebo Lags - Data'!$B$1:$BA$1,0)))*1000000*AI$5</f>
        <v>-0.61183305888334871</v>
      </c>
      <c r="AJ39" s="2">
        <f>IF(AJ$2=0,0,INDEX('Placebo Lags - Data'!$B:$BA,MATCH($Q39,'Placebo Lags - Data'!$A:$A,0),MATCH(AJ$1,'Placebo Lags - Data'!$B$1:$BA$1,0)))*1000000*AJ$5</f>
        <v>8.371255717065651</v>
      </c>
      <c r="AK39" s="2">
        <f>IF(AK$2=0,0,INDEX('Placebo Lags - Data'!$B:$BA,MATCH($Q39,'Placebo Lags - Data'!$A:$A,0),MATCH(AK$1,'Placebo Lags - Data'!$B$1:$BA$1,0)))*1000000*AK$5</f>
        <v>4.5288325054571033</v>
      </c>
      <c r="AL39" s="2">
        <f>IF(AL$2=0,0,INDEX('Placebo Lags - Data'!$B:$BA,MATCH($Q39,'Placebo Lags - Data'!$A:$A,0),MATCH(AL$1,'Placebo Lags - Data'!$B$1:$BA$1,0)))*1000000*AL$5</f>
        <v>7.8099410529830493</v>
      </c>
      <c r="AM39" s="2">
        <f>IF(AM$2=0,0,INDEX('Placebo Lags - Data'!$B:$BA,MATCH($Q39,'Placebo Lags - Data'!$A:$A,0),MATCH(AM$1,'Placebo Lags - Data'!$B$1:$BA$1,0)))*1000000*AM$5</f>
        <v>2.218421741417842</v>
      </c>
      <c r="AN39" s="2">
        <f>IF(AN$2=0,0,INDEX('Placebo Lags - Data'!$B:$BA,MATCH($Q39,'Placebo Lags - Data'!$A:$A,0),MATCH(AN$1,'Placebo Lags - Data'!$B$1:$BA$1,0)))*1000000*AN$5</f>
        <v>5.3488847697735764</v>
      </c>
      <c r="AO39" s="2">
        <f>IF(AO$2=0,0,INDEX('Placebo Lags - Data'!$B:$BA,MATCH($Q39,'Placebo Lags - Data'!$A:$A,0),MATCH(AO$1,'Placebo Lags - Data'!$B$1:$BA$1,0)))*1000000*AO$5</f>
        <v>14.908096090948675</v>
      </c>
      <c r="AP39" s="2">
        <f>IF(AP$2=0,0,INDEX('Placebo Lags - Data'!$B:$BA,MATCH($Q39,'Placebo Lags - Data'!$A:$A,0),MATCH(AP$1,'Placebo Lags - Data'!$B$1:$BA$1,0)))*1000000*AP$5</f>
        <v>-4.2470351218071301</v>
      </c>
      <c r="AQ39" s="2">
        <f>IF(AQ$2=0,0,INDEX('Placebo Lags - Data'!$B:$BA,MATCH($Q39,'Placebo Lags - Data'!$A:$A,0),MATCH(AQ$1,'Placebo Lags - Data'!$B$1:$BA$1,0)))*1000000*AQ$5</f>
        <v>10.036793355538975</v>
      </c>
      <c r="AR39" s="2">
        <f>IF(AR$2=0,0,INDEX('Placebo Lags - Data'!$B:$BA,MATCH($Q39,'Placebo Lags - Data'!$A:$A,0),MATCH(AR$1,'Placebo Lags - Data'!$B$1:$BA$1,0)))*1000000*AR$5</f>
        <v>-0.79797206353759975</v>
      </c>
      <c r="AS39" s="2">
        <f>IF(AS$2=0,0,INDEX('Placebo Lags - Data'!$B:$BA,MATCH($Q39,'Placebo Lags - Data'!$A:$A,0),MATCH(AS$1,'Placebo Lags - Data'!$B$1:$BA$1,0)))*1000000*AS$5</f>
        <v>-12.566074474307243</v>
      </c>
      <c r="AT39" s="2">
        <f>IF(AT$2=0,0,INDEX('Placebo Lags - Data'!$B:$BA,MATCH($Q39,'Placebo Lags - Data'!$A:$A,0),MATCH(AT$1,'Placebo Lags - Data'!$B$1:$BA$1,0)))*1000000*AT$5</f>
        <v>0</v>
      </c>
      <c r="AU39" s="2">
        <f>IF(AU$2=0,0,INDEX('Placebo Lags - Data'!$B:$BA,MATCH($Q39,'Placebo Lags - Data'!$A:$A,0),MATCH(AU$1,'Placebo Lags - Data'!$B$1:$BA$1,0)))*1000000*AU$5</f>
        <v>11.583776540646795</v>
      </c>
      <c r="AV39" s="2">
        <f>IF(AV$2=0,0,INDEX('Placebo Lags - Data'!$B:$BA,MATCH($Q39,'Placebo Lags - Data'!$A:$A,0),MATCH(AV$1,'Placebo Lags - Data'!$B$1:$BA$1,0)))*1000000*AV$5</f>
        <v>0</v>
      </c>
      <c r="AW39" s="2">
        <f>IF(AW$2=0,0,INDEX('Placebo Lags - Data'!$B:$BA,MATCH($Q39,'Placebo Lags - Data'!$A:$A,0),MATCH(AW$1,'Placebo Lags - Data'!$B$1:$BA$1,0)))*1000000*AW$5</f>
        <v>0</v>
      </c>
      <c r="AX39" s="2">
        <f>IF(AX$2=0,0,INDEX('Placebo Lags - Data'!$B:$BA,MATCH($Q39,'Placebo Lags - Data'!$A:$A,0),MATCH(AX$1,'Placebo Lags - Data'!$B$1:$BA$1,0)))*1000000*AX$5</f>
        <v>0</v>
      </c>
      <c r="AY39" s="2">
        <f>IF(AY$2=0,0,INDEX('Placebo Lags - Data'!$B:$BA,MATCH($Q39,'Placebo Lags - Data'!$A:$A,0),MATCH(AY$1,'Placebo Lags - Data'!$B$1:$BA$1,0)))*1000000*AY$5</f>
        <v>1.8355069641984301</v>
      </c>
      <c r="AZ39" s="2">
        <f>IF(AZ$2=0,0,INDEX('Placebo Lags - Data'!$B:$BA,MATCH($Q39,'Placebo Lags - Data'!$A:$A,0),MATCH(AZ$1,'Placebo Lags - Data'!$B$1:$BA$1,0)))*1000000*AZ$5</f>
        <v>-36.455723602557555</v>
      </c>
      <c r="BA39" s="2">
        <f>IF(BA$2=0,0,INDEX('Placebo Lags - Data'!$B:$BA,MATCH($Q39,'Placebo Lags - Data'!$A:$A,0),MATCH(BA$1,'Placebo Lags - Data'!$B$1:$BA$1,0)))*1000000*BA$5</f>
        <v>1.3911654832554632</v>
      </c>
      <c r="BB39" s="2">
        <f>IF(BB$2=0,0,INDEX('Placebo Lags - Data'!$B:$BA,MATCH($Q39,'Placebo Lags - Data'!$A:$A,0),MATCH(BB$1,'Placebo Lags - Data'!$B$1:$BA$1,0)))*1000000*BB$5</f>
        <v>0</v>
      </c>
      <c r="BC39" s="2">
        <f>IF(BC$2=0,0,INDEX('Placebo Lags - Data'!$B:$BA,MATCH($Q39,'Placebo Lags - Data'!$A:$A,0),MATCH(BC$1,'Placebo Lags - Data'!$B$1:$BA$1,0)))*1000000*BC$5</f>
        <v>-2.0562420104397461</v>
      </c>
      <c r="BD39" s="2">
        <f>IF(BD$2=0,0,INDEX('Placebo Lags - Data'!$B:$BA,MATCH($Q39,'Placebo Lags - Data'!$A:$A,0),MATCH(BD$1,'Placebo Lags - Data'!$B$1:$BA$1,0)))*1000000*BD$5</f>
        <v>2.6712878025136888</v>
      </c>
      <c r="BE39" s="2">
        <f>IF(BE$2=0,0,INDEX('Placebo Lags - Data'!$B:$BA,MATCH($Q39,'Placebo Lags - Data'!$A:$A,0),MATCH(BE$1,'Placebo Lags - Data'!$B$1:$BA$1,0)))*1000000*BE$5</f>
        <v>0</v>
      </c>
      <c r="BF39" s="2">
        <f>IF(BF$2=0,0,INDEX('Placebo Lags - Data'!$B:$BA,MATCH($Q39,'Placebo Lags - Data'!$A:$A,0),MATCH(BF$1,'Placebo Lags - Data'!$B$1:$BA$1,0)))*1000000*BF$5</f>
        <v>-1.5827896504561068</v>
      </c>
      <c r="BG39" s="2">
        <f>IF(BG$2=0,0,INDEX('Placebo Lags - Data'!$B:$BA,MATCH($Q39,'Placebo Lags - Data'!$A:$A,0),MATCH(BG$1,'Placebo Lags - Data'!$B$1:$BA$1,0)))*1000000*BG$5</f>
        <v>-15.647066902602091</v>
      </c>
      <c r="BH39" s="2">
        <f>IF(BH$2=0,0,INDEX('Placebo Lags - Data'!$B:$BA,MATCH($Q39,'Placebo Lags - Data'!$A:$A,0),MATCH(BH$1,'Placebo Lags - Data'!$B$1:$BA$1,0)))*1000000*BH$5</f>
        <v>4.698871180153219</v>
      </c>
      <c r="BI39" s="2">
        <f>IF(BI$2=0,0,INDEX('Placebo Lags - Data'!$B:$BA,MATCH($Q39,'Placebo Lags - Data'!$A:$A,0),MATCH(BI$1,'Placebo Lags - Data'!$B$1:$BA$1,0)))*1000000*BI$5</f>
        <v>-13.953374946140684</v>
      </c>
      <c r="BJ39" s="2">
        <f>IF(BJ$2=0,0,INDEX('Placebo Lags - Data'!$B:$BA,MATCH($Q39,'Placebo Lags - Data'!$A:$A,0),MATCH(BJ$1,'Placebo Lags - Data'!$B$1:$BA$1,0)))*1000000*BJ$5</f>
        <v>0</v>
      </c>
      <c r="BK39" s="2">
        <f>IF(BK$2=0,0,INDEX('Placebo Lags - Data'!$B:$BA,MATCH($Q39,'Placebo Lags - Data'!$A:$A,0),MATCH(BK$1,'Placebo Lags - Data'!$B$1:$BA$1,0)))*1000000*BK$5</f>
        <v>14.921190995664801</v>
      </c>
      <c r="BL39" s="2">
        <f>IF(BL$2=0,0,INDEX('Placebo Lags - Data'!$B:$BA,MATCH($Q39,'Placebo Lags - Data'!$A:$A,0),MATCH(BL$1,'Placebo Lags - Data'!$B$1:$BA$1,0)))*1000000*BL$5</f>
        <v>-0.43155702655894856</v>
      </c>
      <c r="BM39" s="2">
        <f>IF(BM$2=0,0,INDEX('Placebo Lags - Data'!$B:$BA,MATCH($Q39,'Placebo Lags - Data'!$A:$A,0),MATCH(BM$1,'Placebo Lags - Data'!$B$1:$BA$1,0)))*1000000*BM$5</f>
        <v>7.8717985161347315</v>
      </c>
      <c r="BN39" s="2">
        <f>IF(BN$2=0,0,INDEX('Placebo Lags - Data'!$B:$BA,MATCH($Q39,'Placebo Lags - Data'!$A:$A,0),MATCH(BN$1,'Placebo Lags - Data'!$B$1:$BA$1,0)))*1000000*BN$5</f>
        <v>-8.0842055467655882</v>
      </c>
      <c r="BO39" s="2">
        <f>IF(BO$2=0,0,INDEX('Placebo Lags - Data'!$B:$BA,MATCH($Q39,'Placebo Lags - Data'!$A:$A,0),MATCH(BO$1,'Placebo Lags - Data'!$B$1:$BA$1,0)))*1000000*BO$5</f>
        <v>15.706034901086241</v>
      </c>
      <c r="BP39" s="2">
        <f>IF(BP$2=0,0,INDEX('Placebo Lags - Data'!$B:$BA,MATCH($Q39,'Placebo Lags - Data'!$A:$A,0),MATCH(BP$1,'Placebo Lags - Data'!$B$1:$BA$1,0)))*1000000*BP$5</f>
        <v>-22.132742742542177</v>
      </c>
      <c r="BQ39" s="2"/>
      <c r="BR39" s="2"/>
    </row>
    <row r="40">
      <c r="A40" t="s">
        <v>50</v>
      </c>
      <c r="B40" s="2">
        <f t="shared" si="3"/>
        <v>0</v>
      </c>
      <c r="Q40">
        <f>'Placebo Lags - Data'!A35</f>
        <v>2015</v>
      </c>
      <c r="R40" s="2">
        <f>IF(R$2=0,0,INDEX('Placebo Lags - Data'!$B:$BA,MATCH($Q40,'Placebo Lags - Data'!$A:$A,0),MATCH(R$1,'Placebo Lags - Data'!$B$1:$BA$1,0)))*1000000*R$5</f>
        <v>-1.8462085336068412</v>
      </c>
      <c r="S40" s="2">
        <f>IF(S$2=0,0,INDEX('Placebo Lags - Data'!$B:$BA,MATCH($Q40,'Placebo Lags - Data'!$A:$A,0),MATCH(S$1,'Placebo Lags - Data'!$B$1:$BA$1,0)))*1000000*S$5</f>
        <v>7.2434345383953769</v>
      </c>
      <c r="T40" s="2">
        <f>IF(T$2=0,0,INDEX('Placebo Lags - Data'!$B:$BA,MATCH($Q40,'Placebo Lags - Data'!$A:$A,0),MATCH(T$1,'Placebo Lags - Data'!$B$1:$BA$1,0)))*1000000*T$5</f>
        <v>0</v>
      </c>
      <c r="U40" s="2">
        <f>IF(U$2=0,0,INDEX('Placebo Lags - Data'!$B:$BA,MATCH($Q40,'Placebo Lags - Data'!$A:$A,0),MATCH(U$1,'Placebo Lags - Data'!$B$1:$BA$1,0)))*1000000*U$5</f>
        <v>1.1209937156309024</v>
      </c>
      <c r="V40" s="2">
        <f>IF(V$2=0,0,INDEX('Placebo Lags - Data'!$B:$BA,MATCH($Q40,'Placebo Lags - Data'!$A:$A,0),MATCH(V$1,'Placebo Lags - Data'!$B$1:$BA$1,0)))*1000000*V$5</f>
        <v>-3.2549005481996574</v>
      </c>
      <c r="W40" s="2">
        <f>IF(W$2=0,0,INDEX('Placebo Lags - Data'!$B:$BA,MATCH($Q40,'Placebo Lags - Data'!$A:$A,0),MATCH(W$1,'Placebo Lags - Data'!$B$1:$BA$1,0)))*1000000*W$5</f>
        <v>0</v>
      </c>
      <c r="X40" s="2">
        <f>IF(X$2=0,0,INDEX('Placebo Lags - Data'!$B:$BA,MATCH($Q40,'Placebo Lags - Data'!$A:$A,0),MATCH(X$1,'Placebo Lags - Data'!$B$1:$BA$1,0)))*1000000*X$5</f>
        <v>5.8983523558708839</v>
      </c>
      <c r="Y40" s="2">
        <f>IF(Y$2=0,0,INDEX('Placebo Lags - Data'!$B:$BA,MATCH($Q40,'Placebo Lags - Data'!$A:$A,0),MATCH(Y$1,'Placebo Lags - Data'!$B$1:$BA$1,0)))*1000000*Y$5</f>
        <v>0</v>
      </c>
      <c r="Z40" s="2">
        <f>IF(Z$2=0,0,INDEX('Placebo Lags - Data'!$B:$BA,MATCH($Q40,'Placebo Lags - Data'!$A:$A,0),MATCH(Z$1,'Placebo Lags - Data'!$B$1:$BA$1,0)))*1000000*Z$5</f>
        <v>0</v>
      </c>
      <c r="AA40" s="2">
        <f>IF(AA$2=0,0,INDEX('Placebo Lags - Data'!$B:$BA,MATCH($Q40,'Placebo Lags - Data'!$A:$A,0),MATCH(AA$1,'Placebo Lags - Data'!$B$1:$BA$1,0)))*1000000*AA$5</f>
        <v>0</v>
      </c>
      <c r="AB40" s="2">
        <f>IF(AB$2=0,0,INDEX('Placebo Lags - Data'!$B:$BA,MATCH($Q40,'Placebo Lags - Data'!$A:$A,0),MATCH(AB$1,'Placebo Lags - Data'!$B$1:$BA$1,0)))*1000000*AB$5</f>
        <v>0</v>
      </c>
      <c r="AC40" s="2">
        <f>IF(AC$2=0,0,INDEX('Placebo Lags - Data'!$B:$BA,MATCH($Q40,'Placebo Lags - Data'!$A:$A,0),MATCH(AC$1,'Placebo Lags - Data'!$B$1:$BA$1,0)))*1000000*AC$5</f>
        <v>-1.7330448827124201</v>
      </c>
      <c r="AD40" s="2">
        <f>IF(AD$2=0,0,INDEX('Placebo Lags - Data'!$B:$BA,MATCH($Q40,'Placebo Lags - Data'!$A:$A,0),MATCH(AD$1,'Placebo Lags - Data'!$B$1:$BA$1,0)))*1000000*AD$5</f>
        <v>0</v>
      </c>
      <c r="AE40" s="2">
        <f>IF(AE$2=0,0,INDEX('Placebo Lags - Data'!$B:$BA,MATCH($Q40,'Placebo Lags - Data'!$A:$A,0),MATCH(AE$1,'Placebo Lags - Data'!$B$1:$BA$1,0)))*1000000*AE$5</f>
        <v>-3.7443724067998119</v>
      </c>
      <c r="AF40" s="2">
        <f>IF(AF$2=0,0,INDEX('Placebo Lags - Data'!$B:$BA,MATCH($Q40,'Placebo Lags - Data'!$A:$A,0),MATCH(AF$1,'Placebo Lags - Data'!$B$1:$BA$1,0)))*1000000*AF$5</f>
        <v>3.480283112367033</v>
      </c>
      <c r="AG40" s="2">
        <f>IF(AG$2=0,0,INDEX('Placebo Lags - Data'!$B:$BA,MATCH($Q40,'Placebo Lags - Data'!$A:$A,0),MATCH(AG$1,'Placebo Lags - Data'!$B$1:$BA$1,0)))*1000000*AG$5</f>
        <v>0</v>
      </c>
      <c r="AH40" s="2">
        <f>IF(AH$2=0,0,INDEX('Placebo Lags - Data'!$B:$BA,MATCH($Q40,'Placebo Lags - Data'!$A:$A,0),MATCH(AH$1,'Placebo Lags - Data'!$B$1:$BA$1,0)))*1000000*AH$5</f>
        <v>8.0478812378714792</v>
      </c>
      <c r="AI40" s="2">
        <f>IF(AI$2=0,0,INDEX('Placebo Lags - Data'!$B:$BA,MATCH($Q40,'Placebo Lags - Data'!$A:$A,0),MATCH(AI$1,'Placebo Lags - Data'!$B$1:$BA$1,0)))*1000000*AI$5</f>
        <v>-10.289208148606122</v>
      </c>
      <c r="AJ40" s="2">
        <f>IF(AJ$2=0,0,INDEX('Placebo Lags - Data'!$B:$BA,MATCH($Q40,'Placebo Lags - Data'!$A:$A,0),MATCH(AJ$1,'Placebo Lags - Data'!$B$1:$BA$1,0)))*1000000*AJ$5</f>
        <v>3.0911810426914599</v>
      </c>
      <c r="AK40" s="2">
        <f>IF(AK$2=0,0,INDEX('Placebo Lags - Data'!$B:$BA,MATCH($Q40,'Placebo Lags - Data'!$A:$A,0),MATCH(AK$1,'Placebo Lags - Data'!$B$1:$BA$1,0)))*1000000*AK$5</f>
        <v>-16.529849744983949</v>
      </c>
      <c r="AL40" s="2">
        <f>IF(AL$2=0,0,INDEX('Placebo Lags - Data'!$B:$BA,MATCH($Q40,'Placebo Lags - Data'!$A:$A,0),MATCH(AL$1,'Placebo Lags - Data'!$B$1:$BA$1,0)))*1000000*AL$5</f>
        <v>-5.596895789494738</v>
      </c>
      <c r="AM40" s="2">
        <f>IF(AM$2=0,0,INDEX('Placebo Lags - Data'!$B:$BA,MATCH($Q40,'Placebo Lags - Data'!$A:$A,0),MATCH(AM$1,'Placebo Lags - Data'!$B$1:$BA$1,0)))*1000000*AM$5</f>
        <v>6.5102663029392716</v>
      </c>
      <c r="AN40" s="2">
        <f>IF(AN$2=0,0,INDEX('Placebo Lags - Data'!$B:$BA,MATCH($Q40,'Placebo Lags - Data'!$A:$A,0),MATCH(AN$1,'Placebo Lags - Data'!$B$1:$BA$1,0)))*1000000*AN$5</f>
        <v>-2.36780601881037</v>
      </c>
      <c r="AO40" s="2">
        <f>IF(AO$2=0,0,INDEX('Placebo Lags - Data'!$B:$BA,MATCH($Q40,'Placebo Lags - Data'!$A:$A,0),MATCH(AO$1,'Placebo Lags - Data'!$B$1:$BA$1,0)))*1000000*AO$5</f>
        <v>5.7133793234243058</v>
      </c>
      <c r="AP40" s="2">
        <f>IF(AP$2=0,0,INDEX('Placebo Lags - Data'!$B:$BA,MATCH($Q40,'Placebo Lags - Data'!$A:$A,0),MATCH(AP$1,'Placebo Lags - Data'!$B$1:$BA$1,0)))*1000000*AP$5</f>
        <v>-3.3924509352800669</v>
      </c>
      <c r="AQ40" s="2">
        <f>IF(AQ$2=0,0,INDEX('Placebo Lags - Data'!$B:$BA,MATCH($Q40,'Placebo Lags - Data'!$A:$A,0),MATCH(AQ$1,'Placebo Lags - Data'!$B$1:$BA$1,0)))*1000000*AQ$5</f>
        <v>2.903143013099907</v>
      </c>
      <c r="AR40" s="2">
        <f>IF(AR$2=0,0,INDEX('Placebo Lags - Data'!$B:$BA,MATCH($Q40,'Placebo Lags - Data'!$A:$A,0),MATCH(AR$1,'Placebo Lags - Data'!$B$1:$BA$1,0)))*1000000*AR$5</f>
        <v>4.1899666030076332</v>
      </c>
      <c r="AS40" s="2">
        <f>IF(AS$2=0,0,INDEX('Placebo Lags - Data'!$B:$BA,MATCH($Q40,'Placebo Lags - Data'!$A:$A,0),MATCH(AS$1,'Placebo Lags - Data'!$B$1:$BA$1,0)))*1000000*AS$5</f>
        <v>-9.3455901151173748</v>
      </c>
      <c r="AT40" s="2">
        <f>IF(AT$2=0,0,INDEX('Placebo Lags - Data'!$B:$BA,MATCH($Q40,'Placebo Lags - Data'!$A:$A,0),MATCH(AT$1,'Placebo Lags - Data'!$B$1:$BA$1,0)))*1000000*AT$5</f>
        <v>0</v>
      </c>
      <c r="AU40" s="2">
        <f>IF(AU$2=0,0,INDEX('Placebo Lags - Data'!$B:$BA,MATCH($Q40,'Placebo Lags - Data'!$A:$A,0),MATCH(AU$1,'Placebo Lags - Data'!$B$1:$BA$1,0)))*1000000*AU$5</f>
        <v>-3.7417757994262502</v>
      </c>
      <c r="AV40" s="2">
        <f>IF(AV$2=0,0,INDEX('Placebo Lags - Data'!$B:$BA,MATCH($Q40,'Placebo Lags - Data'!$A:$A,0),MATCH(AV$1,'Placebo Lags - Data'!$B$1:$BA$1,0)))*1000000*AV$5</f>
        <v>0</v>
      </c>
      <c r="AW40" s="2">
        <f>IF(AW$2=0,0,INDEX('Placebo Lags - Data'!$B:$BA,MATCH($Q40,'Placebo Lags - Data'!$A:$A,0),MATCH(AW$1,'Placebo Lags - Data'!$B$1:$BA$1,0)))*1000000*AW$5</f>
        <v>0</v>
      </c>
      <c r="AX40" s="2">
        <f>IF(AX$2=0,0,INDEX('Placebo Lags - Data'!$B:$BA,MATCH($Q40,'Placebo Lags - Data'!$A:$A,0),MATCH(AX$1,'Placebo Lags - Data'!$B$1:$BA$1,0)))*1000000*AX$5</f>
        <v>0</v>
      </c>
      <c r="AY40" s="2">
        <f>IF(AY$2=0,0,INDEX('Placebo Lags - Data'!$B:$BA,MATCH($Q40,'Placebo Lags - Data'!$A:$A,0),MATCH(AY$1,'Placebo Lags - Data'!$B$1:$BA$1,0)))*1000000*AY$5</f>
        <v>-2.0291004148020875</v>
      </c>
      <c r="AZ40" s="2">
        <f>IF(AZ$2=0,0,INDEX('Placebo Lags - Data'!$B:$BA,MATCH($Q40,'Placebo Lags - Data'!$A:$A,0),MATCH(AZ$1,'Placebo Lags - Data'!$B$1:$BA$1,0)))*1000000*AZ$5</f>
        <v>-28.674854547716677</v>
      </c>
      <c r="BA40" s="2">
        <f>IF(BA$2=0,0,INDEX('Placebo Lags - Data'!$B:$BA,MATCH($Q40,'Placebo Lags - Data'!$A:$A,0),MATCH(BA$1,'Placebo Lags - Data'!$B$1:$BA$1,0)))*1000000*BA$5</f>
        <v>-6.2984659052744973</v>
      </c>
      <c r="BB40" s="2">
        <f>IF(BB$2=0,0,INDEX('Placebo Lags - Data'!$B:$BA,MATCH($Q40,'Placebo Lags - Data'!$A:$A,0),MATCH(BB$1,'Placebo Lags - Data'!$B$1:$BA$1,0)))*1000000*BB$5</f>
        <v>0</v>
      </c>
      <c r="BC40" s="2">
        <f>IF(BC$2=0,0,INDEX('Placebo Lags - Data'!$B:$BA,MATCH($Q40,'Placebo Lags - Data'!$A:$A,0),MATCH(BC$1,'Placebo Lags - Data'!$B$1:$BA$1,0)))*1000000*BC$5</f>
        <v>-15.909741705399938</v>
      </c>
      <c r="BD40" s="2">
        <f>IF(BD$2=0,0,INDEX('Placebo Lags - Data'!$B:$BA,MATCH($Q40,'Placebo Lags - Data'!$A:$A,0),MATCH(BD$1,'Placebo Lags - Data'!$B$1:$BA$1,0)))*1000000*BD$5</f>
        <v>1.8072166767524322</v>
      </c>
      <c r="BE40" s="2">
        <f>IF(BE$2=0,0,INDEX('Placebo Lags - Data'!$B:$BA,MATCH($Q40,'Placebo Lags - Data'!$A:$A,0),MATCH(BE$1,'Placebo Lags - Data'!$B$1:$BA$1,0)))*1000000*BE$5</f>
        <v>0</v>
      </c>
      <c r="BF40" s="2">
        <f>IF(BF$2=0,0,INDEX('Placebo Lags - Data'!$B:$BA,MATCH($Q40,'Placebo Lags - Data'!$A:$A,0),MATCH(BF$1,'Placebo Lags - Data'!$B$1:$BA$1,0)))*1000000*BF$5</f>
        <v>8.4877792687620968</v>
      </c>
      <c r="BG40" s="2">
        <f>IF(BG$2=0,0,INDEX('Placebo Lags - Data'!$B:$BA,MATCH($Q40,'Placebo Lags - Data'!$A:$A,0),MATCH(BG$1,'Placebo Lags - Data'!$B$1:$BA$1,0)))*1000000*BG$5</f>
        <v>-0.8939293820731109</v>
      </c>
      <c r="BH40" s="2">
        <f>IF(BH$2=0,0,INDEX('Placebo Lags - Data'!$B:$BA,MATCH($Q40,'Placebo Lags - Data'!$A:$A,0),MATCH(BH$1,'Placebo Lags - Data'!$B$1:$BA$1,0)))*1000000*BH$5</f>
        <v>8.316911589645315</v>
      </c>
      <c r="BI40" s="2">
        <f>IF(BI$2=0,0,INDEX('Placebo Lags - Data'!$B:$BA,MATCH($Q40,'Placebo Lags - Data'!$A:$A,0),MATCH(BI$1,'Placebo Lags - Data'!$B$1:$BA$1,0)))*1000000*BI$5</f>
        <v>-6.4277746787411161</v>
      </c>
      <c r="BJ40" s="2">
        <f>IF(BJ$2=0,0,INDEX('Placebo Lags - Data'!$B:$BA,MATCH($Q40,'Placebo Lags - Data'!$A:$A,0),MATCH(BJ$1,'Placebo Lags - Data'!$B$1:$BA$1,0)))*1000000*BJ$5</f>
        <v>0</v>
      </c>
      <c r="BK40" s="2">
        <f>IF(BK$2=0,0,INDEX('Placebo Lags - Data'!$B:$BA,MATCH($Q40,'Placebo Lags - Data'!$A:$A,0),MATCH(BK$1,'Placebo Lags - Data'!$B$1:$BA$1,0)))*1000000*BK$5</f>
        <v>4.7390603867825121</v>
      </c>
      <c r="BL40" s="2">
        <f>IF(BL$2=0,0,INDEX('Placebo Lags - Data'!$B:$BA,MATCH($Q40,'Placebo Lags - Data'!$A:$A,0),MATCH(BL$1,'Placebo Lags - Data'!$B$1:$BA$1,0)))*1000000*BL$5</f>
        <v>3.3610119771765312</v>
      </c>
      <c r="BM40" s="2">
        <f>IF(BM$2=0,0,INDEX('Placebo Lags - Data'!$B:$BA,MATCH($Q40,'Placebo Lags - Data'!$A:$A,0),MATCH(BM$1,'Placebo Lags - Data'!$B$1:$BA$1,0)))*1000000*BM$5</f>
        <v>5.8229575188306626</v>
      </c>
      <c r="BN40" s="2">
        <f>IF(BN$2=0,0,INDEX('Placebo Lags - Data'!$B:$BA,MATCH($Q40,'Placebo Lags - Data'!$A:$A,0),MATCH(BN$1,'Placebo Lags - Data'!$B$1:$BA$1,0)))*1000000*BN$5</f>
        <v>1.029929762808024</v>
      </c>
      <c r="BO40" s="2">
        <f>IF(BO$2=0,0,INDEX('Placebo Lags - Data'!$B:$BA,MATCH($Q40,'Placebo Lags - Data'!$A:$A,0),MATCH(BO$1,'Placebo Lags - Data'!$B$1:$BA$1,0)))*1000000*BO$5</f>
        <v>5.8574914874043316</v>
      </c>
      <c r="BP40" s="2">
        <f>IF(BP$2=0,0,INDEX('Placebo Lags - Data'!$B:$BA,MATCH($Q40,'Placebo Lags - Data'!$A:$A,0),MATCH(BP$1,'Placebo Lags - Data'!$B$1:$BA$1,0)))*1000000*BP$5</f>
        <v>-33.41945557622239</v>
      </c>
      <c r="BQ40" s="2"/>
      <c r="BR40" s="2"/>
    </row>
    <row r="41">
      <c r="A41" t="s">
        <v>36</v>
      </c>
      <c r="B41" s="2">
        <f t="shared" si="3"/>
        <v>0</v>
      </c>
    </row>
    <row r="42">
      <c r="A42" t="s">
        <v>79</v>
      </c>
      <c r="B42" s="2">
        <f t="shared" si="3"/>
        <v>0</v>
      </c>
    </row>
    <row r="43">
      <c r="A43" t="s">
        <v>34</v>
      </c>
      <c r="B43" s="2">
        <f t="shared" si="3"/>
        <v>0</v>
      </c>
    </row>
    <row r="44">
      <c r="A44" t="s">
        <v>61</v>
      </c>
      <c r="B44" s="2">
        <f t="shared" si="3"/>
        <v>0</v>
      </c>
    </row>
    <row r="45">
      <c r="A45" t="s">
        <v>65</v>
      </c>
      <c r="B45" s="2">
        <f t="shared" si="3"/>
        <v>0</v>
      </c>
    </row>
    <row r="46">
      <c r="A46" t="s">
        <v>69</v>
      </c>
      <c r="B46" s="2">
        <f t="shared" si="3"/>
        <v>0</v>
      </c>
    </row>
    <row r="47">
      <c r="A47" t="s">
        <v>35</v>
      </c>
      <c r="B47" s="2">
        <f t="shared" si="3"/>
        <v>0</v>
      </c>
    </row>
    <row r="48">
      <c r="A48" t="s">
        <v>74</v>
      </c>
      <c r="B48" s="2">
        <f t="shared" si="3"/>
        <v>0</v>
      </c>
    </row>
    <row r="49">
      <c r="A49" t="s">
        <v>101</v>
      </c>
      <c r="B49" s="2">
        <f t="shared" si="3"/>
        <v>0</v>
      </c>
    </row>
    <row r="50">
      <c r="A50" t="s">
        <v>103</v>
      </c>
      <c r="B50" s="2">
        <f t="shared" si="3"/>
        <v>0</v>
      </c>
    </row>
    <row r="51">
      <c r="A51" t="s">
        <v>115</v>
      </c>
      <c r="B51" s="2">
        <f t="shared" si="3"/>
        <v>0</v>
      </c>
    </row>
    <row r="52">
      <c r="A52" t="s">
        <v>121</v>
      </c>
      <c r="B52" s="2">
        <f t="shared" si="3"/>
        <v>0</v>
      </c>
    </row>
  </sheetData>
  <sortState ref="A2:B52">
    <sortCondition descending="true"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dimension ref="A1:F71"/>
  <sheetViews>
    <sheetView workbookViewId="0">
      <selection activeCell="O35" sqref="O35"/>
    </sheetView>
  </sheetViews>
  <sheetFormatPr defaultColWidth="8.85546875" defaultRowHeight="15"/>
  <sheetData>
    <row r="1">
      <c r="A1" t="s">
        <v>189</v>
      </c>
      <c r="B1" t="s">
        <v>268</v>
      </c>
      <c r="C1" t="s">
        <v>269</v>
      </c>
      <c r="D1" t="s">
        <v>270</v>
      </c>
      <c r="E1" t="s">
        <v>271</v>
      </c>
      <c r="F1" t="s">
        <v>272</v>
      </c>
    </row>
    <row r="2">
      <c r="A2">
        <v>1982</v>
      </c>
      <c r="B2">
        <f>INDEX('Lag Test - Data'!B$2:B$35,MATCH($A2,'Lag Test - Data'!$A$2:$A$35,0))*1000000</f>
        <v>96.200674306601286</v>
      </c>
      <c r="C2">
        <f>INDEX('Lag Test - Data'!C$2:C$35,MATCH($A2,'Lag Test - Data'!$A$2:$A$35,0))*1000000</f>
        <v>98.390505540010054</v>
      </c>
      <c r="D2">
        <f>INDEX('Lag Test - Data'!D$2:D$35,MATCH($A2,'Lag Test - Data'!$A$2:$A$35,0))*1000000</f>
        <v>98.435470179538257</v>
      </c>
      <c r="E2">
        <f>INDEX('Lag Test - Data'!E$2:E$35,MATCH($A2,'Lag Test - Data'!$A$2:$A$35,0))*1000000</f>
        <v>96.871785368421129</v>
      </c>
      <c r="F2">
        <f>INDEX('Lag Test - Data'!F$2:F$35,MATCH($A2,'Lag Test - Data'!$A$2:$A$35,0))*1000000</f>
        <v>0</v>
      </c>
    </row>
    <row r="3">
      <c r="A3">
        <v>1983</v>
      </c>
      <c r="B3">
        <f>INDEX('Lag Test - Data'!B$2:B$35,MATCH($A3,'Lag Test - Data'!$A$2:$A$35,0))*1000000</f>
        <v>89.767214376479387</v>
      </c>
      <c r="C3">
        <f>INDEX('Lag Test - Data'!C$2:C$35,MATCH($A3,'Lag Test - Data'!$A$2:$A$35,0))*1000000</f>
        <v>90.484610103885643</v>
      </c>
      <c r="D3">
        <f>INDEX('Lag Test - Data'!D$2:D$35,MATCH($A3,'Lag Test - Data'!$A$2:$A$35,0))*1000000</f>
        <v>93.26435573893832</v>
      </c>
      <c r="E3">
        <f>INDEX('Lag Test - Data'!E$2:E$35,MATCH($A3,'Lag Test - Data'!$A$2:$A$35,0))*1000000</f>
        <v>93.073055570130222</v>
      </c>
      <c r="F3">
        <f>INDEX('Lag Test - Data'!F$2:F$35,MATCH($A3,'Lag Test - Data'!$A$2:$A$35,0))*1000000</f>
        <v>0</v>
      </c>
    </row>
    <row r="4">
      <c r="A4">
        <v>1984</v>
      </c>
      <c r="B4">
        <f>INDEX('Lag Test - Data'!B$2:B$35,MATCH($A4,'Lag Test - Data'!$A$2:$A$35,0))*1000000</f>
        <v>87.953194451984018</v>
      </c>
      <c r="C4">
        <f>INDEX('Lag Test - Data'!C$2:C$35,MATCH($A4,'Lag Test - Data'!$A$2:$A$35,0))*1000000</f>
        <v>85.829442505200845</v>
      </c>
      <c r="D4">
        <f>INDEX('Lag Test - Data'!D$2:D$35,MATCH($A4,'Lag Test - Data'!$A$2:$A$35,0))*1000000</f>
        <v>86.454619529831703</v>
      </c>
      <c r="E4">
        <f>INDEX('Lag Test - Data'!E$2:E$35,MATCH($A4,'Lag Test - Data'!$A$2:$A$35,0))*1000000</f>
        <v>87.467899749753997</v>
      </c>
      <c r="F4">
        <f>INDEX('Lag Test - Data'!F$2:F$35,MATCH($A4,'Lag Test - Data'!$A$2:$A$35,0))*1000000</f>
        <v>0</v>
      </c>
    </row>
    <row r="5">
      <c r="A5">
        <v>1985</v>
      </c>
      <c r="B5">
        <f>INDEX('Lag Test - Data'!B$2:B$35,MATCH($A5,'Lag Test - Data'!$A$2:$A$35,0))*1000000</f>
        <v>74.536430474836379</v>
      </c>
      <c r="C5">
        <f>INDEX('Lag Test - Data'!C$2:C$35,MATCH($A5,'Lag Test - Data'!$A$2:$A$35,0))*1000000</f>
        <v>78.164198690501507</v>
      </c>
      <c r="D5">
        <f>INDEX('Lag Test - Data'!D$2:D$35,MATCH($A5,'Lag Test - Data'!$A$2:$A$35,0))*1000000</f>
        <v>81.551805851631826</v>
      </c>
      <c r="E5">
        <f>INDEX('Lag Test - Data'!E$2:E$35,MATCH($A5,'Lag Test - Data'!$A$2:$A$35,0))*1000000</f>
        <v>82.884133487823433</v>
      </c>
      <c r="F5">
        <f>INDEX('Lag Test - Data'!F$2:F$35,MATCH($A5,'Lag Test - Data'!$A$2:$A$35,0))*1000000</f>
        <v>0</v>
      </c>
    </row>
    <row r="6">
      <c r="A6">
        <v>1986</v>
      </c>
      <c r="B6">
        <f>INDEX('Lag Test - Data'!B$2:B$35,MATCH($A6,'Lag Test - Data'!$A$2:$A$35,0))*1000000</f>
        <v>78.524019045289606</v>
      </c>
      <c r="C6">
        <f>INDEX('Lag Test - Data'!C$2:C$35,MATCH($A6,'Lag Test - Data'!$A$2:$A$35,0))*1000000</f>
        <v>81.42524277354822</v>
      </c>
      <c r="D6">
        <f>INDEX('Lag Test - Data'!D$2:D$35,MATCH($A6,'Lag Test - Data'!$A$2:$A$35,0))*1000000</f>
        <v>88.861051721323761</v>
      </c>
      <c r="E6">
        <f>INDEX('Lag Test - Data'!E$2:E$35,MATCH($A6,'Lag Test - Data'!$A$2:$A$35,0))*1000000</f>
        <v>92.189562070416287</v>
      </c>
      <c r="F6">
        <f>INDEX('Lag Test - Data'!F$2:F$35,MATCH($A6,'Lag Test - Data'!$A$2:$A$35,0))*1000000</f>
        <v>0</v>
      </c>
    </row>
    <row r="7">
      <c r="A7">
        <v>1987</v>
      </c>
      <c r="B7">
        <f>INDEX('Lag Test - Data'!B$2:B$35,MATCH($A7,'Lag Test - Data'!$A$2:$A$35,0))*1000000</f>
        <v>76.536969572771341</v>
      </c>
      <c r="C7">
        <f>INDEX('Lag Test - Data'!C$2:C$35,MATCH($A7,'Lag Test - Data'!$A$2:$A$35,0))*1000000</f>
        <v>77.964946860447526</v>
      </c>
      <c r="D7">
        <f>INDEX('Lag Test - Data'!D$2:D$35,MATCH($A7,'Lag Test - Data'!$A$2:$A$35,0))*1000000</f>
        <v>83.46907112718327</v>
      </c>
      <c r="E7">
        <f>INDEX('Lag Test - Data'!E$2:E$35,MATCH($A7,'Lag Test - Data'!$A$2:$A$35,0))*1000000</f>
        <v>86.261121410643696</v>
      </c>
      <c r="F7">
        <f>INDEX('Lag Test - Data'!F$2:F$35,MATCH($A7,'Lag Test - Data'!$A$2:$A$35,0))*1000000</f>
        <v>0</v>
      </c>
    </row>
    <row r="8">
      <c r="A8">
        <v>1988</v>
      </c>
      <c r="B8">
        <f>INDEX('Lag Test - Data'!B$2:B$35,MATCH($A8,'Lag Test - Data'!$A$2:$A$35,0))*1000000</f>
        <v>86.746891611255705</v>
      </c>
      <c r="C8">
        <f>INDEX('Lag Test - Data'!C$2:C$35,MATCH($A8,'Lag Test - Data'!$A$2:$A$35,0))*1000000</f>
        <v>77.44834381446708</v>
      </c>
      <c r="D8">
        <f>INDEX('Lag Test - Data'!D$2:D$35,MATCH($A8,'Lag Test - Data'!$A$2:$A$35,0))*1000000</f>
        <v>82.219272095244364</v>
      </c>
      <c r="E8">
        <f>INDEX('Lag Test - Data'!E$2:E$35,MATCH($A8,'Lag Test - Data'!$A$2:$A$35,0))*1000000</f>
        <v>87.608765657932963</v>
      </c>
      <c r="F8">
        <f>INDEX('Lag Test - Data'!F$2:F$35,MATCH($A8,'Lag Test - Data'!$A$2:$A$35,0))*1000000</f>
        <v>0</v>
      </c>
    </row>
    <row r="9">
      <c r="A9">
        <v>1989</v>
      </c>
      <c r="B9">
        <f>INDEX('Lag Test - Data'!B$2:B$35,MATCH($A9,'Lag Test - Data'!$A$2:$A$35,0))*1000000</f>
        <v>79.66517296154052</v>
      </c>
      <c r="C9">
        <f>INDEX('Lag Test - Data'!C$2:C$35,MATCH($A9,'Lag Test - Data'!$A$2:$A$35,0))*1000000</f>
        <v>71.368100994732231</v>
      </c>
      <c r="D9">
        <f>INDEX('Lag Test - Data'!D$2:D$35,MATCH($A9,'Lag Test - Data'!$A$2:$A$35,0))*1000000</f>
        <v>75.402570812002537</v>
      </c>
      <c r="E9">
        <f>INDEX('Lag Test - Data'!E$2:E$35,MATCH($A9,'Lag Test - Data'!$A$2:$A$35,0))*1000000</f>
        <v>79.320797696709633</v>
      </c>
      <c r="F9">
        <f>INDEX('Lag Test - Data'!F$2:F$35,MATCH($A9,'Lag Test - Data'!$A$2:$A$35,0))*1000000</f>
        <v>0</v>
      </c>
    </row>
    <row r="10">
      <c r="A10">
        <v>1990</v>
      </c>
      <c r="B10">
        <f>INDEX('Lag Test - Data'!B$2:B$35,MATCH($A10,'Lag Test - Data'!$A$2:$A$35,0))*1000000</f>
        <v>74.437281000427902</v>
      </c>
      <c r="C10">
        <f>INDEX('Lag Test - Data'!C$2:C$35,MATCH($A10,'Lag Test - Data'!$A$2:$A$35,0))*1000000</f>
        <v>73.5574952668685</v>
      </c>
      <c r="D10">
        <f>INDEX('Lag Test - Data'!D$2:D$35,MATCH($A10,'Lag Test - Data'!$A$2:$A$35,0))*1000000</f>
        <v>75.515934571740232</v>
      </c>
      <c r="E10">
        <f>INDEX('Lag Test - Data'!E$2:E$35,MATCH($A10,'Lag Test - Data'!$A$2:$A$35,0))*1000000</f>
        <v>79.35626014295849</v>
      </c>
      <c r="F10">
        <f>INDEX('Lag Test - Data'!F$2:F$35,MATCH($A10,'Lag Test - Data'!$A$2:$A$35,0))*1000000</f>
        <v>0</v>
      </c>
    </row>
    <row r="11">
      <c r="A11">
        <v>1991</v>
      </c>
      <c r="B11">
        <f>INDEX('Lag Test - Data'!B$2:B$35,MATCH($A11,'Lag Test - Data'!$A$2:$A$35,0))*1000000</f>
        <v>65.900887420866638</v>
      </c>
      <c r="C11">
        <f>INDEX('Lag Test - Data'!C$2:C$35,MATCH($A11,'Lag Test - Data'!$A$2:$A$35,0))*1000000</f>
        <v>64.173919843597091</v>
      </c>
      <c r="D11">
        <f>INDEX('Lag Test - Data'!D$2:D$35,MATCH($A11,'Lag Test - Data'!$A$2:$A$35,0))*1000000</f>
        <v>65.056405383074889</v>
      </c>
      <c r="E11">
        <f>INDEX('Lag Test - Data'!E$2:E$35,MATCH($A11,'Lag Test - Data'!$A$2:$A$35,0))*1000000</f>
        <v>69.186798555165296</v>
      </c>
      <c r="F11">
        <f>INDEX('Lag Test - Data'!F$2:F$35,MATCH($A11,'Lag Test - Data'!$A$2:$A$35,0))*1000000</f>
        <v>0</v>
      </c>
    </row>
    <row r="12">
      <c r="A12">
        <v>1992</v>
      </c>
      <c r="B12">
        <f>INDEX('Lag Test - Data'!B$2:B$35,MATCH($A12,'Lag Test - Data'!$A$2:$A$35,0))*1000000</f>
        <v>59.373665862949565</v>
      </c>
      <c r="C12">
        <f>INDEX('Lag Test - Data'!C$2:C$35,MATCH($A12,'Lag Test - Data'!$A$2:$A$35,0))*1000000</f>
        <v>57.350591956492288</v>
      </c>
      <c r="D12">
        <f>INDEX('Lag Test - Data'!D$2:D$35,MATCH($A12,'Lag Test - Data'!$A$2:$A$35,0))*1000000</f>
        <v>61.693437477515552</v>
      </c>
      <c r="E12">
        <f>INDEX('Lag Test - Data'!E$2:E$35,MATCH($A12,'Lag Test - Data'!$A$2:$A$35,0))*1000000</f>
        <v>61.590202334627975</v>
      </c>
      <c r="F12">
        <f>INDEX('Lag Test - Data'!F$2:F$35,MATCH($A12,'Lag Test - Data'!$A$2:$A$35,0))*1000000</f>
        <v>0</v>
      </c>
    </row>
    <row r="13">
      <c r="A13">
        <v>1993</v>
      </c>
      <c r="B13">
        <f>INDEX('Lag Test - Data'!B$2:B$35,MATCH($A13,'Lag Test - Data'!$A$2:$A$35,0))*1000000</f>
        <v>54.541862482437864</v>
      </c>
      <c r="C13">
        <f>INDEX('Lag Test - Data'!C$2:C$35,MATCH($A13,'Lag Test - Data'!$A$2:$A$35,0))*1000000</f>
        <v>55.37724272289779</v>
      </c>
      <c r="D13">
        <f>INDEX('Lag Test - Data'!D$2:D$35,MATCH($A13,'Lag Test - Data'!$A$2:$A$35,0))*1000000</f>
        <v>60.059580977394951</v>
      </c>
      <c r="E13">
        <f>INDEX('Lag Test - Data'!E$2:E$35,MATCH($A13,'Lag Test - Data'!$A$2:$A$35,0))*1000000</f>
        <v>60.879020184074768</v>
      </c>
      <c r="F13">
        <f>INDEX('Lag Test - Data'!F$2:F$35,MATCH($A13,'Lag Test - Data'!$A$2:$A$35,0))*1000000</f>
        <v>0</v>
      </c>
    </row>
    <row r="14">
      <c r="A14">
        <v>1994</v>
      </c>
      <c r="B14">
        <f>INDEX('Lag Test - Data'!B$2:B$35,MATCH($A14,'Lag Test - Data'!$A$2:$A$35,0))*1000000</f>
        <v>61.182043282315135</v>
      </c>
      <c r="C14">
        <f>INDEX('Lag Test - Data'!C$2:C$35,MATCH($A14,'Lag Test - Data'!$A$2:$A$35,0))*1000000</f>
        <v>52.860062147374258</v>
      </c>
      <c r="D14">
        <f>INDEX('Lag Test - Data'!D$2:D$35,MATCH($A14,'Lag Test - Data'!$A$2:$A$35,0))*1000000</f>
        <v>60.344464920490289</v>
      </c>
      <c r="E14">
        <f>INDEX('Lag Test - Data'!E$2:E$35,MATCH($A14,'Lag Test - Data'!$A$2:$A$35,0))*1000000</f>
        <v>62.800085281196516</v>
      </c>
      <c r="F14">
        <f>INDEX('Lag Test - Data'!F$2:F$35,MATCH($A14,'Lag Test - Data'!$A$2:$A$35,0))*1000000</f>
        <v>0</v>
      </c>
    </row>
    <row r="15">
      <c r="A15">
        <v>1995</v>
      </c>
      <c r="B15">
        <f>INDEX('Lag Test - Data'!B$2:B$35,MATCH($A15,'Lag Test - Data'!$A$2:$A$35,0))*1000000</f>
        <v>63.93035437213257</v>
      </c>
      <c r="C15">
        <f>INDEX('Lag Test - Data'!C$2:C$35,MATCH($A15,'Lag Test - Data'!$A$2:$A$35,0))*1000000</f>
        <v>53.471236329642124</v>
      </c>
      <c r="D15">
        <f>INDEX('Lag Test - Data'!D$2:D$35,MATCH($A15,'Lag Test - Data'!$A$2:$A$35,0))*1000000</f>
        <v>60.654148863250164</v>
      </c>
      <c r="E15">
        <f>INDEX('Lag Test - Data'!E$2:E$35,MATCH($A15,'Lag Test - Data'!$A$2:$A$35,0))*1000000</f>
        <v>62.656998783495503</v>
      </c>
      <c r="F15">
        <f>INDEX('Lag Test - Data'!F$2:F$35,MATCH($A15,'Lag Test - Data'!$A$2:$A$35,0))*1000000</f>
        <v>0</v>
      </c>
    </row>
    <row r="16">
      <c r="A16">
        <v>1996</v>
      </c>
      <c r="B16">
        <f>INDEX('Lag Test - Data'!B$2:B$35,MATCH($A16,'Lag Test - Data'!$A$2:$A$35,0))*1000000</f>
        <v>56.638848036527634</v>
      </c>
      <c r="C16">
        <f>INDEX('Lag Test - Data'!C$2:C$35,MATCH($A16,'Lag Test - Data'!$A$2:$A$35,0))*1000000</f>
        <v>49.193057639058679</v>
      </c>
      <c r="D16">
        <f>INDEX('Lag Test - Data'!D$2:D$35,MATCH($A16,'Lag Test - Data'!$A$2:$A$35,0))*1000000</f>
        <v>55.596129572222715</v>
      </c>
      <c r="E16">
        <f>INDEX('Lag Test - Data'!E$2:E$35,MATCH($A16,'Lag Test - Data'!$A$2:$A$35,0))*1000000</f>
        <v>58.090941791306257</v>
      </c>
      <c r="F16">
        <f>INDEX('Lag Test - Data'!F$2:F$35,MATCH($A16,'Lag Test - Data'!$A$2:$A$35,0))*1000000</f>
        <v>0</v>
      </c>
    </row>
    <row r="17">
      <c r="A17">
        <v>1997</v>
      </c>
      <c r="B17">
        <f>INDEX('Lag Test - Data'!B$2:B$35,MATCH($A17,'Lag Test - Data'!$A$2:$A$35,0))*1000000</f>
        <v>48.883543058764189</v>
      </c>
      <c r="C17">
        <f>INDEX('Lag Test - Data'!C$2:C$35,MATCH($A17,'Lag Test - Data'!$A$2:$A$35,0))*1000000</f>
        <v>48.796013999890427</v>
      </c>
      <c r="D17">
        <f>INDEX('Lag Test - Data'!D$2:D$35,MATCH($A17,'Lag Test - Data'!$A$2:$A$35,0))*1000000</f>
        <v>54.464766624732881</v>
      </c>
      <c r="E17">
        <f>INDEX('Lag Test - Data'!E$2:E$35,MATCH($A17,'Lag Test - Data'!$A$2:$A$35,0))*1000000</f>
        <v>54.695433971573948</v>
      </c>
      <c r="F17">
        <f>INDEX('Lag Test - Data'!F$2:F$35,MATCH($A17,'Lag Test - Data'!$A$2:$A$35,0))*1000000</f>
        <v>0</v>
      </c>
    </row>
    <row r="18">
      <c r="A18">
        <v>1998</v>
      </c>
      <c r="B18">
        <f>INDEX('Lag Test - Data'!B$2:B$35,MATCH($A18,'Lag Test - Data'!$A$2:$A$35,0))*1000000</f>
        <v>51.552549848565832</v>
      </c>
      <c r="C18">
        <f>INDEX('Lag Test - Data'!C$2:C$35,MATCH($A18,'Lag Test - Data'!$A$2:$A$35,0))*1000000</f>
        <v>48.119858560312423</v>
      </c>
      <c r="D18">
        <f>INDEX('Lag Test - Data'!D$2:D$35,MATCH($A18,'Lag Test - Data'!$A$2:$A$35,0))*1000000</f>
        <v>51.77169142552885</v>
      </c>
      <c r="E18">
        <f>INDEX('Lag Test - Data'!E$2:E$35,MATCH($A18,'Lag Test - Data'!$A$2:$A$35,0))*1000000</f>
        <v>52.160760291371844</v>
      </c>
      <c r="F18">
        <f>INDEX('Lag Test - Data'!F$2:F$35,MATCH($A18,'Lag Test - Data'!$A$2:$A$35,0))*1000000</f>
        <v>0</v>
      </c>
    </row>
    <row r="19">
      <c r="A19">
        <v>1999</v>
      </c>
      <c r="B19">
        <f>INDEX('Lag Test - Data'!B$2:B$35,MATCH($A19,'Lag Test - Data'!$A$2:$A$35,0))*1000000</f>
        <v>50.093349273083732</v>
      </c>
      <c r="C19">
        <f>INDEX('Lag Test - Data'!C$2:C$35,MATCH($A19,'Lag Test - Data'!$A$2:$A$35,0))*1000000</f>
        <v>48.852421075935133</v>
      </c>
      <c r="D19">
        <f>INDEX('Lag Test - Data'!D$2:D$35,MATCH($A19,'Lag Test - Data'!$A$2:$A$35,0))*1000000</f>
        <v>51.210553530836485</v>
      </c>
      <c r="E19">
        <f>INDEX('Lag Test - Data'!E$2:E$35,MATCH($A19,'Lag Test - Data'!$A$2:$A$35,0))*1000000</f>
        <v>51.488496183083043</v>
      </c>
      <c r="F19">
        <f>INDEX('Lag Test - Data'!F$2:F$35,MATCH($A19,'Lag Test - Data'!$A$2:$A$35,0))*1000000</f>
        <v>0</v>
      </c>
    </row>
    <row r="20">
      <c r="A20">
        <v>2000</v>
      </c>
      <c r="B20">
        <f>INDEX('Lag Test - Data'!B$2:B$35,MATCH($A20,'Lag Test - Data'!$A$2:$A$35,0))*1000000</f>
        <v>50.370264943921939</v>
      </c>
      <c r="C20">
        <f>INDEX('Lag Test - Data'!C$2:C$35,MATCH($A20,'Lag Test - Data'!$A$2:$A$35,0))*1000000</f>
        <v>45.699533226070344</v>
      </c>
      <c r="D20">
        <f>INDEX('Lag Test - Data'!D$2:D$35,MATCH($A20,'Lag Test - Data'!$A$2:$A$35,0))*1000000</f>
        <v>50.439709590136772</v>
      </c>
      <c r="E20">
        <f>INDEX('Lag Test - Data'!E$2:E$35,MATCH($A20,'Lag Test - Data'!$A$2:$A$35,0))*1000000</f>
        <v>51.036995808317442</v>
      </c>
      <c r="F20">
        <f>INDEX('Lag Test - Data'!F$2:F$35,MATCH($A20,'Lag Test - Data'!$A$2:$A$35,0))*1000000</f>
        <v>0</v>
      </c>
    </row>
    <row r="21">
      <c r="A21">
        <v>2001</v>
      </c>
      <c r="B21">
        <f>INDEX('Lag Test - Data'!B$2:B$35,MATCH($A21,'Lag Test - Data'!$A$2:$A$35,0))*1000000</f>
        <v>49.426980694988742</v>
      </c>
      <c r="C21">
        <f>INDEX('Lag Test - Data'!C$2:C$35,MATCH($A21,'Lag Test - Data'!$A$2:$A$35,0))*1000000</f>
        <v>46.316019470395986</v>
      </c>
      <c r="D21">
        <f>INDEX('Lag Test - Data'!D$2:D$35,MATCH($A21,'Lag Test - Data'!$A$2:$A$35,0))*1000000</f>
        <v>51.960960638098179</v>
      </c>
      <c r="E21">
        <f>INDEX('Lag Test - Data'!E$2:E$35,MATCH($A21,'Lag Test - Data'!$A$2:$A$35,0))*1000000</f>
        <v>53.191611001238925</v>
      </c>
      <c r="F21">
        <f>INDEX('Lag Test - Data'!F$2:F$35,MATCH($A21,'Lag Test - Data'!$A$2:$A$35,0))*1000000</f>
        <v>0</v>
      </c>
    </row>
    <row r="22">
      <c r="A22">
        <v>2002</v>
      </c>
      <c r="B22">
        <f>INDEX('Lag Test - Data'!B$2:B$35,MATCH($A22,'Lag Test - Data'!$A$2:$A$35,0))*1000000</f>
        <v>50.041086069541052</v>
      </c>
      <c r="C22">
        <f>INDEX('Lag Test - Data'!C$2:C$35,MATCH($A22,'Lag Test - Data'!$A$2:$A$35,0))*1000000</f>
        <v>44.438996377721196</v>
      </c>
      <c r="D22">
        <f>INDEX('Lag Test - Data'!D$2:D$35,MATCH($A22,'Lag Test - Data'!$A$2:$A$35,0))*1000000</f>
        <v>51.15128745092079</v>
      </c>
      <c r="E22">
        <f>INDEX('Lag Test - Data'!E$2:E$35,MATCH($A22,'Lag Test - Data'!$A$2:$A$35,0))*1000000</f>
        <v>51.452585459628608</v>
      </c>
      <c r="F22">
        <f>INDEX('Lag Test - Data'!F$2:F$35,MATCH($A22,'Lag Test - Data'!$A$2:$A$35,0))*1000000</f>
        <v>0</v>
      </c>
    </row>
    <row r="23">
      <c r="A23">
        <v>2003</v>
      </c>
      <c r="B23">
        <f>INDEX('Lag Test - Data'!B$2:B$35,MATCH($A23,'Lag Test - Data'!$A$2:$A$35,0))*1000000</f>
        <v>49.663332902127877</v>
      </c>
      <c r="C23">
        <f>INDEX('Lag Test - Data'!C$2:C$35,MATCH($A23,'Lag Test - Data'!$A$2:$A$35,0))*1000000</f>
        <v>41.631116484495578</v>
      </c>
      <c r="D23">
        <f>INDEX('Lag Test - Data'!D$2:D$35,MATCH($A23,'Lag Test - Data'!$A$2:$A$35,0))*1000000</f>
        <v>48.919563098024817</v>
      </c>
      <c r="E23">
        <f>INDEX('Lag Test - Data'!E$2:E$35,MATCH($A23,'Lag Test - Data'!$A$2:$A$35,0))*1000000</f>
        <v>48.987392328854192</v>
      </c>
      <c r="F23">
        <f>INDEX('Lag Test - Data'!F$2:F$35,MATCH($A23,'Lag Test - Data'!$A$2:$A$35,0))*1000000</f>
        <v>0</v>
      </c>
    </row>
    <row r="24">
      <c r="A24">
        <v>2004</v>
      </c>
      <c r="B24">
        <f>INDEX('Lag Test - Data'!B$2:B$35,MATCH($A24,'Lag Test - Data'!$A$2:$A$35,0))*1000000</f>
        <v>47.159959649434313</v>
      </c>
      <c r="C24">
        <f>INDEX('Lag Test - Data'!C$2:C$35,MATCH($A24,'Lag Test - Data'!$A$2:$A$35,0))*1000000</f>
        <v>42.820096921786899</v>
      </c>
      <c r="D24">
        <f>INDEX('Lag Test - Data'!D$2:D$35,MATCH($A24,'Lag Test - Data'!$A$2:$A$35,0))*1000000</f>
        <v>49.079067415732432</v>
      </c>
      <c r="E24">
        <f>INDEX('Lag Test - Data'!E$2:E$35,MATCH($A24,'Lag Test - Data'!$A$2:$A$35,0))*1000000</f>
        <v>48.378147363109747</v>
      </c>
      <c r="F24">
        <f>INDEX('Lag Test - Data'!F$2:F$35,MATCH($A24,'Lag Test - Data'!$A$2:$A$35,0))*1000000</f>
        <v>0</v>
      </c>
    </row>
    <row r="25">
      <c r="A25">
        <v>2005</v>
      </c>
      <c r="B25">
        <f>INDEX('Lag Test - Data'!B$2:B$35,MATCH($A25,'Lag Test - Data'!$A$2:$A$35,0))*1000000</f>
        <v>48.025172873167321</v>
      </c>
      <c r="C25">
        <f>INDEX('Lag Test - Data'!C$2:C$35,MATCH($A25,'Lag Test - Data'!$A$2:$A$35,0))*1000000</f>
        <v>41.169283438648563</v>
      </c>
      <c r="D25">
        <f>INDEX('Lag Test - Data'!D$2:D$35,MATCH($A25,'Lag Test - Data'!$A$2:$A$35,0))*1000000</f>
        <v>46.378194263525081</v>
      </c>
      <c r="E25">
        <f>INDEX('Lag Test - Data'!E$2:E$35,MATCH($A25,'Lag Test - Data'!$A$2:$A$35,0))*1000000</f>
        <v>45.969929407874588</v>
      </c>
      <c r="F25">
        <f>INDEX('Lag Test - Data'!F$2:F$35,MATCH($A25,'Lag Test - Data'!$A$2:$A$35,0))*1000000</f>
        <v>0</v>
      </c>
    </row>
    <row r="26">
      <c r="A26">
        <v>2006</v>
      </c>
      <c r="B26">
        <f>INDEX('Lag Test - Data'!B$2:B$35,MATCH($A26,'Lag Test - Data'!$A$2:$A$35,0))*1000000</f>
        <v>46.089498937362805</v>
      </c>
      <c r="C26">
        <f>INDEX('Lag Test - Data'!C$2:C$35,MATCH($A26,'Lag Test - Data'!$A$2:$A$35,0))*1000000</f>
        <v>40.915515663073165</v>
      </c>
      <c r="D26">
        <f>INDEX('Lag Test - Data'!D$2:D$35,MATCH($A26,'Lag Test - Data'!$A$2:$A$35,0))*1000000</f>
        <v>46.281457969598698</v>
      </c>
      <c r="E26">
        <f>INDEX('Lag Test - Data'!E$2:E$35,MATCH($A26,'Lag Test - Data'!$A$2:$A$35,0))*1000000</f>
        <v>45.808522656443536</v>
      </c>
      <c r="F26">
        <f>INDEX('Lag Test - Data'!F$2:F$35,MATCH($A26,'Lag Test - Data'!$A$2:$A$35,0))*1000000</f>
        <v>0</v>
      </c>
    </row>
    <row r="27">
      <c r="A27">
        <v>2007</v>
      </c>
      <c r="B27">
        <f>INDEX('Lag Test - Data'!B$2:B$35,MATCH($A27,'Lag Test - Data'!$A$2:$A$35,0))*1000000</f>
        <v>44.078020437154919</v>
      </c>
      <c r="C27">
        <f>INDEX('Lag Test - Data'!C$2:C$35,MATCH($A27,'Lag Test - Data'!$A$2:$A$35,0))*1000000</f>
        <v>39.837591673858697</v>
      </c>
      <c r="D27">
        <f>INDEX('Lag Test - Data'!D$2:D$35,MATCH($A27,'Lag Test - Data'!$A$2:$A$35,0))*1000000</f>
        <v>44.009401768562384</v>
      </c>
      <c r="E27">
        <f>INDEX('Lag Test - Data'!E$2:E$35,MATCH($A27,'Lag Test - Data'!$A$2:$A$35,0))*1000000</f>
        <v>42.463524627237348</v>
      </c>
      <c r="F27">
        <f>INDEX('Lag Test - Data'!F$2:F$35,MATCH($A27,'Lag Test - Data'!$A$2:$A$35,0))*1000000</f>
        <v>0</v>
      </c>
    </row>
    <row r="28">
      <c r="A28">
        <v>2008</v>
      </c>
      <c r="B28">
        <f>INDEX('Lag Test - Data'!B$2:B$35,MATCH($A28,'Lag Test - Data'!$A$2:$A$35,0))*1000000</f>
        <v>35.831271816277876</v>
      </c>
      <c r="C28">
        <f>INDEX('Lag Test - Data'!C$2:C$35,MATCH($A28,'Lag Test - Data'!$A$2:$A$35,0))*1000000</f>
        <v>33.981681342993397</v>
      </c>
      <c r="D28">
        <f>INDEX('Lag Test - Data'!D$2:D$35,MATCH($A28,'Lag Test - Data'!$A$2:$A$35,0))*1000000</f>
        <v>38.499977501487592</v>
      </c>
      <c r="E28">
        <f>INDEX('Lag Test - Data'!E$2:E$35,MATCH($A28,'Lag Test - Data'!$A$2:$A$35,0))*1000000</f>
        <v>38.165941426996135</v>
      </c>
      <c r="F28">
        <f>INDEX('Lag Test - Data'!F$2:F$35,MATCH($A28,'Lag Test - Data'!$A$2:$A$35,0))*1000000</f>
        <v>0</v>
      </c>
    </row>
    <row r="29">
      <c r="A29">
        <v>2009</v>
      </c>
      <c r="B29">
        <f>INDEX('Lag Test - Data'!B$2:B$35,MATCH($A29,'Lag Test - Data'!$A$2:$A$35,0))*1000000</f>
        <v>29.875493055442348</v>
      </c>
      <c r="C29">
        <f>INDEX('Lag Test - Data'!C$2:C$35,MATCH($A29,'Lag Test - Data'!$A$2:$A$35,0))*1000000</f>
        <v>29.976419658851235</v>
      </c>
      <c r="D29">
        <f>INDEX('Lag Test - Data'!D$2:D$35,MATCH($A29,'Lag Test - Data'!$A$2:$A$35,0))*1000000</f>
        <v>35.551472999941325</v>
      </c>
      <c r="E29">
        <f>INDEX('Lag Test - Data'!E$2:E$35,MATCH($A29,'Lag Test - Data'!$A$2:$A$35,0))*1000000</f>
        <v>35.232911965067615</v>
      </c>
      <c r="F29">
        <f>INDEX('Lag Test - Data'!F$2:F$35,MATCH($A29,'Lag Test - Data'!$A$2:$A$35,0))*1000000</f>
        <v>0</v>
      </c>
    </row>
    <row r="30">
      <c r="A30">
        <v>2010</v>
      </c>
      <c r="B30">
        <f>INDEX('Lag Test - Data'!B$2:B$35,MATCH($A30,'Lag Test - Data'!$A$2:$A$35,0))*1000000</f>
        <v>28.899079552502371</v>
      </c>
      <c r="C30">
        <f>INDEX('Lag Test - Data'!C$2:C$35,MATCH($A30,'Lag Test - Data'!$A$2:$A$35,0))*1000000</f>
        <v>28.105361601774348</v>
      </c>
      <c r="D30">
        <f>INDEX('Lag Test - Data'!D$2:D$35,MATCH($A30,'Lag Test - Data'!$A$2:$A$35,0))*1000000</f>
        <v>32.714935681724455</v>
      </c>
      <c r="E30">
        <f>INDEX('Lag Test - Data'!E$2:E$35,MATCH($A30,'Lag Test - Data'!$A$2:$A$35,0))*1000000</f>
        <v>33.098985722972429</v>
      </c>
      <c r="F30">
        <f>INDEX('Lag Test - Data'!F$2:F$35,MATCH($A30,'Lag Test - Data'!$A$2:$A$35,0))*1000000</f>
        <v>0</v>
      </c>
    </row>
    <row r="31">
      <c r="A31">
        <v>2011</v>
      </c>
      <c r="B31">
        <f>INDEX('Lag Test - Data'!B$2:B$35,MATCH($A31,'Lag Test - Data'!$A$2:$A$35,0))*1000000</f>
        <v>27.466066967463121</v>
      </c>
      <c r="C31">
        <f>INDEX('Lag Test - Data'!C$2:C$35,MATCH($A31,'Lag Test - Data'!$A$2:$A$35,0))*1000000</f>
        <v>28.11955170727742</v>
      </c>
      <c r="D31">
        <f>INDEX('Lag Test - Data'!D$2:D$35,MATCH($A31,'Lag Test - Data'!$A$2:$A$35,0))*1000000</f>
        <v>32.884477892366704</v>
      </c>
      <c r="E31">
        <f>INDEX('Lag Test - Data'!E$2:E$35,MATCH($A31,'Lag Test - Data'!$A$2:$A$35,0))*1000000</f>
        <v>33.698288671075723</v>
      </c>
      <c r="F31">
        <f>INDEX('Lag Test - Data'!F$2:F$35,MATCH($A31,'Lag Test - Data'!$A$2:$A$35,0))*1000000</f>
        <v>0</v>
      </c>
    </row>
    <row r="32">
      <c r="A32">
        <v>2012</v>
      </c>
      <c r="B32">
        <f>INDEX('Lag Test - Data'!B$2:B$35,MATCH($A32,'Lag Test - Data'!$A$2:$A$35,0))*1000000</f>
        <v>33.391028409823775</v>
      </c>
      <c r="C32">
        <f>INDEX('Lag Test - Data'!C$2:C$35,MATCH($A32,'Lag Test - Data'!$A$2:$A$35,0))*1000000</f>
        <v>29.821246780556976</v>
      </c>
      <c r="D32">
        <f>INDEX('Lag Test - Data'!D$2:D$35,MATCH($A32,'Lag Test - Data'!$A$2:$A$35,0))*1000000</f>
        <v>34.425952682795469</v>
      </c>
      <c r="E32">
        <f>INDEX('Lag Test - Data'!E$2:E$35,MATCH($A32,'Lag Test - Data'!$A$2:$A$35,0))*1000000</f>
        <v>35.307463671415462</v>
      </c>
      <c r="F32">
        <f>INDEX('Lag Test - Data'!F$2:F$35,MATCH($A32,'Lag Test - Data'!$A$2:$A$35,0))*1000000</f>
        <v>0</v>
      </c>
    </row>
    <row r="33">
      <c r="A33">
        <v>2013</v>
      </c>
      <c r="B33">
        <f>INDEX('Lag Test - Data'!B$2:B$35,MATCH($A33,'Lag Test - Data'!$A$2:$A$35,0))*1000000</f>
        <v>33.044518204405904</v>
      </c>
      <c r="C33">
        <f>INDEX('Lag Test - Data'!C$2:C$35,MATCH($A33,'Lag Test - Data'!$A$2:$A$35,0))*1000000</f>
        <v>30.778588048633541</v>
      </c>
      <c r="D33">
        <f>INDEX('Lag Test - Data'!D$2:D$35,MATCH($A33,'Lag Test - Data'!$A$2:$A$35,0))*1000000</f>
        <v>32.873498996195856</v>
      </c>
      <c r="E33">
        <f>INDEX('Lag Test - Data'!E$2:E$35,MATCH($A33,'Lag Test - Data'!$A$2:$A$35,0))*1000000</f>
        <v>31.699268458396549</v>
      </c>
      <c r="F33">
        <f>INDEX('Lag Test - Data'!F$2:F$35,MATCH($A33,'Lag Test - Data'!$A$2:$A$35,0))*1000000</f>
        <v>0</v>
      </c>
    </row>
    <row r="34">
      <c r="A34">
        <v>2014</v>
      </c>
      <c r="B34">
        <f>INDEX('Lag Test - Data'!B$2:B$35,MATCH($A34,'Lag Test - Data'!$A$2:$A$35,0))*1000000</f>
        <v>28.781050787074491</v>
      </c>
      <c r="C34">
        <f>INDEX('Lag Test - Data'!C$2:C$35,MATCH($A34,'Lag Test - Data'!$A$2:$A$35,0))*1000000</f>
        <v>29.14702789166768</v>
      </c>
      <c r="D34">
        <f>INDEX('Lag Test - Data'!D$2:D$35,MATCH($A34,'Lag Test - Data'!$A$2:$A$35,0))*1000000</f>
        <v>29.80117907281965</v>
      </c>
      <c r="E34">
        <f>INDEX('Lag Test - Data'!E$2:E$35,MATCH($A34,'Lag Test - Data'!$A$2:$A$35,0))*1000000</f>
        <v>28.597057535080239</v>
      </c>
      <c r="F34">
        <f>INDEX('Lag Test - Data'!F$2:F$35,MATCH($A34,'Lag Test - Data'!$A$2:$A$35,0))*1000000</f>
        <v>0</v>
      </c>
    </row>
    <row r="35">
      <c r="A35">
        <v>2015</v>
      </c>
      <c r="B35">
        <f>INDEX('Lag Test - Data'!B$2:B$35,MATCH($A35,'Lag Test - Data'!$A$2:$A$35,0))*1000000</f>
        <v>29.661341613973491</v>
      </c>
      <c r="C35">
        <f>INDEX('Lag Test - Data'!C$2:C$35,MATCH($A35,'Lag Test - Data'!$A$2:$A$35,0))*1000000</f>
        <v>25.738266811458747</v>
      </c>
      <c r="D35">
        <f>INDEX('Lag Test - Data'!D$2:D$35,MATCH($A35,'Lag Test - Data'!$A$2:$A$35,0))*1000000</f>
        <v>30.016681652341504</v>
      </c>
      <c r="E35">
        <f>INDEX('Lag Test - Data'!E$2:E$35,MATCH($A35,'Lag Test - Data'!$A$2:$A$35,0))*1000000</f>
        <v>30.590217560529709</v>
      </c>
      <c r="F35">
        <f>INDEX('Lag Test - Data'!F$2:F$35,MATCH($A35,'Lag Test - Data'!$A$2:$A$35,0))*1000000</f>
        <v>0</v>
      </c>
    </row>
    <row r="37">
      <c r="A37" t="s">
        <v>189</v>
      </c>
      <c r="B37" t="s">
        <v>269</v>
      </c>
      <c r="C37" t="s">
        <v>270</v>
      </c>
      <c r="D37" t="s">
        <v>271</v>
      </c>
      <c r="E37" t="s">
        <v>272</v>
      </c>
    </row>
    <row r="38">
      <c r="A38">
        <v>1982</v>
      </c>
      <c r="B38" s="11">
        <f>(C2-$B2)/C2</f>
        <v>2.2256529950629055E-2</v>
      </c>
      <c r="C38" s="11">
        <f t="shared" ref="C38:E38" si="0">(D2-$B2)/D2</f>
        <v>2.2703156381138685E-2</v>
      </c>
      <c r="D38" s="11">
        <f t="shared" si="0"/>
        <v>6.9278279456446998E-3</v>
      </c>
      <c r="E38" s="11" t="e">
        <f t="shared" si="0"/>
        <v>#DIV/0!</v>
      </c>
    </row>
    <row r="39">
      <c r="A39">
        <v>1983</v>
      </c>
      <c r="B39" s="11">
        <f t="shared" ref="B39:E39" si="1">(C3-$B3)/C3</f>
        <v>7.928372864541405E-3</v>
      </c>
      <c r="C39" s="11">
        <f t="shared" si="1"/>
        <v>3.7497083797458322E-2</v>
      </c>
      <c r="D39" s="11">
        <f t="shared" si="1"/>
        <v>3.5518777947070784E-2</v>
      </c>
      <c r="E39" s="11" t="e">
        <f t="shared" si="1"/>
        <v>#DIV/0!</v>
      </c>
    </row>
    <row r="40">
      <c r="A40">
        <v>1984</v>
      </c>
      <c r="B40" s="11">
        <f t="shared" ref="B40:E40" si="2">(C4-$B4)/C4</f>
        <v>-2.4743862767773239E-2</v>
      </c>
      <c r="C40" s="11">
        <f t="shared" si="2"/>
        <v>-1.7333659326731782E-2</v>
      </c>
      <c r="D40" s="11">
        <f t="shared" si="2"/>
        <v>-5.5482606032436063E-3</v>
      </c>
      <c r="E40" s="11" t="e">
        <f t="shared" si="2"/>
        <v>#DIV/0!</v>
      </c>
    </row>
    <row r="41">
      <c r="A41">
        <v>1985</v>
      </c>
      <c r="B41" s="11">
        <f t="shared" ref="B41:E41" si="3">(C5-$B5)/C5</f>
        <v>4.6412146179987304E-2</v>
      </c>
      <c r="C41" s="11">
        <f t="shared" si="3"/>
        <v>8.602354421873383E-2</v>
      </c>
      <c r="D41" s="11">
        <f t="shared" si="3"/>
        <v>0.10071533189417274</v>
      </c>
      <c r="E41" s="11" t="e">
        <f t="shared" si="3"/>
        <v>#DIV/0!</v>
      </c>
    </row>
    <row r="42">
      <c r="A42">
        <v>1986</v>
      </c>
      <c r="B42" s="11">
        <f t="shared" ref="B42:E42" si="4">(C6-$B6)/C6</f>
        <v>3.5630519841705711E-2</v>
      </c>
      <c r="C42" s="11">
        <f t="shared" si="4"/>
        <v>0.11632804784318802</v>
      </c>
      <c r="D42" s="11">
        <f t="shared" si="4"/>
        <v>0.14823308320619483</v>
      </c>
      <c r="E42" s="11" t="e">
        <f t="shared" si="4"/>
        <v>#DIV/0!</v>
      </c>
    </row>
    <row r="43">
      <c r="A43">
        <v>1987</v>
      </c>
      <c r="B43" s="11">
        <f t="shared" ref="B43:E43" si="5">(C7-$B7)/C7</f>
        <v>1.8315632154950058E-2</v>
      </c>
      <c r="C43" s="11">
        <f t="shared" si="5"/>
        <v>8.3049942461314391E-2</v>
      </c>
      <c r="D43" s="11">
        <f t="shared" si="5"/>
        <v>0.11272925367594977</v>
      </c>
      <c r="E43" s="11" t="e">
        <f t="shared" si="5"/>
        <v>#DIV/0!</v>
      </c>
    </row>
    <row r="44">
      <c r="A44">
        <v>1988</v>
      </c>
      <c r="B44" s="11">
        <f t="shared" ref="B44:E44" si="6">(C8-$B8)/C8</f>
        <v>-0.1200612865145825</v>
      </c>
      <c r="C44" s="11">
        <f t="shared" si="6"/>
        <v>-5.5067618584198376E-2</v>
      </c>
      <c r="D44" s="11">
        <f t="shared" si="6"/>
        <v>9.8377604136375054E-3</v>
      </c>
      <c r="E44" s="11" t="e">
        <f t="shared" si="6"/>
        <v>#DIV/0!</v>
      </c>
    </row>
    <row r="45">
      <c r="A45">
        <v>1989</v>
      </c>
      <c r="B45" s="11">
        <f t="shared" ref="B45:E45" si="7">(C9-$B9)/C9</f>
        <v>-0.11625742945606338</v>
      </c>
      <c r="C45" s="11">
        <f t="shared" si="7"/>
        <v>-5.6531257537169602E-2</v>
      </c>
      <c r="D45" s="11">
        <f t="shared" si="7"/>
        <v>-4.3415507008343233E-3</v>
      </c>
      <c r="E45" s="11" t="e">
        <f t="shared" si="7"/>
        <v>#DIV/0!</v>
      </c>
    </row>
    <row r="46">
      <c r="A46">
        <v>1990</v>
      </c>
      <c r="B46" s="11">
        <f t="shared" ref="B46:E46" si="8">(C10-$B10)/C10</f>
        <v>-1.1960517828502945E-2</v>
      </c>
      <c r="C46" s="11">
        <f t="shared" si="8"/>
        <v>1.4283787619520325E-2</v>
      </c>
      <c r="D46" s="11">
        <f t="shared" si="8"/>
        <v>6.1986025219297886E-2</v>
      </c>
      <c r="E46" s="11" t="e">
        <f t="shared" si="8"/>
        <v>#DIV/0!</v>
      </c>
    </row>
    <row r="47">
      <c r="A47">
        <v>1991</v>
      </c>
      <c r="B47" s="11">
        <f t="shared" ref="B47:E47" si="9">(C11-$B11)/C11</f>
        <v>-2.6910738528649423E-2</v>
      </c>
      <c r="C47" s="11">
        <f t="shared" si="9"/>
        <v>-1.2980766963977545E-2</v>
      </c>
      <c r="D47" s="11">
        <f t="shared" si="9"/>
        <v>4.7493325358575082E-2</v>
      </c>
      <c r="E47" s="11" t="e">
        <f t="shared" si="9"/>
        <v>#DIV/0!</v>
      </c>
    </row>
    <row r="48">
      <c r="A48">
        <v>1992</v>
      </c>
      <c r="B48" s="11">
        <f t="shared" ref="B48:E48" si="10">(C12-$B12)/C12</f>
        <v>-3.5275554051683304E-2</v>
      </c>
      <c r="C48" s="11">
        <f t="shared" si="10"/>
        <v>3.7601594422606743E-2</v>
      </c>
      <c r="D48" s="11">
        <f t="shared" si="10"/>
        <v>3.598845900254824E-2</v>
      </c>
      <c r="E48" s="11" t="e">
        <f t="shared" si="10"/>
        <v>#DIV/0!</v>
      </c>
    </row>
    <row r="49">
      <c r="A49">
        <v>1993</v>
      </c>
      <c r="B49" s="11">
        <f t="shared" ref="B49:E49" si="11">(C13-$B13)/C13</f>
        <v>1.5085262454111086E-2</v>
      </c>
      <c r="C49" s="11">
        <f t="shared" si="11"/>
        <v>9.1870745768836276E-2</v>
      </c>
      <c r="D49" s="11">
        <f t="shared" si="11"/>
        <v>0.10409427882504965</v>
      </c>
      <c r="E49" s="11" t="e">
        <f t="shared" si="11"/>
        <v>#DIV/0!</v>
      </c>
    </row>
    <row r="50">
      <c r="A50">
        <v>1994</v>
      </c>
      <c r="B50" s="11">
        <f t="shared" ref="B50:E50" si="12">(C14-$B14)/C14</f>
        <v>-0.15743419127543079</v>
      </c>
      <c r="C50" s="11">
        <f t="shared" si="12"/>
        <v>-1.3879953412934182E-2</v>
      </c>
      <c r="D50" s="11">
        <f t="shared" si="12"/>
        <v>2.5764964993858889E-2</v>
      </c>
      <c r="E50" s="11" t="e">
        <f t="shared" si="12"/>
        <v>#DIV/0!</v>
      </c>
    </row>
    <row r="51">
      <c r="A51">
        <v>1995</v>
      </c>
      <c r="B51" s="11">
        <f t="shared" ref="B51:E51" si="13">(C15-$B15)/C15</f>
        <v>-0.19560269708393418</v>
      </c>
      <c r="C51" s="11">
        <f t="shared" si="13"/>
        <v>-5.4014532728319777E-2</v>
      </c>
      <c r="D51" s="11">
        <f t="shared" si="13"/>
        <v>-2.0322639343722949E-2</v>
      </c>
      <c r="E51" s="11" t="e">
        <f t="shared" si="13"/>
        <v>#DIV/0!</v>
      </c>
    </row>
    <row r="52">
      <c r="A52">
        <v>1996</v>
      </c>
      <c r="B52" s="11">
        <f t="shared" ref="B52:E52" si="14">(C16-$B16)/C16</f>
        <v>-0.15135856063472439</v>
      </c>
      <c r="C52" s="11">
        <f t="shared" si="14"/>
        <v>-1.8755234803717134E-2</v>
      </c>
      <c r="D52" s="11">
        <f t="shared" si="14"/>
        <v>2.4996905025146964E-2</v>
      </c>
      <c r="E52" s="11" t="e">
        <f t="shared" si="14"/>
        <v>#DIV/0!</v>
      </c>
    </row>
    <row r="53">
      <c r="A53">
        <v>1997</v>
      </c>
      <c r="B53" s="11">
        <f t="shared" ref="B53:E53" si="15">(C17-$B17)/C17</f>
        <v>-1.7937747717253968E-3</v>
      </c>
      <c r="C53" s="11">
        <f t="shared" si="15"/>
        <v>0.10247401966162495</v>
      </c>
      <c r="D53" s="11">
        <f t="shared" si="15"/>
        <v>0.10625916078900273</v>
      </c>
      <c r="E53" s="11" t="e">
        <f t="shared" si="15"/>
        <v>#DIV/0!</v>
      </c>
    </row>
    <row r="54">
      <c r="A54">
        <v>1998</v>
      </c>
      <c r="B54" s="11">
        <f t="shared" ref="B54:E54" si="16">(C18-$B18)/C18</f>
        <v>-7.1336271363951445E-2</v>
      </c>
      <c r="C54" s="11">
        <f t="shared" si="16"/>
        <v>4.2328456136737037E-3</v>
      </c>
      <c r="D54" s="11">
        <f t="shared" si="16"/>
        <v>1.1660306318553009E-2</v>
      </c>
      <c r="E54" s="11" t="e">
        <f t="shared" si="16"/>
        <v>#DIV/0!</v>
      </c>
    </row>
    <row r="55">
      <c r="A55">
        <v>1999</v>
      </c>
      <c r="B55" s="11">
        <f t="shared" ref="B55:E55" si="17">(C19-$B19)/C19</f>
        <v>-2.5401570072028295E-2</v>
      </c>
      <c r="C55" s="11">
        <f t="shared" si="17"/>
        <v>2.1815898886545483E-2</v>
      </c>
      <c r="D55" s="11">
        <f t="shared" si="17"/>
        <v>2.7096283896861965E-2</v>
      </c>
      <c r="E55" s="11" t="e">
        <f t="shared" si="17"/>
        <v>#DIV/0!</v>
      </c>
    </row>
    <row r="56">
      <c r="A56">
        <v>2000</v>
      </c>
      <c r="B56" s="11">
        <f t="shared" ref="B56:E56" si="18">(C20-$B20)/C20</f>
        <v>-0.10220523905016757</v>
      </c>
      <c r="C56" s="11">
        <f t="shared" si="18"/>
        <v>1.376785211079269E-3</v>
      </c>
      <c r="D56" s="11">
        <f t="shared" si="18"/>
        <v>1.3063677707433703E-2</v>
      </c>
      <c r="E56" s="11" t="e">
        <f t="shared" si="18"/>
        <v>#DIV/0!</v>
      </c>
    </row>
    <row r="57">
      <c r="A57">
        <v>2001</v>
      </c>
      <c r="B57" s="11">
        <f t="shared" ref="B57:E57" si="19">(C21-$B21)/C21</f>
        <v>-6.7168147439380085E-2</v>
      </c>
      <c r="C57" s="11">
        <f t="shared" si="19"/>
        <v>4.8766995682745375E-2</v>
      </c>
      <c r="D57" s="11">
        <f t="shared" si="19"/>
        <v>7.0774887907841297E-2</v>
      </c>
      <c r="E57" s="11" t="e">
        <f t="shared" si="19"/>
        <v>#DIV/0!</v>
      </c>
    </row>
    <row r="58">
      <c r="A58">
        <v>2002</v>
      </c>
      <c r="B58" s="11">
        <f t="shared" ref="B58:E58" si="20">(C22-$B22)/C22</f>
        <v>-0.12606247099289528</v>
      </c>
      <c r="C58" s="11">
        <f t="shared" si="20"/>
        <v>2.170427054147888E-2</v>
      </c>
      <c r="D58" s="11">
        <f t="shared" si="20"/>
        <v>2.7433011917254672E-2</v>
      </c>
      <c r="E58" s="11" t="e">
        <f t="shared" si="20"/>
        <v>#DIV/0!</v>
      </c>
    </row>
    <row r="59">
      <c r="A59">
        <v>2003</v>
      </c>
      <c r="B59" s="11">
        <f t="shared" ref="B59:E59" si="21">(C23-$B23)/C23</f>
        <v>-0.19293780940570468</v>
      </c>
      <c r="C59" s="11">
        <f t="shared" si="21"/>
        <v>-1.5203933907028098E-2</v>
      </c>
      <c r="D59" s="11">
        <f t="shared" si="21"/>
        <v>-1.3798255860121537E-2</v>
      </c>
      <c r="E59" s="11" t="e">
        <f t="shared" si="21"/>
        <v>#DIV/0!</v>
      </c>
    </row>
    <row r="60">
      <c r="A60">
        <v>2004</v>
      </c>
      <c r="B60" s="11">
        <f t="shared" ref="B60:E60" si="22">(C24-$B24)/C24</f>
        <v>-0.10135107203457283</v>
      </c>
      <c r="C60" s="11">
        <f t="shared" si="22"/>
        <v>3.9102368226396726E-2</v>
      </c>
      <c r="D60" s="11">
        <f t="shared" si="22"/>
        <v>2.5180536669420914E-2</v>
      </c>
      <c r="E60" s="11" t="e">
        <f t="shared" si="22"/>
        <v>#DIV/0!</v>
      </c>
    </row>
    <row r="61">
      <c r="A61">
        <v>2005</v>
      </c>
      <c r="B61" s="11">
        <f t="shared" ref="B61:E61" si="23">(C25-$B25)/C25</f>
        <v>-0.1665292388373863</v>
      </c>
      <c r="C61" s="11">
        <f t="shared" si="23"/>
        <v>-3.5511917524946285E-2</v>
      </c>
      <c r="D61" s="11">
        <f t="shared" si="23"/>
        <v>-4.4708432050380151E-2</v>
      </c>
      <c r="E61" s="11" t="e">
        <f t="shared" si="23"/>
        <v>#DIV/0!</v>
      </c>
    </row>
    <row r="62">
      <c r="A62">
        <v>2006</v>
      </c>
      <c r="B62" s="11">
        <f t="shared" ref="B62:E62" si="24">(C26-$B26)/C26</f>
        <v>-0.12645528695998406</v>
      </c>
      <c r="C62" s="11">
        <f t="shared" si="24"/>
        <v>4.1476444489278322E-3</v>
      </c>
      <c r="D62" s="11">
        <f t="shared" si="24"/>
        <v>-6.1337119082958743E-3</v>
      </c>
      <c r="E62" s="11" t="e">
        <f t="shared" si="24"/>
        <v>#DIV/0!</v>
      </c>
    </row>
    <row r="63">
      <c r="A63">
        <v>2007</v>
      </c>
      <c r="B63" s="11">
        <f t="shared" ref="B63:E63" si="25">(C27-$B27)/C27</f>
        <v>-0.10644289941047763</v>
      </c>
      <c r="C63" s="11">
        <f t="shared" si="25"/>
        <v>-1.5591820346340613E-3</v>
      </c>
      <c r="D63" s="11">
        <f t="shared" si="25"/>
        <v>-3.8020767802256016E-2</v>
      </c>
      <c r="E63" s="11" t="e">
        <f t="shared" si="25"/>
        <v>#DIV/0!</v>
      </c>
    </row>
    <row r="64">
      <c r="A64">
        <v>2008</v>
      </c>
      <c r="B64" s="11">
        <f t="shared" ref="B64:E64" si="26">(C28-$B28)/C28</f>
        <v>-5.4429045302840554E-2</v>
      </c>
      <c r="C64" s="11">
        <f t="shared" si="26"/>
        <v>6.9317071291966348E-2</v>
      </c>
      <c r="D64" s="11">
        <f t="shared" si="26"/>
        <v>6.1171545189944214E-2</v>
      </c>
      <c r="E64" s="11" t="e">
        <f t="shared" si="26"/>
        <v>#DIV/0!</v>
      </c>
    </row>
    <row r="65">
      <c r="A65">
        <v>2009</v>
      </c>
      <c r="B65" s="11">
        <f t="shared" ref="B65:E65" si="27">(C29-$B29)/C29</f>
        <v>3.36686650899237E-3</v>
      </c>
      <c r="C65" s="11">
        <f t="shared" si="27"/>
        <v>0.15965526785650611</v>
      </c>
      <c r="D65" s="11">
        <f t="shared" si="27"/>
        <v>0.15205722748482975</v>
      </c>
      <c r="E65" s="11" t="e">
        <f t="shared" si="27"/>
        <v>#DIV/0!</v>
      </c>
    </row>
    <row r="66">
      <c r="A66">
        <v>2010</v>
      </c>
      <c r="B66" s="11">
        <f t="shared" ref="B66:E66" si="28">(C30-$B30)/C30</f>
        <v>-2.8240801949970799E-2</v>
      </c>
      <c r="C66" s="11">
        <f t="shared" si="28"/>
        <v>0.11663957301782915</v>
      </c>
      <c r="D66" s="11">
        <f t="shared" si="28"/>
        <v>0.1268892710375443</v>
      </c>
      <c r="E66" s="11" t="e">
        <f t="shared" si="28"/>
        <v>#DIV/0!</v>
      </c>
    </row>
    <row r="67">
      <c r="A67">
        <v>2011</v>
      </c>
      <c r="B67" s="11">
        <f t="shared" ref="B67:E67" si="29">(C31-$B31)/C31</f>
        <v>2.3239514862008828E-2</v>
      </c>
      <c r="C67" s="11">
        <f t="shared" si="29"/>
        <v>0.16477107961508275</v>
      </c>
      <c r="D67" s="11">
        <f t="shared" si="29"/>
        <v>0.18494178634542677</v>
      </c>
      <c r="E67" s="11" t="e">
        <f t="shared" si="29"/>
        <v>#DIV/0!</v>
      </c>
    </row>
    <row r="68">
      <c r="A68">
        <v>2012</v>
      </c>
      <c r="B68" s="11">
        <f t="shared" ref="B68:E68" si="30">(C32-$B32)/C32</f>
        <v>-0.11970598196431699</v>
      </c>
      <c r="C68" s="11">
        <f t="shared" si="30"/>
        <v>3.006232775916472E-2</v>
      </c>
      <c r="D68" s="11">
        <f t="shared" si="30"/>
        <v>5.4278474359607198E-2</v>
      </c>
      <c r="E68" s="11" t="e">
        <f t="shared" si="30"/>
        <v>#DIV/0!</v>
      </c>
    </row>
    <row r="69">
      <c r="A69">
        <v>2013</v>
      </c>
      <c r="B69" s="11">
        <f t="shared" ref="B69:E69" si="31">(C33-$B33)/C33</f>
        <v>-7.3620341264256345E-2</v>
      </c>
      <c r="C69" s="11">
        <f t="shared" si="31"/>
        <v>-5.2023427207988455E-3</v>
      </c>
      <c r="D69" s="11">
        <f t="shared" si="31"/>
        <v>-4.2437879844921873E-2</v>
      </c>
      <c r="E69" s="11" t="e">
        <f t="shared" si="31"/>
        <v>#DIV/0!</v>
      </c>
    </row>
    <row r="70">
      <c r="A70">
        <v>2014</v>
      </c>
      <c r="B70" s="11">
        <f t="shared" ref="B70:E70" si="32">(C34-$B34)/C34</f>
        <v>1.2556240929724809E-2</v>
      </c>
      <c r="C70" s="11">
        <f t="shared" si="32"/>
        <v>3.4231138414102989E-2</v>
      </c>
      <c r="D70" s="11">
        <f t="shared" si="32"/>
        <v>-6.4339924402553031E-3</v>
      </c>
      <c r="E70" s="11" t="e">
        <f t="shared" si="32"/>
        <v>#DIV/0!</v>
      </c>
    </row>
    <row r="71">
      <c r="A71">
        <v>2015</v>
      </c>
      <c r="B71" s="11">
        <f t="shared" ref="B71:E71" si="33">(C35-$B35)/C35</f>
        <v>-0.15242187173101263</v>
      </c>
      <c r="C71" s="11">
        <f t="shared" si="33"/>
        <v>1.183808531814488E-2</v>
      </c>
      <c r="D71" s="11">
        <f t="shared" si="33"/>
        <v>3.0365130444666679E-2</v>
      </c>
      <c r="E71" s="11" t="e">
        <f t="shared" si="3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F71"/>
  <sheetViews>
    <sheetView workbookViewId="0">
      <selection activeCell="I33" sqref="I33"/>
    </sheetView>
  </sheetViews>
  <sheetFormatPr defaultColWidth="8.85546875" defaultRowHeight="15"/>
  <sheetData>
    <row r="1">
      <c r="A1" t="s">
        <v>189</v>
      </c>
      <c r="B1" t="s">
        <v>190</v>
      </c>
      <c r="C1" t="s">
        <v>276</v>
      </c>
      <c r="D1" t="s">
        <v>277</v>
      </c>
      <c r="E1" t="s">
        <v>278</v>
      </c>
      <c r="F1" t="s">
        <v>279</v>
      </c>
    </row>
    <row r="2">
      <c r="A2">
        <v>1982</v>
      </c>
      <c r="B2">
        <f>INDEX('Pre-Treatment Test - Data'!B$2:B$35,MATCH($A2,'Pre-Treatment Test - Data'!$A$2:$A$35,0))*1000000</f>
        <v>96.200674306601286</v>
      </c>
      <c r="C2">
        <f>INDEX('Pre-Treatment Test - Data'!C$2:C$35,MATCH($A2,'Pre-Treatment Test - Data'!$A$2:$A$35,0))*1000000</f>
        <v>98.390505540010054</v>
      </c>
      <c r="D2">
        <f>INDEX('Pre-Treatment Test - Data'!D$2:D$35,MATCH($A2,'Pre-Treatment Test - Data'!$A$2:$A$35,0))*1000000</f>
        <v>100.9932274246239</v>
      </c>
      <c r="E2">
        <f>INDEX('Pre-Treatment Test - Data'!E$2:E$35,MATCH($A2,'Pre-Treatment Test - Data'!$A$2:$A$35,0))*1000000</f>
        <v>115.33846023667139</v>
      </c>
      <c r="F2">
        <f>INDEX('Pre-Treatment Test - Data'!F$2:F$35,MATCH($A2,'Pre-Treatment Test - Data'!$A$2:$A$35,0))*1000000</f>
        <v>113.98849970282753</v>
      </c>
    </row>
    <row r="3">
      <c r="A3">
        <v>1983</v>
      </c>
      <c r="B3">
        <f>INDEX('Pre-Treatment Test - Data'!B$2:B$35,MATCH($A3,'Pre-Treatment Test - Data'!$A$2:$A$35,0))*1000000</f>
        <v>89.767214376479387</v>
      </c>
      <c r="C3">
        <f>INDEX('Pre-Treatment Test - Data'!C$2:C$35,MATCH($A3,'Pre-Treatment Test - Data'!$A$2:$A$35,0))*1000000</f>
        <v>90.484610103885643</v>
      </c>
      <c r="D3">
        <f>INDEX('Pre-Treatment Test - Data'!D$2:D$35,MATCH($A3,'Pre-Treatment Test - Data'!$A$2:$A$35,0))*1000000</f>
        <v>92.100042660604231</v>
      </c>
      <c r="E3">
        <f>INDEX('Pre-Treatment Test - Data'!E$2:E$35,MATCH($A3,'Pre-Treatment Test - Data'!$A$2:$A$35,0))*1000000</f>
        <v>102.80159021203872</v>
      </c>
      <c r="F3">
        <f>INDEX('Pre-Treatment Test - Data'!F$2:F$35,MATCH($A3,'Pre-Treatment Test - Data'!$A$2:$A$35,0))*1000000</f>
        <v>101.91627820313441</v>
      </c>
    </row>
    <row r="4">
      <c r="A4">
        <v>1984</v>
      </c>
      <c r="B4">
        <f>INDEX('Pre-Treatment Test - Data'!B$2:B$35,MATCH($A4,'Pre-Treatment Test - Data'!$A$2:$A$35,0))*1000000</f>
        <v>87.953194451984018</v>
      </c>
      <c r="C4">
        <f>INDEX('Pre-Treatment Test - Data'!C$2:C$35,MATCH($A4,'Pre-Treatment Test - Data'!$A$2:$A$35,0))*1000000</f>
        <v>85.829442505200845</v>
      </c>
      <c r="D4">
        <f>INDEX('Pre-Treatment Test - Data'!D$2:D$35,MATCH($A4,'Pre-Treatment Test - Data'!$A$2:$A$35,0))*1000000</f>
        <v>85.811455566727091</v>
      </c>
      <c r="E4">
        <f>INDEX('Pre-Treatment Test - Data'!E$2:E$35,MATCH($A4,'Pre-Treatment Test - Data'!$A$2:$A$35,0))*1000000</f>
        <v>100.34965606610056</v>
      </c>
      <c r="F4">
        <f>INDEX('Pre-Treatment Test - Data'!F$2:F$35,MATCH($A4,'Pre-Treatment Test - Data'!$A$2:$A$35,0))*1000000</f>
        <v>100.02923772117356</v>
      </c>
    </row>
    <row r="5">
      <c r="A5">
        <v>1985</v>
      </c>
      <c r="B5">
        <f>INDEX('Pre-Treatment Test - Data'!B$2:B$35,MATCH($A5,'Pre-Treatment Test - Data'!$A$2:$A$35,0))*1000000</f>
        <v>74.536430474836379</v>
      </c>
      <c r="C5">
        <f>INDEX('Pre-Treatment Test - Data'!C$2:C$35,MATCH($A5,'Pre-Treatment Test - Data'!$A$2:$A$35,0))*1000000</f>
        <v>78.164198690501507</v>
      </c>
      <c r="D5">
        <f>INDEX('Pre-Treatment Test - Data'!D$2:D$35,MATCH($A5,'Pre-Treatment Test - Data'!$A$2:$A$35,0))*1000000</f>
        <v>77.970982129045311</v>
      </c>
      <c r="E5">
        <f>INDEX('Pre-Treatment Test - Data'!E$2:E$35,MATCH($A5,'Pre-Treatment Test - Data'!$A$2:$A$35,0))*1000000</f>
        <v>91.224153984512668</v>
      </c>
      <c r="F5">
        <f>INDEX('Pre-Treatment Test - Data'!F$2:F$35,MATCH($A5,'Pre-Treatment Test - Data'!$A$2:$A$35,0))*1000000</f>
        <v>90.628922807809431</v>
      </c>
    </row>
    <row r="6">
      <c r="A6">
        <v>1986</v>
      </c>
      <c r="B6">
        <f>INDEX('Pre-Treatment Test - Data'!B$2:B$35,MATCH($A6,'Pre-Treatment Test - Data'!$A$2:$A$35,0))*1000000</f>
        <v>78.524019045289606</v>
      </c>
      <c r="C6">
        <f>INDEX('Pre-Treatment Test - Data'!C$2:C$35,MATCH($A6,'Pre-Treatment Test - Data'!$A$2:$A$35,0))*1000000</f>
        <v>81.42524277354822</v>
      </c>
      <c r="D6">
        <f>INDEX('Pre-Treatment Test - Data'!D$2:D$35,MATCH($A6,'Pre-Treatment Test - Data'!$A$2:$A$35,0))*1000000</f>
        <v>80.436804972123355</v>
      </c>
      <c r="E6">
        <f>INDEX('Pre-Treatment Test - Data'!E$2:E$35,MATCH($A6,'Pre-Treatment Test - Data'!$A$2:$A$35,0))*1000000</f>
        <v>89.164851095119957</v>
      </c>
      <c r="F6">
        <f>INDEX('Pre-Treatment Test - Data'!F$2:F$35,MATCH($A6,'Pre-Treatment Test - Data'!$A$2:$A$35,0))*1000000</f>
        <v>88.948484233696945</v>
      </c>
    </row>
    <row r="7">
      <c r="A7">
        <v>1987</v>
      </c>
      <c r="B7">
        <f>INDEX('Pre-Treatment Test - Data'!B$2:B$35,MATCH($A7,'Pre-Treatment Test - Data'!$A$2:$A$35,0))*1000000</f>
        <v>76.536969572771341</v>
      </c>
      <c r="C7">
        <f>INDEX('Pre-Treatment Test - Data'!C$2:C$35,MATCH($A7,'Pre-Treatment Test - Data'!$A$2:$A$35,0))*1000000</f>
        <v>77.964946860447526</v>
      </c>
      <c r="D7">
        <f>INDEX('Pre-Treatment Test - Data'!D$2:D$35,MATCH($A7,'Pre-Treatment Test - Data'!$A$2:$A$35,0))*1000000</f>
        <v>76.836023508803919</v>
      </c>
      <c r="E7">
        <f>INDEX('Pre-Treatment Test - Data'!E$2:E$35,MATCH($A7,'Pre-Treatment Test - Data'!$A$2:$A$35,0))*1000000</f>
        <v>83.891409180068877</v>
      </c>
      <c r="F7">
        <f>INDEX('Pre-Treatment Test - Data'!F$2:F$35,MATCH($A7,'Pre-Treatment Test - Data'!$A$2:$A$35,0))*1000000</f>
        <v>83.65216700622112</v>
      </c>
    </row>
    <row r="8">
      <c r="A8">
        <v>1988</v>
      </c>
      <c r="B8">
        <f>INDEX('Pre-Treatment Test - Data'!B$2:B$35,MATCH($A8,'Pre-Treatment Test - Data'!$A$2:$A$35,0))*1000000</f>
        <v>86.746891611255705</v>
      </c>
      <c r="C8">
        <f>INDEX('Pre-Treatment Test - Data'!C$2:C$35,MATCH($A8,'Pre-Treatment Test - Data'!$A$2:$A$35,0))*1000000</f>
        <v>77.44834381446708</v>
      </c>
      <c r="D8">
        <f>INDEX('Pre-Treatment Test - Data'!D$2:D$35,MATCH($A8,'Pre-Treatment Test - Data'!$A$2:$A$35,0))*1000000</f>
        <v>75.251519316225298</v>
      </c>
      <c r="E8">
        <f>INDEX('Pre-Treatment Test - Data'!E$2:E$35,MATCH($A8,'Pre-Treatment Test - Data'!$A$2:$A$35,0))*1000000</f>
        <v>85.25359454506544</v>
      </c>
      <c r="F8">
        <f>INDEX('Pre-Treatment Test - Data'!F$2:F$35,MATCH($A8,'Pre-Treatment Test - Data'!$A$2:$A$35,0))*1000000</f>
        <v>84.986522982944734</v>
      </c>
    </row>
    <row r="9">
      <c r="A9">
        <v>1989</v>
      </c>
      <c r="B9">
        <f>INDEX('Pre-Treatment Test - Data'!B$2:B$35,MATCH($A9,'Pre-Treatment Test - Data'!$A$2:$A$35,0))*1000000</f>
        <v>79.66517296154052</v>
      </c>
      <c r="C9">
        <f>INDEX('Pre-Treatment Test - Data'!C$2:C$35,MATCH($A9,'Pre-Treatment Test - Data'!$A$2:$A$35,0))*1000000</f>
        <v>71.368100994732231</v>
      </c>
      <c r="D9">
        <f>INDEX('Pre-Treatment Test - Data'!D$2:D$35,MATCH($A9,'Pre-Treatment Test - Data'!$A$2:$A$35,0))*1000000</f>
        <v>71.483178206108278</v>
      </c>
      <c r="E9">
        <f>INDEX('Pre-Treatment Test - Data'!E$2:E$35,MATCH($A9,'Pre-Treatment Test - Data'!$A$2:$A$35,0))*1000000</f>
        <v>79.813333955826252</v>
      </c>
      <c r="F9">
        <f>INDEX('Pre-Treatment Test - Data'!F$2:F$35,MATCH($A9,'Pre-Treatment Test - Data'!$A$2:$A$35,0))*1000000</f>
        <v>79.509092614898691</v>
      </c>
    </row>
    <row r="10">
      <c r="A10">
        <v>1990</v>
      </c>
      <c r="B10">
        <f>INDEX('Pre-Treatment Test - Data'!B$2:B$35,MATCH($A10,'Pre-Treatment Test - Data'!$A$2:$A$35,0))*1000000</f>
        <v>74.437281000427902</v>
      </c>
      <c r="C10">
        <f>INDEX('Pre-Treatment Test - Data'!C$2:C$35,MATCH($A10,'Pre-Treatment Test - Data'!$A$2:$A$35,0))*1000000</f>
        <v>73.5574952668685</v>
      </c>
      <c r="D10">
        <f>INDEX('Pre-Treatment Test - Data'!D$2:D$35,MATCH($A10,'Pre-Treatment Test - Data'!$A$2:$A$35,0))*1000000</f>
        <v>72.811805493984139</v>
      </c>
      <c r="E10">
        <f>INDEX('Pre-Treatment Test - Data'!E$2:E$35,MATCH($A10,'Pre-Treatment Test - Data'!$A$2:$A$35,0))*1000000</f>
        <v>79.673988198919702</v>
      </c>
      <c r="F10">
        <f>INDEX('Pre-Treatment Test - Data'!F$2:F$35,MATCH($A10,'Pre-Treatment Test - Data'!$A$2:$A$35,0))*1000000</f>
        <v>78.975886430271203</v>
      </c>
    </row>
    <row r="11">
      <c r="A11">
        <v>1991</v>
      </c>
      <c r="B11">
        <f>INDEX('Pre-Treatment Test - Data'!B$2:B$35,MATCH($A11,'Pre-Treatment Test - Data'!$A$2:$A$35,0))*1000000</f>
        <v>65.900887420866638</v>
      </c>
      <c r="C11">
        <f>INDEX('Pre-Treatment Test - Data'!C$2:C$35,MATCH($A11,'Pre-Treatment Test - Data'!$A$2:$A$35,0))*1000000</f>
        <v>64.173919843597091</v>
      </c>
      <c r="D11">
        <f>INDEX('Pre-Treatment Test - Data'!D$2:D$35,MATCH($A11,'Pre-Treatment Test - Data'!$A$2:$A$35,0))*1000000</f>
        <v>64.704270029324107</v>
      </c>
      <c r="E11">
        <f>INDEX('Pre-Treatment Test - Data'!E$2:E$35,MATCH($A11,'Pre-Treatment Test - Data'!$A$2:$A$35,0))*1000000</f>
        <v>65.709408365364652</v>
      </c>
      <c r="F11">
        <f>INDEX('Pre-Treatment Test - Data'!F$2:F$35,MATCH($A11,'Pre-Treatment Test - Data'!$A$2:$A$35,0))*1000000</f>
        <v>65.443170933576766</v>
      </c>
    </row>
    <row r="12">
      <c r="A12">
        <v>1992</v>
      </c>
      <c r="B12">
        <f>INDEX('Pre-Treatment Test - Data'!B$2:B$35,MATCH($A12,'Pre-Treatment Test - Data'!$A$2:$A$35,0))*1000000</f>
        <v>59.373665862949565</v>
      </c>
      <c r="C12">
        <f>INDEX('Pre-Treatment Test - Data'!C$2:C$35,MATCH($A12,'Pre-Treatment Test - Data'!$A$2:$A$35,0))*1000000</f>
        <v>57.350591956492288</v>
      </c>
      <c r="D12">
        <f>INDEX('Pre-Treatment Test - Data'!D$2:D$35,MATCH($A12,'Pre-Treatment Test - Data'!$A$2:$A$35,0))*1000000</f>
        <v>59.406909360404825</v>
      </c>
      <c r="E12">
        <f>INDEX('Pre-Treatment Test - Data'!E$2:E$35,MATCH($A12,'Pre-Treatment Test - Data'!$A$2:$A$35,0))*1000000</f>
        <v>59.460602173203377</v>
      </c>
      <c r="F12">
        <f>INDEX('Pre-Treatment Test - Data'!F$2:F$35,MATCH($A12,'Pre-Treatment Test - Data'!$A$2:$A$35,0))*1000000</f>
        <v>59.089655300340382</v>
      </c>
    </row>
    <row r="13">
      <c r="A13">
        <v>1993</v>
      </c>
      <c r="B13">
        <f>INDEX('Pre-Treatment Test - Data'!B$2:B$35,MATCH($A13,'Pre-Treatment Test - Data'!$A$2:$A$35,0))*1000000</f>
        <v>54.541862482437864</v>
      </c>
      <c r="C13">
        <f>INDEX('Pre-Treatment Test - Data'!C$2:C$35,MATCH($A13,'Pre-Treatment Test - Data'!$A$2:$A$35,0))*1000000</f>
        <v>55.37724272289779</v>
      </c>
      <c r="D13">
        <f>INDEX('Pre-Treatment Test - Data'!D$2:D$35,MATCH($A13,'Pre-Treatment Test - Data'!$A$2:$A$35,0))*1000000</f>
        <v>56.62601631047437</v>
      </c>
      <c r="E13">
        <f>INDEX('Pre-Treatment Test - Data'!E$2:E$35,MATCH($A13,'Pre-Treatment Test - Data'!$A$2:$A$35,0))*1000000</f>
        <v>56.975944658915978</v>
      </c>
      <c r="F13">
        <f>INDEX('Pre-Treatment Test - Data'!F$2:F$35,MATCH($A13,'Pre-Treatment Test - Data'!$A$2:$A$35,0))*1000000</f>
        <v>56.774798853439272</v>
      </c>
    </row>
    <row r="14">
      <c r="A14">
        <v>1994</v>
      </c>
      <c r="B14">
        <f>INDEX('Pre-Treatment Test - Data'!B$2:B$35,MATCH($A14,'Pre-Treatment Test - Data'!$A$2:$A$35,0))*1000000</f>
        <v>61.182043282315135</v>
      </c>
      <c r="C14">
        <f>INDEX('Pre-Treatment Test - Data'!C$2:C$35,MATCH($A14,'Pre-Treatment Test - Data'!$A$2:$A$35,0))*1000000</f>
        <v>52.860062147374258</v>
      </c>
      <c r="D14">
        <f>INDEX('Pre-Treatment Test - Data'!D$2:D$35,MATCH($A14,'Pre-Treatment Test - Data'!$A$2:$A$35,0))*1000000</f>
        <v>53.996786249626894</v>
      </c>
      <c r="E14">
        <f>INDEX('Pre-Treatment Test - Data'!E$2:E$35,MATCH($A14,'Pre-Treatment Test - Data'!$A$2:$A$35,0))*1000000</f>
        <v>53.831738878216129</v>
      </c>
      <c r="F14">
        <f>INDEX('Pre-Treatment Test - Data'!F$2:F$35,MATCH($A14,'Pre-Treatment Test - Data'!$A$2:$A$35,0))*1000000</f>
        <v>53.86656649352517</v>
      </c>
    </row>
    <row r="15">
      <c r="A15">
        <v>1995</v>
      </c>
      <c r="B15">
        <f>INDEX('Pre-Treatment Test - Data'!B$2:B$35,MATCH($A15,'Pre-Treatment Test - Data'!$A$2:$A$35,0))*1000000</f>
        <v>63.93035437213257</v>
      </c>
      <c r="C15">
        <f>INDEX('Pre-Treatment Test - Data'!C$2:C$35,MATCH($A15,'Pre-Treatment Test - Data'!$A$2:$A$35,0))*1000000</f>
        <v>53.471236329642124</v>
      </c>
      <c r="D15">
        <f>INDEX('Pre-Treatment Test - Data'!D$2:D$35,MATCH($A15,'Pre-Treatment Test - Data'!$A$2:$A$35,0))*1000000</f>
        <v>54.645895317662514</v>
      </c>
      <c r="E15">
        <f>INDEX('Pre-Treatment Test - Data'!E$2:E$35,MATCH($A15,'Pre-Treatment Test - Data'!$A$2:$A$35,0))*1000000</f>
        <v>53.409789677971276</v>
      </c>
      <c r="F15">
        <f>INDEX('Pre-Treatment Test - Data'!F$2:F$35,MATCH($A15,'Pre-Treatment Test - Data'!$A$2:$A$35,0))*1000000</f>
        <v>53.425086334755179</v>
      </c>
    </row>
    <row r="16">
      <c r="A16">
        <v>1996</v>
      </c>
      <c r="B16">
        <f>INDEX('Pre-Treatment Test - Data'!B$2:B$35,MATCH($A16,'Pre-Treatment Test - Data'!$A$2:$A$35,0))*1000000</f>
        <v>56.638848036527634</v>
      </c>
      <c r="C16">
        <f>INDEX('Pre-Treatment Test - Data'!C$2:C$35,MATCH($A16,'Pre-Treatment Test - Data'!$A$2:$A$35,0))*1000000</f>
        <v>49.193057639058679</v>
      </c>
      <c r="D16">
        <f>INDEX('Pre-Treatment Test - Data'!D$2:D$35,MATCH($A16,'Pre-Treatment Test - Data'!$A$2:$A$35,0))*1000000</f>
        <v>50.274517041543724</v>
      </c>
      <c r="E16">
        <f>INDEX('Pre-Treatment Test - Data'!E$2:E$35,MATCH($A16,'Pre-Treatment Test - Data'!$A$2:$A$35,0))*1000000</f>
        <v>52.949101082049317</v>
      </c>
      <c r="F16">
        <f>INDEX('Pre-Treatment Test - Data'!F$2:F$35,MATCH($A16,'Pre-Treatment Test - Data'!$A$2:$A$35,0))*1000000</f>
        <v>52.72571884052013</v>
      </c>
    </row>
    <row r="17">
      <c r="A17">
        <v>1997</v>
      </c>
      <c r="B17">
        <f>INDEX('Pre-Treatment Test - Data'!B$2:B$35,MATCH($A17,'Pre-Treatment Test - Data'!$A$2:$A$35,0))*1000000</f>
        <v>48.883543058764189</v>
      </c>
      <c r="C17">
        <f>INDEX('Pre-Treatment Test - Data'!C$2:C$35,MATCH($A17,'Pre-Treatment Test - Data'!$A$2:$A$35,0))*1000000</f>
        <v>48.796013999890427</v>
      </c>
      <c r="D17">
        <f>INDEX('Pre-Treatment Test - Data'!D$2:D$35,MATCH($A17,'Pre-Treatment Test - Data'!$A$2:$A$35,0))*1000000</f>
        <v>49.499097383886692</v>
      </c>
      <c r="E17">
        <f>INDEX('Pre-Treatment Test - Data'!E$2:E$35,MATCH($A17,'Pre-Treatment Test - Data'!$A$2:$A$35,0))*1000000</f>
        <v>48.659794709237765</v>
      </c>
      <c r="F17">
        <f>INDEX('Pre-Treatment Test - Data'!F$2:F$35,MATCH($A17,'Pre-Treatment Test - Data'!$A$2:$A$35,0))*1000000</f>
        <v>48.584311056401923</v>
      </c>
    </row>
    <row r="18">
      <c r="A18">
        <v>1998</v>
      </c>
      <c r="B18">
        <f>INDEX('Pre-Treatment Test - Data'!B$2:B$35,MATCH($A18,'Pre-Treatment Test - Data'!$A$2:$A$35,0))*1000000</f>
        <v>51.552549848565832</v>
      </c>
      <c r="C18">
        <f>INDEX('Pre-Treatment Test - Data'!C$2:C$35,MATCH($A18,'Pre-Treatment Test - Data'!$A$2:$A$35,0))*1000000</f>
        <v>48.119858560312423</v>
      </c>
      <c r="D18">
        <f>INDEX('Pre-Treatment Test - Data'!D$2:D$35,MATCH($A18,'Pre-Treatment Test - Data'!$A$2:$A$35,0))*1000000</f>
        <v>49.030981472242267</v>
      </c>
      <c r="E18">
        <f>INDEX('Pre-Treatment Test - Data'!E$2:E$35,MATCH($A18,'Pre-Treatment Test - Data'!$A$2:$A$35,0))*1000000</f>
        <v>46.011321806872729</v>
      </c>
      <c r="F18">
        <f>INDEX('Pre-Treatment Test - Data'!F$2:F$35,MATCH($A18,'Pre-Treatment Test - Data'!$A$2:$A$35,0))*1000000</f>
        <v>45.887881546150304</v>
      </c>
    </row>
    <row r="19">
      <c r="A19">
        <v>1999</v>
      </c>
      <c r="B19">
        <f>INDEX('Pre-Treatment Test - Data'!B$2:B$35,MATCH($A19,'Pre-Treatment Test - Data'!$A$2:$A$35,0))*1000000</f>
        <v>50.093349273083732</v>
      </c>
      <c r="C19">
        <f>INDEX('Pre-Treatment Test - Data'!C$2:C$35,MATCH($A19,'Pre-Treatment Test - Data'!$A$2:$A$35,0))*1000000</f>
        <v>48.852421075935133</v>
      </c>
      <c r="D19">
        <f>INDEX('Pre-Treatment Test - Data'!D$2:D$35,MATCH($A19,'Pre-Treatment Test - Data'!$A$2:$A$35,0))*1000000</f>
        <v>49.388358851501835</v>
      </c>
      <c r="E19">
        <f>INDEX('Pre-Treatment Test - Data'!E$2:E$35,MATCH($A19,'Pre-Treatment Test - Data'!$A$2:$A$35,0))*1000000</f>
        <v>46.29673348608776</v>
      </c>
      <c r="F19">
        <f>INDEX('Pre-Treatment Test - Data'!F$2:F$35,MATCH($A19,'Pre-Treatment Test - Data'!$A$2:$A$35,0))*1000000</f>
        <v>46.370149737413158</v>
      </c>
    </row>
    <row r="20">
      <c r="A20">
        <v>2000</v>
      </c>
      <c r="B20">
        <f>INDEX('Pre-Treatment Test - Data'!B$2:B$35,MATCH($A20,'Pre-Treatment Test - Data'!$A$2:$A$35,0))*1000000</f>
        <v>50.370264943921939</v>
      </c>
      <c r="C20">
        <f>INDEX('Pre-Treatment Test - Data'!C$2:C$35,MATCH($A20,'Pre-Treatment Test - Data'!$A$2:$A$35,0))*1000000</f>
        <v>45.699533226070344</v>
      </c>
      <c r="D20">
        <f>INDEX('Pre-Treatment Test - Data'!D$2:D$35,MATCH($A20,'Pre-Treatment Test - Data'!$A$2:$A$35,0))*1000000</f>
        <v>46.453186268990976</v>
      </c>
      <c r="E20">
        <f>INDEX('Pre-Treatment Test - Data'!E$2:E$35,MATCH($A20,'Pre-Treatment Test - Data'!$A$2:$A$35,0))*1000000</f>
        <v>48.432840838358977</v>
      </c>
      <c r="F20">
        <f>INDEX('Pre-Treatment Test - Data'!F$2:F$35,MATCH($A20,'Pre-Treatment Test - Data'!$A$2:$A$35,0))*1000000</f>
        <v>48.39134204121364</v>
      </c>
    </row>
    <row r="21">
      <c r="A21">
        <v>2001</v>
      </c>
      <c r="B21">
        <f>INDEX('Pre-Treatment Test - Data'!B$2:B$35,MATCH($A21,'Pre-Treatment Test - Data'!$A$2:$A$35,0))*1000000</f>
        <v>49.426980694988742</v>
      </c>
      <c r="C21">
        <f>INDEX('Pre-Treatment Test - Data'!C$2:C$35,MATCH($A21,'Pre-Treatment Test - Data'!$A$2:$A$35,0))*1000000</f>
        <v>46.316019470395986</v>
      </c>
      <c r="D21">
        <f>INDEX('Pre-Treatment Test - Data'!D$2:D$35,MATCH($A21,'Pre-Treatment Test - Data'!$A$2:$A$35,0))*1000000</f>
        <v>47.021970658533974</v>
      </c>
      <c r="E21">
        <f>INDEX('Pre-Treatment Test - Data'!E$2:E$35,MATCH($A21,'Pre-Treatment Test - Data'!$A$2:$A$35,0))*1000000</f>
        <v>49.493583672301611</v>
      </c>
      <c r="F21">
        <f>INDEX('Pre-Treatment Test - Data'!F$2:F$35,MATCH($A21,'Pre-Treatment Test - Data'!$A$2:$A$35,0))*1000000</f>
        <v>49.240985779761104</v>
      </c>
    </row>
    <row r="22">
      <c r="A22">
        <v>2002</v>
      </c>
      <c r="B22">
        <f>INDEX('Pre-Treatment Test - Data'!B$2:B$35,MATCH($A22,'Pre-Treatment Test - Data'!$A$2:$A$35,0))*1000000</f>
        <v>50.041086069541052</v>
      </c>
      <c r="C22">
        <f>INDEX('Pre-Treatment Test - Data'!C$2:C$35,MATCH($A22,'Pre-Treatment Test - Data'!$A$2:$A$35,0))*1000000</f>
        <v>44.438996377721196</v>
      </c>
      <c r="D22">
        <f>INDEX('Pre-Treatment Test - Data'!D$2:D$35,MATCH($A22,'Pre-Treatment Test - Data'!$A$2:$A$35,0))*1000000</f>
        <v>46.155669417203171</v>
      </c>
      <c r="E22">
        <f>INDEX('Pre-Treatment Test - Data'!E$2:E$35,MATCH($A22,'Pre-Treatment Test - Data'!$A$2:$A$35,0))*1000000</f>
        <v>48.741264345153468</v>
      </c>
      <c r="F22">
        <f>INDEX('Pre-Treatment Test - Data'!F$2:F$35,MATCH($A22,'Pre-Treatment Test - Data'!$A$2:$A$35,0))*1000000</f>
        <v>48.350683948228834</v>
      </c>
    </row>
    <row r="23">
      <c r="A23">
        <v>2003</v>
      </c>
      <c r="B23">
        <f>INDEX('Pre-Treatment Test - Data'!B$2:B$35,MATCH($A23,'Pre-Treatment Test - Data'!$A$2:$A$35,0))*1000000</f>
        <v>49.663332902127877</v>
      </c>
      <c r="C23">
        <f>INDEX('Pre-Treatment Test - Data'!C$2:C$35,MATCH($A23,'Pre-Treatment Test - Data'!$A$2:$A$35,0))*1000000</f>
        <v>41.631116484495578</v>
      </c>
      <c r="D23">
        <f>INDEX('Pre-Treatment Test - Data'!D$2:D$35,MATCH($A23,'Pre-Treatment Test - Data'!$A$2:$A$35,0))*1000000</f>
        <v>42.931576837872854</v>
      </c>
      <c r="E23">
        <f>INDEX('Pre-Treatment Test - Data'!E$2:E$35,MATCH($A23,'Pre-Treatment Test - Data'!$A$2:$A$35,0))*1000000</f>
        <v>44.817191166657729</v>
      </c>
      <c r="F23">
        <f>INDEX('Pre-Treatment Test - Data'!F$2:F$35,MATCH($A23,'Pre-Treatment Test - Data'!$A$2:$A$35,0))*1000000</f>
        <v>44.4279068033211</v>
      </c>
    </row>
    <row r="24">
      <c r="A24">
        <v>2004</v>
      </c>
      <c r="B24">
        <f>INDEX('Pre-Treatment Test - Data'!B$2:B$35,MATCH($A24,'Pre-Treatment Test - Data'!$A$2:$A$35,0))*1000000</f>
        <v>47.159959649434313</v>
      </c>
      <c r="C24">
        <f>INDEX('Pre-Treatment Test - Data'!C$2:C$35,MATCH($A24,'Pre-Treatment Test - Data'!$A$2:$A$35,0))*1000000</f>
        <v>42.820096921786899</v>
      </c>
      <c r="D24">
        <f>INDEX('Pre-Treatment Test - Data'!D$2:D$35,MATCH($A24,'Pre-Treatment Test - Data'!$A$2:$A$35,0))*1000000</f>
        <v>43.748794854764121</v>
      </c>
      <c r="E24">
        <f>INDEX('Pre-Treatment Test - Data'!E$2:E$35,MATCH($A24,'Pre-Treatment Test - Data'!$A$2:$A$35,0))*1000000</f>
        <v>43.082406660687418</v>
      </c>
      <c r="F24">
        <f>INDEX('Pre-Treatment Test - Data'!F$2:F$35,MATCH($A24,'Pre-Treatment Test - Data'!$A$2:$A$35,0))*1000000</f>
        <v>43.149775647179922</v>
      </c>
    </row>
    <row r="25">
      <c r="A25">
        <v>2005</v>
      </c>
      <c r="B25">
        <f>INDEX('Pre-Treatment Test - Data'!B$2:B$35,MATCH($A25,'Pre-Treatment Test - Data'!$A$2:$A$35,0))*1000000</f>
        <v>48.025172873167321</v>
      </c>
      <c r="C25">
        <f>INDEX('Pre-Treatment Test - Data'!C$2:C$35,MATCH($A25,'Pre-Treatment Test - Data'!$A$2:$A$35,0))*1000000</f>
        <v>41.169283438648563</v>
      </c>
      <c r="D25">
        <f>INDEX('Pre-Treatment Test - Data'!D$2:D$35,MATCH($A25,'Pre-Treatment Test - Data'!$A$2:$A$35,0))*1000000</f>
        <v>42.863616887188982</v>
      </c>
      <c r="E25">
        <f>INDEX('Pre-Treatment Test - Data'!E$2:E$35,MATCH($A25,'Pre-Treatment Test - Data'!$A$2:$A$35,0))*1000000</f>
        <v>41.059486673475483</v>
      </c>
      <c r="F25">
        <f>INDEX('Pre-Treatment Test - Data'!F$2:F$35,MATCH($A25,'Pre-Treatment Test - Data'!$A$2:$A$35,0))*1000000</f>
        <v>40.699274835787946</v>
      </c>
    </row>
    <row r="26">
      <c r="A26">
        <v>2006</v>
      </c>
      <c r="B26">
        <f>INDEX('Pre-Treatment Test - Data'!B$2:B$35,MATCH($A26,'Pre-Treatment Test - Data'!$A$2:$A$35,0))*1000000</f>
        <v>46.089498937362805</v>
      </c>
      <c r="C26">
        <f>INDEX('Pre-Treatment Test - Data'!C$2:C$35,MATCH($A26,'Pre-Treatment Test - Data'!$A$2:$A$35,0))*1000000</f>
        <v>40.915515663073165</v>
      </c>
      <c r="D26">
        <f>INDEX('Pre-Treatment Test - Data'!D$2:D$35,MATCH($A26,'Pre-Treatment Test - Data'!$A$2:$A$35,0))*1000000</f>
        <v>41.853730224829626</v>
      </c>
      <c r="E26">
        <f>INDEX('Pre-Treatment Test - Data'!E$2:E$35,MATCH($A26,'Pre-Treatment Test - Data'!$A$2:$A$35,0))*1000000</f>
        <v>39.898154147522291</v>
      </c>
      <c r="F26">
        <f>INDEX('Pre-Treatment Test - Data'!F$2:F$35,MATCH($A26,'Pre-Treatment Test - Data'!$A$2:$A$35,0))*1000000</f>
        <v>39.789519069017842</v>
      </c>
    </row>
    <row r="27">
      <c r="A27">
        <v>2007</v>
      </c>
      <c r="B27">
        <f>INDEX('Pre-Treatment Test - Data'!B$2:B$35,MATCH($A27,'Pre-Treatment Test - Data'!$A$2:$A$35,0))*1000000</f>
        <v>44.078020437154919</v>
      </c>
      <c r="C27">
        <f>INDEX('Pre-Treatment Test - Data'!C$2:C$35,MATCH($A27,'Pre-Treatment Test - Data'!$A$2:$A$35,0))*1000000</f>
        <v>39.837591673858697</v>
      </c>
      <c r="D27">
        <f>INDEX('Pre-Treatment Test - Data'!D$2:D$35,MATCH($A27,'Pre-Treatment Test - Data'!$A$2:$A$35,0))*1000000</f>
        <v>40.983366336149629</v>
      </c>
      <c r="E27">
        <f>INDEX('Pre-Treatment Test - Data'!E$2:E$35,MATCH($A27,'Pre-Treatment Test - Data'!$A$2:$A$35,0))*1000000</f>
        <v>39.358787191304145</v>
      </c>
      <c r="F27">
        <f>INDEX('Pre-Treatment Test - Data'!F$2:F$35,MATCH($A27,'Pre-Treatment Test - Data'!$A$2:$A$35,0))*1000000</f>
        <v>39.343235021078719</v>
      </c>
    </row>
    <row r="28">
      <c r="A28">
        <v>2008</v>
      </c>
      <c r="B28">
        <f>INDEX('Pre-Treatment Test - Data'!B$2:B$35,MATCH($A28,'Pre-Treatment Test - Data'!$A$2:$A$35,0))*1000000</f>
        <v>35.831271816277876</v>
      </c>
      <c r="C28">
        <f>INDEX('Pre-Treatment Test - Data'!C$2:C$35,MATCH($A28,'Pre-Treatment Test - Data'!$A$2:$A$35,0))*1000000</f>
        <v>33.981681342993397</v>
      </c>
      <c r="D28">
        <f>INDEX('Pre-Treatment Test - Data'!D$2:D$35,MATCH($A28,'Pre-Treatment Test - Data'!$A$2:$A$35,0))*1000000</f>
        <v>34.80800998659106</v>
      </c>
      <c r="E28">
        <f>INDEX('Pre-Treatment Test - Data'!E$2:E$35,MATCH($A28,'Pre-Treatment Test - Data'!$A$2:$A$35,0))*1000000</f>
        <v>36.136373353656374</v>
      </c>
      <c r="F28">
        <f>INDEX('Pre-Treatment Test - Data'!F$2:F$35,MATCH($A28,'Pre-Treatment Test - Data'!$A$2:$A$35,0))*1000000</f>
        <v>36.065389067516655</v>
      </c>
    </row>
    <row r="29">
      <c r="A29">
        <v>2009</v>
      </c>
      <c r="B29">
        <f>INDEX('Pre-Treatment Test - Data'!B$2:B$35,MATCH($A29,'Pre-Treatment Test - Data'!$A$2:$A$35,0))*1000000</f>
        <v>29.875493055442348</v>
      </c>
      <c r="C29">
        <f>INDEX('Pre-Treatment Test - Data'!C$2:C$35,MATCH($A29,'Pre-Treatment Test - Data'!$A$2:$A$35,0))*1000000</f>
        <v>29.976419658851235</v>
      </c>
      <c r="D29">
        <f>INDEX('Pre-Treatment Test - Data'!D$2:D$35,MATCH($A29,'Pre-Treatment Test - Data'!$A$2:$A$35,0))*1000000</f>
        <v>30.656716144221715</v>
      </c>
      <c r="E29">
        <f>INDEX('Pre-Treatment Test - Data'!E$2:E$35,MATCH($A29,'Pre-Treatment Test - Data'!$A$2:$A$35,0))*1000000</f>
        <v>32.036693137342809</v>
      </c>
      <c r="F29">
        <f>INDEX('Pre-Treatment Test - Data'!F$2:F$35,MATCH($A29,'Pre-Treatment Test - Data'!$A$2:$A$35,0))*1000000</f>
        <v>31.743370594995213</v>
      </c>
    </row>
    <row r="30">
      <c r="A30">
        <v>2010</v>
      </c>
      <c r="B30">
        <f>INDEX('Pre-Treatment Test - Data'!B$2:B$35,MATCH($A30,'Pre-Treatment Test - Data'!$A$2:$A$35,0))*1000000</f>
        <v>28.899079552502371</v>
      </c>
      <c r="C30">
        <f>INDEX('Pre-Treatment Test - Data'!C$2:C$35,MATCH($A30,'Pre-Treatment Test - Data'!$A$2:$A$35,0))*1000000</f>
        <v>28.105361601774348</v>
      </c>
      <c r="D30">
        <f>INDEX('Pre-Treatment Test - Data'!D$2:D$35,MATCH($A30,'Pre-Treatment Test - Data'!$A$2:$A$35,0))*1000000</f>
        <v>28.094531129681855</v>
      </c>
      <c r="E30">
        <f>INDEX('Pre-Treatment Test - Data'!E$2:E$35,MATCH($A30,'Pre-Treatment Test - Data'!$A$2:$A$35,0))*1000000</f>
        <v>32.374831767810974</v>
      </c>
      <c r="F30">
        <f>INDEX('Pre-Treatment Test - Data'!F$2:F$35,MATCH($A30,'Pre-Treatment Test - Data'!$A$2:$A$35,0))*1000000</f>
        <v>32.109847847095807</v>
      </c>
    </row>
    <row r="31">
      <c r="A31">
        <v>2011</v>
      </c>
      <c r="B31">
        <f>INDEX('Pre-Treatment Test - Data'!B$2:B$35,MATCH($A31,'Pre-Treatment Test - Data'!$A$2:$A$35,0))*1000000</f>
        <v>27.466066967463121</v>
      </c>
      <c r="C31">
        <f>INDEX('Pre-Treatment Test - Data'!C$2:C$35,MATCH($A31,'Pre-Treatment Test - Data'!$A$2:$A$35,0))*1000000</f>
        <v>28.11955170727742</v>
      </c>
      <c r="D31">
        <f>INDEX('Pre-Treatment Test - Data'!D$2:D$35,MATCH($A31,'Pre-Treatment Test - Data'!$A$2:$A$35,0))*1000000</f>
        <v>28.255445469767437</v>
      </c>
      <c r="E31">
        <f>INDEX('Pre-Treatment Test - Data'!E$2:E$35,MATCH($A31,'Pre-Treatment Test - Data'!$A$2:$A$35,0))*1000000</f>
        <v>32.550152373005403</v>
      </c>
      <c r="F31">
        <f>INDEX('Pre-Treatment Test - Data'!F$2:F$35,MATCH($A31,'Pre-Treatment Test - Data'!$A$2:$A$35,0))*1000000</f>
        <v>32.320888740287046</v>
      </c>
    </row>
    <row r="32">
      <c r="A32">
        <v>2012</v>
      </c>
      <c r="B32">
        <f>INDEX('Pre-Treatment Test - Data'!B$2:B$35,MATCH($A32,'Pre-Treatment Test - Data'!$A$2:$A$35,0))*1000000</f>
        <v>33.391028409823775</v>
      </c>
      <c r="C32">
        <f>INDEX('Pre-Treatment Test - Data'!C$2:C$35,MATCH($A32,'Pre-Treatment Test - Data'!$A$2:$A$35,0))*1000000</f>
        <v>29.821246780556976</v>
      </c>
      <c r="D32">
        <f>INDEX('Pre-Treatment Test - Data'!D$2:D$35,MATCH($A32,'Pre-Treatment Test - Data'!$A$2:$A$35,0))*1000000</f>
        <v>29.811716694894134</v>
      </c>
      <c r="E32">
        <f>INDEX('Pre-Treatment Test - Data'!E$2:E$35,MATCH($A32,'Pre-Treatment Test - Data'!$A$2:$A$35,0))*1000000</f>
        <v>31.967878872819711</v>
      </c>
      <c r="F32">
        <f>INDEX('Pre-Treatment Test - Data'!F$2:F$35,MATCH($A32,'Pre-Treatment Test - Data'!$A$2:$A$35,0))*1000000</f>
        <v>31.824212843275745</v>
      </c>
    </row>
    <row r="33">
      <c r="A33">
        <v>2013</v>
      </c>
      <c r="B33">
        <f>INDEX('Pre-Treatment Test - Data'!B$2:B$35,MATCH($A33,'Pre-Treatment Test - Data'!$A$2:$A$35,0))*1000000</f>
        <v>33.044518204405904</v>
      </c>
      <c r="C33">
        <f>INDEX('Pre-Treatment Test - Data'!C$2:C$35,MATCH($A33,'Pre-Treatment Test - Data'!$A$2:$A$35,0))*1000000</f>
        <v>30.778588048633541</v>
      </c>
      <c r="D33">
        <f>INDEX('Pre-Treatment Test - Data'!D$2:D$35,MATCH($A33,'Pre-Treatment Test - Data'!$A$2:$A$35,0))*1000000</f>
        <v>31.644517885069941</v>
      </c>
      <c r="E33">
        <f>INDEX('Pre-Treatment Test - Data'!E$2:E$35,MATCH($A33,'Pre-Treatment Test - Data'!$A$2:$A$35,0))*1000000</f>
        <v>33.12467102296069</v>
      </c>
      <c r="F33">
        <f>INDEX('Pre-Treatment Test - Data'!F$2:F$35,MATCH($A33,'Pre-Treatment Test - Data'!$A$2:$A$35,0))*1000000</f>
        <v>32.880034779736889</v>
      </c>
    </row>
    <row r="34">
      <c r="A34">
        <v>2014</v>
      </c>
      <c r="B34">
        <f>INDEX('Pre-Treatment Test - Data'!B$2:B$35,MATCH($A34,'Pre-Treatment Test - Data'!$A$2:$A$35,0))*1000000</f>
        <v>28.781050787074491</v>
      </c>
      <c r="C34">
        <f>INDEX('Pre-Treatment Test - Data'!C$2:C$35,MATCH($A34,'Pre-Treatment Test - Data'!$A$2:$A$35,0))*1000000</f>
        <v>29.14702789166768</v>
      </c>
      <c r="D34">
        <f>INDEX('Pre-Treatment Test - Data'!D$2:D$35,MATCH($A34,'Pre-Treatment Test - Data'!$A$2:$A$35,0))*1000000</f>
        <v>30.209133165044474</v>
      </c>
      <c r="E34">
        <f>INDEX('Pre-Treatment Test - Data'!E$2:E$35,MATCH($A34,'Pre-Treatment Test - Data'!$A$2:$A$35,0))*1000000</f>
        <v>34.360059846221702</v>
      </c>
      <c r="F34">
        <f>INDEX('Pre-Treatment Test - Data'!F$2:F$35,MATCH($A34,'Pre-Treatment Test - Data'!$A$2:$A$35,0))*1000000</f>
        <v>34.198839610326111</v>
      </c>
    </row>
    <row r="35">
      <c r="A35">
        <v>2015</v>
      </c>
      <c r="B35">
        <f>INDEX('Pre-Treatment Test - Data'!B$2:B$35,MATCH($A35,'Pre-Treatment Test - Data'!$A$2:$A$35,0))*1000000</f>
        <v>29.661341613973491</v>
      </c>
      <c r="C35">
        <f>INDEX('Pre-Treatment Test - Data'!C$2:C$35,MATCH($A35,'Pre-Treatment Test - Data'!$A$2:$A$35,0))*1000000</f>
        <v>25.738266811458747</v>
      </c>
      <c r="D35">
        <f>INDEX('Pre-Treatment Test - Data'!D$2:D$35,MATCH($A35,'Pre-Treatment Test - Data'!$A$2:$A$35,0))*1000000</f>
        <v>25.592973383027125</v>
      </c>
      <c r="E35">
        <f>INDEX('Pre-Treatment Test - Data'!E$2:E$35,MATCH($A35,'Pre-Treatment Test - Data'!$A$2:$A$35,0))*1000000</f>
        <v>29.176603849919051</v>
      </c>
      <c r="F35">
        <f>INDEX('Pre-Treatment Test - Data'!F$2:F$35,MATCH($A35,'Pre-Treatment Test - Data'!$A$2:$A$35,0))*1000000</f>
        <v>29.102480260917218</v>
      </c>
    </row>
    <row r="37">
      <c r="A37" t="s">
        <v>189</v>
      </c>
      <c r="B37" t="str">
        <f>C1</f>
        <v>Synthetic (1982-2008)</v>
      </c>
      <c r="C37" t="str">
        <f t="shared" ref="C37:E37" si="0">D1</f>
        <v>1985-2008</v>
      </c>
      <c r="D37" t="str">
        <f t="shared" si="0"/>
        <v>1990-2008</v>
      </c>
      <c r="E37" t="str">
        <f t="shared" si="0"/>
        <v>1995-2008</v>
      </c>
    </row>
    <row r="38">
      <c r="A38">
        <v>1982</v>
      </c>
      <c r="B38" s="11">
        <f>(C2-$B2)/C2</f>
        <v>2.2256529950629055E-2</v>
      </c>
      <c r="C38" s="11">
        <f t="shared" ref="C38:E38" si="1">(D2-$B2)/D2</f>
        <v>4.745420302167809E-2</v>
      </c>
      <c r="D38" s="11">
        <f t="shared" si="1"/>
        <v>0.16592718413961735</v>
      </c>
      <c r="E38" s="11">
        <f t="shared" si="1"/>
        <v>0.15604929832921563</v>
      </c>
    </row>
    <row r="39">
      <c r="A39">
        <v>1983</v>
      </c>
      <c r="B39" s="11">
        <f t="shared" ref="B39:E39" si="2">(C3-$B3)/C3</f>
        <v>7.928372864541405E-3</v>
      </c>
      <c r="C39" s="11">
        <f t="shared" si="2"/>
        <v>2.5329285597852504E-2</v>
      </c>
      <c r="D39" s="11">
        <f t="shared" si="2"/>
        <v>0.1267915779189272</v>
      </c>
      <c r="E39" s="11">
        <f t="shared" si="2"/>
        <v>0.11920631366110249</v>
      </c>
    </row>
    <row r="40">
      <c r="A40">
        <v>1984</v>
      </c>
      <c r="B40" s="11">
        <f t="shared" ref="B40:E40" si="3">(C4-$B4)/C4</f>
        <v>-2.4743862767773239E-2</v>
      </c>
      <c r="C40" s="11">
        <f t="shared" si="3"/>
        <v>-2.4958659320159286E-2</v>
      </c>
      <c r="D40" s="11">
        <f t="shared" si="3"/>
        <v>0.12353267664366449</v>
      </c>
      <c r="E40" s="11">
        <f t="shared" si="3"/>
        <v>0.12072513541341683</v>
      </c>
    </row>
    <row r="41">
      <c r="A41">
        <v>1985</v>
      </c>
      <c r="B41" s="11">
        <f t="shared" ref="B41:E41" si="4">(C5-$B5)/C5</f>
        <v>4.6412146179987304E-2</v>
      </c>
      <c r="C41" s="11">
        <f t="shared" si="4"/>
        <v>4.4049100837598804E-2</v>
      </c>
      <c r="D41" s="11">
        <f t="shared" si="4"/>
        <v>0.18293097585217838</v>
      </c>
      <c r="E41" s="11">
        <f t="shared" si="4"/>
        <v>0.17756464310073841</v>
      </c>
    </row>
    <row r="42">
      <c r="A42">
        <v>1986</v>
      </c>
      <c r="B42" s="11">
        <f t="shared" ref="B42:E42" si="5">(C6-$B6)/C6</f>
        <v>3.5630519841705711E-2</v>
      </c>
      <c r="C42" s="11">
        <f t="shared" si="5"/>
        <v>2.3779983895390364E-2</v>
      </c>
      <c r="D42" s="11">
        <f t="shared" si="5"/>
        <v>0.11933886412796051</v>
      </c>
      <c r="E42" s="11">
        <f t="shared" si="5"/>
        <v>0.1171966591473199</v>
      </c>
    </row>
    <row r="43">
      <c r="A43">
        <v>1987</v>
      </c>
      <c r="B43" s="11">
        <f t="shared" ref="B43:E43" si="6">(C7-$B7)/C7</f>
        <v>1.8315632154950058E-2</v>
      </c>
      <c r="C43" s="11">
        <f t="shared" si="6"/>
        <v>3.8921058427537256E-3</v>
      </c>
      <c r="D43" s="11">
        <f t="shared" si="6"/>
        <v>8.7666182737633894E-2</v>
      </c>
      <c r="E43" s="11">
        <f t="shared" si="6"/>
        <v>8.5056940998559302E-2</v>
      </c>
    </row>
    <row r="44">
      <c r="A44">
        <v>1988</v>
      </c>
      <c r="B44" s="11">
        <f t="shared" ref="B44:E44" si="7">(C8-$B8)/C8</f>
        <v>-0.1200612865145825</v>
      </c>
      <c r="C44" s="11">
        <f t="shared" si="7"/>
        <v>-0.15275933827626842</v>
      </c>
      <c r="D44" s="11">
        <f t="shared" si="7"/>
        <v>-1.7515942572965675E-2</v>
      </c>
      <c r="E44" s="11">
        <f t="shared" si="7"/>
        <v>-2.0713503347633663E-2</v>
      </c>
    </row>
    <row r="45">
      <c r="A45">
        <v>1989</v>
      </c>
      <c r="B45" s="11">
        <f t="shared" ref="B45:E45" si="8">(C9-$B9)/C9</f>
        <v>-0.11625742945606338</v>
      </c>
      <c r="C45" s="11">
        <f t="shared" si="8"/>
        <v>-0.11446042216870943</v>
      </c>
      <c r="D45" s="11">
        <f t="shared" si="8"/>
        <v>1.8563438831879079E-3</v>
      </c>
      <c r="E45" s="11">
        <f t="shared" si="8"/>
        <v>-1.9630502815294656E-3</v>
      </c>
    </row>
    <row r="46">
      <c r="A46">
        <v>1990</v>
      </c>
      <c r="B46" s="11">
        <f t="shared" ref="B46:E46" si="9">(C10-$B10)/C10</f>
        <v>-1.1960517828502945E-2</v>
      </c>
      <c r="C46" s="11">
        <f t="shared" si="9"/>
        <v>-2.2324340062932012E-2</v>
      </c>
      <c r="D46" s="11">
        <f t="shared" si="9"/>
        <v>6.5726685921852782E-2</v>
      </c>
      <c r="E46" s="11">
        <f t="shared" si="9"/>
        <v>5.7468242966167808E-2</v>
      </c>
    </row>
    <row r="47">
      <c r="A47">
        <v>1991</v>
      </c>
      <c r="B47" s="11">
        <f t="shared" ref="B47:E47" si="10">(C11-$B11)/C11</f>
        <v>-2.6910738528649423E-2</v>
      </c>
      <c r="C47" s="11">
        <f t="shared" si="10"/>
        <v>-1.8493638688763851E-2</v>
      </c>
      <c r="D47" s="11">
        <f t="shared" si="10"/>
        <v>-2.9140279948543057E-3</v>
      </c>
      <c r="E47" s="11">
        <f t="shared" si="10"/>
        <v>-6.9941061956555126E-3</v>
      </c>
    </row>
    <row r="48">
      <c r="A48">
        <v>1992</v>
      </c>
      <c r="B48" s="11">
        <f t="shared" ref="B48:E48" si="11">(C12-$B12)/C12</f>
        <v>-3.5275554051683304E-2</v>
      </c>
      <c r="C48" s="11">
        <f t="shared" si="11"/>
        <v>5.5958974828299751E-4</v>
      </c>
      <c r="D48" s="11">
        <f t="shared" si="11"/>
        <v>1.4620825736102372E-3</v>
      </c>
      <c r="E48" s="11">
        <f t="shared" si="11"/>
        <v>-4.8064345809028042E-3</v>
      </c>
    </row>
    <row r="49">
      <c r="A49">
        <v>1993</v>
      </c>
      <c r="B49" s="11">
        <f t="shared" ref="B49:E49" si="12">(C13-$B13)/C13</f>
        <v>1.5085262454111086E-2</v>
      </c>
      <c r="C49" s="11">
        <f t="shared" si="12"/>
        <v>3.6805588028819017E-2</v>
      </c>
      <c r="D49" s="11">
        <f t="shared" si="12"/>
        <v>4.2721225440835453E-2</v>
      </c>
      <c r="E49" s="11">
        <f t="shared" si="12"/>
        <v>3.9329709943413428E-2</v>
      </c>
    </row>
    <row r="50">
      <c r="A50">
        <v>1994</v>
      </c>
      <c r="B50" s="11">
        <f t="shared" ref="B50:E50" si="13">(C14-$B14)/C14</f>
        <v>-0.15743419127543079</v>
      </c>
      <c r="C50" s="11">
        <f t="shared" si="13"/>
        <v>-0.13306823482921432</v>
      </c>
      <c r="D50" s="11">
        <f t="shared" si="13"/>
        <v>-0.13654220646164977</v>
      </c>
      <c r="E50" s="11">
        <f t="shared" si="13"/>
        <v>-0.13580737115793884</v>
      </c>
    </row>
    <row r="51">
      <c r="A51">
        <v>1995</v>
      </c>
      <c r="B51" s="11">
        <f t="shared" ref="B51:E51" si="14">(C15-$B15)/C15</f>
        <v>-0.19560269708393418</v>
      </c>
      <c r="C51" s="11">
        <f t="shared" si="14"/>
        <v>-0.1699022223077962</v>
      </c>
      <c r="D51" s="11">
        <f t="shared" si="14"/>
        <v>-0.19697820863167473</v>
      </c>
      <c r="E51" s="11">
        <f t="shared" si="14"/>
        <v>-0.19663549014320056</v>
      </c>
    </row>
    <row r="52">
      <c r="A52">
        <v>1996</v>
      </c>
      <c r="B52" s="11">
        <f t="shared" ref="B52:E52" si="15">(C16-$B16)/C16</f>
        <v>-0.15135856063472439</v>
      </c>
      <c r="C52" s="11">
        <f t="shared" si="15"/>
        <v>-0.12659158893012981</v>
      </c>
      <c r="D52" s="11">
        <f t="shared" si="15"/>
        <v>-6.9684789336852515E-2</v>
      </c>
      <c r="E52" s="11">
        <f t="shared" si="15"/>
        <v>-7.4216706420704742E-2</v>
      </c>
    </row>
    <row r="53">
      <c r="A53">
        <v>1997</v>
      </c>
      <c r="B53" s="11">
        <f t="shared" ref="B53:E53" si="16">(C17-$B17)/C17</f>
        <v>-1.7937747717253968E-3</v>
      </c>
      <c r="C53" s="11">
        <f t="shared" si="16"/>
        <v>1.2435667671848949E-2</v>
      </c>
      <c r="D53" s="11">
        <f t="shared" si="16"/>
        <v>-4.5982181154567642E-3</v>
      </c>
      <c r="E53" s="11">
        <f t="shared" si="16"/>
        <v>-6.1590253284622256E-3</v>
      </c>
    </row>
    <row r="54">
      <c r="A54">
        <v>1998</v>
      </c>
      <c r="B54" s="11">
        <f t="shared" ref="B54:E54" si="17">(C18-$B18)/C18</f>
        <v>-7.1336271363951445E-2</v>
      </c>
      <c r="C54" s="11">
        <f t="shared" si="17"/>
        <v>-5.1428062433363501E-2</v>
      </c>
      <c r="D54" s="11">
        <f t="shared" si="17"/>
        <v>-0.12043183773228196</v>
      </c>
      <c r="E54" s="11">
        <f t="shared" si="17"/>
        <v>-0.12344584477534586</v>
      </c>
    </row>
    <row r="55">
      <c r="A55">
        <v>1999</v>
      </c>
      <c r="B55" s="11">
        <f t="shared" ref="B55:E55" si="18">(C19-$B19)/C19</f>
        <v>-2.5401570072028295E-2</v>
      </c>
      <c r="C55" s="11">
        <f t="shared" si="18"/>
        <v>-1.4274424944988005E-2</v>
      </c>
      <c r="D55" s="11">
        <f t="shared" si="18"/>
        <v>-8.2006126590699113E-2</v>
      </c>
      <c r="E55" s="11">
        <f t="shared" si="18"/>
        <v>-8.0293023782637432E-2</v>
      </c>
    </row>
    <row r="56">
      <c r="A56">
        <v>2000</v>
      </c>
      <c r="B56" s="11">
        <f t="shared" ref="B56:E56" si="19">(C20-$B20)/C20</f>
        <v>-0.10220523905016757</v>
      </c>
      <c r="C56" s="11">
        <f t="shared" si="19"/>
        <v>-8.4323143137023979E-2</v>
      </c>
      <c r="D56" s="11">
        <f t="shared" si="19"/>
        <v>-4.0002280932249473E-2</v>
      </c>
      <c r="E56" s="11">
        <f t="shared" si="19"/>
        <v>-4.0894152119668459E-2</v>
      </c>
    </row>
    <row r="57">
      <c r="A57">
        <v>2001</v>
      </c>
      <c r="B57" s="11">
        <f t="shared" ref="B57:E57" si="20">(C21-$B21)/C21</f>
        <v>-6.7168147439380085E-2</v>
      </c>
      <c r="C57" s="11">
        <f t="shared" si="20"/>
        <v>-5.1146517314630789E-2</v>
      </c>
      <c r="D57" s="11">
        <f t="shared" si="20"/>
        <v>1.3456891251570834E-3</v>
      </c>
      <c r="E57" s="11">
        <f t="shared" si="20"/>
        <v>-3.7772378493707102E-3</v>
      </c>
    </row>
    <row r="58">
      <c r="A58">
        <v>2002</v>
      </c>
      <c r="B58" s="11">
        <f t="shared" ref="B58:E58" si="21">(C22-$B22)/C22</f>
        <v>-0.12606247099289528</v>
      </c>
      <c r="C58" s="11">
        <f t="shared" si="21"/>
        <v>-8.4180701989552464E-2</v>
      </c>
      <c r="D58" s="11">
        <f t="shared" si="21"/>
        <v>-2.6667788409900584E-2</v>
      </c>
      <c r="E58" s="11">
        <f t="shared" si="21"/>
        <v>-3.4961286651543633E-2</v>
      </c>
    </row>
    <row r="59">
      <c r="A59">
        <v>2003</v>
      </c>
      <c r="B59" s="11">
        <f t="shared" ref="B59:E59" si="22">(C23-$B23)/C23</f>
        <v>-0.19293780940570468</v>
      </c>
      <c r="C59" s="11">
        <f t="shared" si="22"/>
        <v>-0.15680197561056003</v>
      </c>
      <c r="D59" s="11">
        <f t="shared" si="22"/>
        <v>-0.10813131321526218</v>
      </c>
      <c r="E59" s="11">
        <f t="shared" si="22"/>
        <v>-0.11784093547291349</v>
      </c>
    </row>
    <row r="60">
      <c r="A60">
        <v>2004</v>
      </c>
      <c r="B60" s="11">
        <f t="shared" ref="B60:E60" si="23">(C24-$B24)/C24</f>
        <v>-0.10135107203457283</v>
      </c>
      <c r="C60" s="11">
        <f t="shared" si="23"/>
        <v>-7.7971628841307983E-2</v>
      </c>
      <c r="D60" s="11">
        <f t="shared" si="23"/>
        <v>-9.4645431970903596E-2</v>
      </c>
      <c r="E60" s="11">
        <f t="shared" si="23"/>
        <v>-9.2936381293015569E-2</v>
      </c>
    </row>
    <row r="61">
      <c r="A61">
        <v>2005</v>
      </c>
      <c r="B61" s="11">
        <f t="shared" ref="B61:E61" si="24">(C25-$B25)/C25</f>
        <v>-0.1665292388373863</v>
      </c>
      <c r="C61" s="11">
        <f t="shared" si="24"/>
        <v>-0.12041811589448527</v>
      </c>
      <c r="D61" s="11">
        <f t="shared" si="24"/>
        <v>-0.16964864307940036</v>
      </c>
      <c r="E61" s="11">
        <f t="shared" si="24"/>
        <v>-0.18000070190286338</v>
      </c>
    </row>
    <row r="62">
      <c r="A62">
        <v>2006</v>
      </c>
      <c r="B62" s="11">
        <f t="shared" ref="B62:E62" si="25">(C26-$B26)/C26</f>
        <v>-0.12645528695998406</v>
      </c>
      <c r="C62" s="11">
        <f t="shared" si="25"/>
        <v>-0.10120409076513615</v>
      </c>
      <c r="D62" s="11">
        <f t="shared" si="25"/>
        <v>-0.15517872749070527</v>
      </c>
      <c r="E62" s="11">
        <f t="shared" si="25"/>
        <v>-0.15833264678110798</v>
      </c>
    </row>
    <row r="63">
      <c r="A63">
        <v>2007</v>
      </c>
      <c r="B63" s="11">
        <f t="shared" ref="B63:E63" si="26">(C27-$B27)/C27</f>
        <v>-0.10644289941047763</v>
      </c>
      <c r="C63" s="11">
        <f t="shared" si="26"/>
        <v>-7.5510002658703779E-2</v>
      </c>
      <c r="D63" s="11">
        <f t="shared" si="26"/>
        <v>-0.11990291324051347</v>
      </c>
      <c r="E63" s="11">
        <f t="shared" si="26"/>
        <v>-0.12034560486801527</v>
      </c>
    </row>
    <row r="64">
      <c r="A64">
        <v>2008</v>
      </c>
      <c r="B64" s="11">
        <f t="shared" ref="B64:E64" si="27">(C28-$B28)/C28</f>
        <v>-5.4429045302840554E-2</v>
      </c>
      <c r="C64" s="11">
        <f t="shared" si="27"/>
        <v>-2.9397309127439448E-2</v>
      </c>
      <c r="D64" s="11">
        <f t="shared" si="27"/>
        <v>8.4430591413409434E-3</v>
      </c>
      <c r="E64" s="11">
        <f t="shared" si="27"/>
        <v>6.4914661200658752E-3</v>
      </c>
    </row>
    <row r="65">
      <c r="A65">
        <v>2009</v>
      </c>
      <c r="B65" s="11">
        <f t="shared" ref="B65:E65" si="28">(C29-$B29)/C29</f>
        <v>3.36686650899237E-3</v>
      </c>
      <c r="C65" s="11">
        <f t="shared" si="28"/>
        <v>2.5482934476875288E-2</v>
      </c>
      <c r="D65" s="11">
        <f t="shared" si="28"/>
        <v>6.7460148668755993E-2</v>
      </c>
      <c r="E65" s="11">
        <f t="shared" si="28"/>
        <v>5.884307509068875E-2</v>
      </c>
    </row>
    <row r="66">
      <c r="A66">
        <v>2010</v>
      </c>
      <c r="B66" s="11">
        <f t="shared" ref="B66:E66" si="29">(C30-$B30)/C30</f>
        <v>-2.8240801949970799E-2</v>
      </c>
      <c r="C66" s="11">
        <f t="shared" si="29"/>
        <v>-2.8637189889619191E-2</v>
      </c>
      <c r="D66" s="11">
        <f t="shared" si="29"/>
        <v>0.1073596996653557</v>
      </c>
      <c r="E66" s="11">
        <f t="shared" si="29"/>
        <v>9.9993257828029092E-2</v>
      </c>
    </row>
    <row r="67">
      <c r="A67">
        <v>2011</v>
      </c>
      <c r="B67" s="11">
        <f t="shared" ref="B67:E67" si="30">(C31-$B31)/C31</f>
        <v>2.3239514862008828E-2</v>
      </c>
      <c r="C67" s="11">
        <f t="shared" si="30"/>
        <v>2.7937216673824171E-2</v>
      </c>
      <c r="D67" s="11">
        <f t="shared" si="30"/>
        <v>0.1561923688492049</v>
      </c>
      <c r="E67" s="11">
        <f t="shared" si="30"/>
        <v>0.15020693929039555</v>
      </c>
    </row>
    <row r="68">
      <c r="A68">
        <v>2012</v>
      </c>
      <c r="B68" s="11">
        <f t="shared" ref="B68:E68" si="31">(C32-$B32)/C32</f>
        <v>-0.11970598196431699</v>
      </c>
      <c r="C68" s="11">
        <f t="shared" si="31"/>
        <v>-0.12006392491790557</v>
      </c>
      <c r="D68" s="11">
        <f t="shared" si="31"/>
        <v>-4.4518109652063272E-2</v>
      </c>
      <c r="E68" s="11">
        <f t="shared" si="31"/>
        <v>-4.9233442921718266E-2</v>
      </c>
    </row>
    <row r="69">
      <c r="A69">
        <v>2013</v>
      </c>
      <c r="B69" s="11">
        <f t="shared" ref="B69:E69" si="32">(C33-$B33)/C33</f>
        <v>-7.3620341264256345E-2</v>
      </c>
      <c r="C69" s="11">
        <f t="shared" si="32"/>
        <v>-4.4241480449177278E-2</v>
      </c>
      <c r="D69" s="11">
        <f t="shared" si="32"/>
        <v>2.4197317612370522E-3</v>
      </c>
      <c r="E69" s="11">
        <f t="shared" si="32"/>
        <v>-5.0025319550568749E-3</v>
      </c>
    </row>
    <row r="70">
      <c r="A70">
        <v>2014</v>
      </c>
      <c r="B70" s="11">
        <f t="shared" ref="B70:E70" si="33">(C34-$B34)/C34</f>
        <v>1.2556240929724809E-2</v>
      </c>
      <c r="C70" s="11">
        <f t="shared" si="33"/>
        <v>4.7273199471424818E-2</v>
      </c>
      <c r="D70" s="11">
        <f t="shared" si="33"/>
        <v>0.16236901460928885</v>
      </c>
      <c r="E70" s="11">
        <f t="shared" si="33"/>
        <v>0.15842025299641321</v>
      </c>
    </row>
    <row r="71">
      <c r="A71">
        <v>2015</v>
      </c>
      <c r="B71" s="11">
        <f t="shared" ref="B71:E71" si="34">(C35-$B35)/C35</f>
        <v>-0.15242187173101263</v>
      </c>
      <c r="C71" s="11">
        <f t="shared" si="34"/>
        <v>-0.15896426609205347</v>
      </c>
      <c r="D71" s="11">
        <f t="shared" si="34"/>
        <v>-1.6613920062385362E-2</v>
      </c>
      <c r="E71" s="11">
        <f t="shared" si="34"/>
        <v>-1.9203220758018613E-2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P1:BR36"/>
  <sheetViews>
    <sheetView workbookViewId="0">
      <selection activeCell="L3" sqref="L3"/>
    </sheetView>
  </sheetViews>
  <sheetFormatPr defaultColWidth="8.85546875" defaultRowHeight="15"/>
  <cols>
    <col min="12" max="13" width="9.140625" customWidth="true"/>
    <col min="18" max="18" width="12.42578125" bestFit="true" customWidth="true"/>
    <col min="20" max="20" width="14.7109375" customWidth="true"/>
  </cols>
  <sheetData>
    <row r="1">
      <c r="P1" t="str">
        <f>'Leave-One-Out - Data'!A1</f>
        <v>_time</v>
      </c>
      <c r="Q1" t="s">
        <v>133</v>
      </c>
      <c r="R1" t="s">
        <v>141</v>
      </c>
      <c r="S1" t="s">
        <v>194</v>
      </c>
      <c r="T1" s="2" t="s">
        <v>235</v>
      </c>
      <c r="U1" s="2" t="s">
        <v>195</v>
      </c>
      <c r="V1" s="2" t="s">
        <v>196</v>
      </c>
      <c r="W1" s="2" t="s">
        <v>197</v>
      </c>
      <c r="X1" s="2" t="s">
        <v>198</v>
      </c>
      <c r="Y1" s="2" t="s">
        <v>142</v>
      </c>
      <c r="Z1" s="2" t="s">
        <v>199</v>
      </c>
      <c r="AA1" s="2" t="s">
        <v>200</v>
      </c>
      <c r="AB1" s="2" t="s">
        <v>201</v>
      </c>
      <c r="AC1" s="2" t="s">
        <v>202</v>
      </c>
      <c r="AD1" s="2" t="s">
        <v>203</v>
      </c>
      <c r="AE1" s="2" t="s">
        <v>204</v>
      </c>
      <c r="AF1" s="2" t="s">
        <v>205</v>
      </c>
      <c r="AG1" s="2" t="s">
        <v>206</v>
      </c>
      <c r="AH1" s="2" t="s">
        <v>143</v>
      </c>
      <c r="AI1" s="2" t="s">
        <v>207</v>
      </c>
      <c r="AJ1" s="2" t="s">
        <v>144</v>
      </c>
      <c r="AK1" s="2" t="s">
        <v>208</v>
      </c>
      <c r="AL1" s="2" t="s">
        <v>145</v>
      </c>
      <c r="AM1" s="2" t="s">
        <v>209</v>
      </c>
      <c r="AN1" s="2" t="s">
        <v>210</v>
      </c>
      <c r="AO1" s="2" t="s">
        <v>211</v>
      </c>
      <c r="AP1" s="2" t="s">
        <v>212</v>
      </c>
      <c r="AQ1" s="2" t="s">
        <v>146</v>
      </c>
      <c r="AR1" s="2" t="s">
        <v>213</v>
      </c>
      <c r="AS1" s="2" t="s">
        <v>147</v>
      </c>
      <c r="AT1" s="2" t="s">
        <v>148</v>
      </c>
      <c r="AU1" s="2" t="s">
        <v>214</v>
      </c>
      <c r="AV1" s="2" t="s">
        <v>149</v>
      </c>
      <c r="AW1" s="2" t="s">
        <v>215</v>
      </c>
      <c r="AX1" s="2" t="s">
        <v>216</v>
      </c>
      <c r="AY1" s="2" t="s">
        <v>217</v>
      </c>
      <c r="AZ1" s="2" t="s">
        <v>218</v>
      </c>
      <c r="BA1" s="2" t="s">
        <v>219</v>
      </c>
      <c r="BB1" s="2" t="s">
        <v>220</v>
      </c>
      <c r="BC1" s="2" t="s">
        <v>221</v>
      </c>
      <c r="BD1" s="2" t="s">
        <v>222</v>
      </c>
      <c r="BE1" s="2" t="s">
        <v>223</v>
      </c>
      <c r="BF1" s="2" t="s">
        <v>224</v>
      </c>
      <c r="BG1" s="2" t="s">
        <v>225</v>
      </c>
      <c r="BH1" s="2" t="s">
        <v>226</v>
      </c>
      <c r="BI1" s="2" t="s">
        <v>227</v>
      </c>
      <c r="BJ1" s="2" t="s">
        <v>228</v>
      </c>
      <c r="BK1" s="2" t="s">
        <v>229</v>
      </c>
      <c r="BL1" s="2" t="s">
        <v>230</v>
      </c>
      <c r="BM1" s="2" t="s">
        <v>231</v>
      </c>
      <c r="BN1" s="2" t="s">
        <v>232</v>
      </c>
      <c r="BO1" s="2" t="s">
        <v>233</v>
      </c>
      <c r="BP1" s="2" t="s">
        <v>234</v>
      </c>
      <c r="BQ1" s="2"/>
      <c r="BR1" s="2"/>
    </row>
    <row r="2">
      <c r="P2" s="12" t="s">
        <v>27</v>
      </c>
      <c r="Q2" s="13" t="s">
        <v>190</v>
      </c>
      <c r="R2" s="13" t="s">
        <v>191</v>
      </c>
      <c r="S2" s="13" t="s">
        <v>59</v>
      </c>
      <c r="T2" s="13" t="s">
        <v>61</v>
      </c>
      <c r="U2" s="13" t="s">
        <v>31</v>
      </c>
      <c r="V2" s="13" t="s">
        <v>32</v>
      </c>
      <c r="W2" s="13" t="s">
        <v>65</v>
      </c>
      <c r="X2" s="13" t="s">
        <v>33</v>
      </c>
      <c r="Y2" s="13" t="s">
        <v>34</v>
      </c>
      <c r="Z2" s="13" t="s">
        <v>69</v>
      </c>
      <c r="AA2" s="13" t="s">
        <v>35</v>
      </c>
      <c r="AB2" s="13" t="s">
        <v>36</v>
      </c>
      <c r="AC2" s="13" t="s">
        <v>37</v>
      </c>
      <c r="AD2" s="13" t="s">
        <v>74</v>
      </c>
      <c r="AE2" s="13" t="s">
        <v>38</v>
      </c>
      <c r="AF2" s="13" t="s">
        <v>40</v>
      </c>
      <c r="AG2" s="13" t="s">
        <v>79</v>
      </c>
      <c r="AH2" s="13" t="s">
        <v>41</v>
      </c>
      <c r="AI2" s="13" t="s">
        <v>42</v>
      </c>
      <c r="AJ2" s="13" t="s">
        <v>43</v>
      </c>
      <c r="AK2" s="13" t="s">
        <v>84</v>
      </c>
      <c r="AL2" s="13" t="s">
        <v>44</v>
      </c>
      <c r="AM2" s="13" t="s">
        <v>45</v>
      </c>
      <c r="AN2" s="13" t="s">
        <v>88</v>
      </c>
      <c r="AO2" s="13" t="s">
        <v>46</v>
      </c>
      <c r="AP2" s="13" t="s">
        <v>91</v>
      </c>
      <c r="AQ2" s="13" t="s">
        <v>47</v>
      </c>
      <c r="AR2" s="13" t="s">
        <v>94</v>
      </c>
      <c r="AS2" s="13" t="s">
        <v>48</v>
      </c>
      <c r="AT2" s="13" t="s">
        <v>49</v>
      </c>
      <c r="AU2" s="13" t="s">
        <v>98</v>
      </c>
      <c r="AV2" s="13" t="s">
        <v>50</v>
      </c>
      <c r="AW2" s="13" t="s">
        <v>101</v>
      </c>
      <c r="AX2" s="13" t="s">
        <v>103</v>
      </c>
      <c r="AY2" s="13" t="s">
        <v>105</v>
      </c>
      <c r="AZ2" s="13" t="s">
        <v>51</v>
      </c>
      <c r="BA2" s="13" t="s">
        <v>108</v>
      </c>
      <c r="BB2" s="13" t="s">
        <v>52</v>
      </c>
      <c r="BC2" s="13" t="s">
        <v>111</v>
      </c>
      <c r="BD2" s="13" t="s">
        <v>113</v>
      </c>
      <c r="BE2" s="13" t="s">
        <v>115</v>
      </c>
      <c r="BF2" s="13" t="s">
        <v>53</v>
      </c>
      <c r="BG2" s="13" t="s">
        <v>54</v>
      </c>
      <c r="BH2" s="13" t="s">
        <v>55</v>
      </c>
      <c r="BI2" s="13" t="s">
        <v>56</v>
      </c>
      <c r="BJ2" s="13" t="s">
        <v>121</v>
      </c>
      <c r="BK2" s="13" t="s">
        <v>123</v>
      </c>
      <c r="BL2" s="13" t="s">
        <v>125</v>
      </c>
      <c r="BM2" s="13" t="s">
        <v>127</v>
      </c>
      <c r="BN2" s="13" t="s">
        <v>129</v>
      </c>
      <c r="BO2" s="13" t="s">
        <v>57</v>
      </c>
      <c r="BP2" s="13" t="s">
        <v>132</v>
      </c>
      <c r="BQ2" s="13"/>
    </row>
    <row r="3">
      <c r="P3">
        <f>'Leave-One-Out - Data'!A2</f>
        <v>1982</v>
      </c>
      <c r="Q3" s="2">
        <f>IFERROR(INDEX('Leave-One-Out - Data'!$B:$BA,MATCH($P3,'Leave-One-Out - Data'!$A:$A,0),MATCH(Q$1,'Leave-One-Out - Data'!$B$1:$BA$1,0)),0)*1000000</f>
        <v>96.200674306601286</v>
      </c>
      <c r="R3" s="2">
        <f>IFERROR(INDEX('Leave-One-Out - Data'!$B:$BA,MATCH($P3,'Leave-One-Out - Data'!$A:$A,0),MATCH(R$1,'Leave-One-Out - Data'!$B$1:$BA$1,0)),0)*1000000</f>
        <v>98.390505540010054</v>
      </c>
      <c r="S3" s="2">
        <f>IFERROR(INDEX('Leave-One-Out - Data'!$B:$BA,MATCH($P3,'Leave-One-Out - Data'!$A:$A,0),MATCH(S$1,'Leave-One-Out - Data'!$B$1:$BA$1,0)),0)*1000000</f>
        <v>0</v>
      </c>
      <c r="T3" s="2">
        <f>IFERROR(INDEX('Leave-One-Out - Data'!$B:$BA,MATCH($P3,'Leave-One-Out - Data'!$A:$A,0),MATCH(T$1,'Leave-One-Out - Data'!$B$1:$BA$1,0)),0)*1000000</f>
        <v>0</v>
      </c>
      <c r="U3" s="2">
        <f>IFERROR(INDEX('Leave-One-Out - Data'!$B:$BA,MATCH($P3,'Leave-One-Out - Data'!$A:$A,0),MATCH(U$1,'Leave-One-Out - Data'!$B$1:$BA$1,0)),0)*1000000</f>
        <v>0</v>
      </c>
      <c r="V3" s="2">
        <f>IFERROR(INDEX('Leave-One-Out - Data'!$B:$BA,MATCH($P3,'Leave-One-Out - Data'!$A:$A,0),MATCH(V$1,'Leave-One-Out - Data'!$B$1:$BA$1,0)),0)*1000000</f>
        <v>0</v>
      </c>
      <c r="W3" s="2">
        <f>IFERROR(INDEX('Leave-One-Out - Data'!$B:$BA,MATCH($P3,'Leave-One-Out - Data'!$A:$A,0),MATCH(W$1,'Leave-One-Out - Data'!$B$1:$BA$1,0)),0)*1000000</f>
        <v>0</v>
      </c>
      <c r="X3" s="2">
        <f>IFERROR(INDEX('Leave-One-Out - Data'!$B:$BA,MATCH($P3,'Leave-One-Out - Data'!$A:$A,0),MATCH(X$1,'Leave-One-Out - Data'!$B$1:$BA$1,0)),0)*1000000</f>
        <v>0</v>
      </c>
      <c r="Y3" s="2">
        <f>IFERROR(INDEX('Leave-One-Out - Data'!$B:$BA,MATCH($P3,'Leave-One-Out - Data'!$A:$A,0),MATCH(Y$1,'Leave-One-Out - Data'!$B$1:$BA$1,0)),0)*1000000</f>
        <v>0</v>
      </c>
      <c r="Z3" s="2">
        <f>IFERROR(INDEX('Leave-One-Out - Data'!$B:$BA,MATCH($P3,'Leave-One-Out - Data'!$A:$A,0),MATCH(Z$1,'Leave-One-Out - Data'!$B$1:$BA$1,0)),0)*1000000</f>
        <v>0</v>
      </c>
      <c r="AA3" s="2">
        <f>IFERROR(INDEX('Leave-One-Out - Data'!$B:$BA,MATCH($P3,'Leave-One-Out - Data'!$A:$A,0),MATCH(AA$1,'Leave-One-Out - Data'!$B$1:$BA$1,0)),0)*1000000</f>
        <v>0</v>
      </c>
      <c r="AB3" s="2">
        <f>IFERROR(INDEX('Leave-One-Out - Data'!$B:$BA,MATCH($P3,'Leave-One-Out - Data'!$A:$A,0),MATCH(AB$1,'Leave-One-Out - Data'!$B$1:$BA$1,0)),0)*1000000</f>
        <v>0</v>
      </c>
      <c r="AC3" s="2">
        <f>IFERROR(INDEX('Leave-One-Out - Data'!$B:$BA,MATCH($P3,'Leave-One-Out - Data'!$A:$A,0),MATCH(AC$1,'Leave-One-Out - Data'!$B$1:$BA$1,0)),0)*1000000</f>
        <v>0</v>
      </c>
      <c r="AD3" s="2">
        <f>IFERROR(INDEX('Leave-One-Out - Data'!$B:$BA,MATCH($P3,'Leave-One-Out - Data'!$A:$A,0),MATCH(AD$1,'Leave-One-Out - Data'!$B$1:$BA$1,0)),0)*1000000</f>
        <v>0</v>
      </c>
      <c r="AE3" s="2">
        <f>IFERROR(INDEX('Leave-One-Out - Data'!$B:$BA,MATCH($P3,'Leave-One-Out - Data'!$A:$A,0),MATCH(AE$1,'Leave-One-Out - Data'!$B$1:$BA$1,0)),0)*1000000</f>
        <v>0</v>
      </c>
      <c r="AF3" s="2">
        <f>IFERROR(INDEX('Leave-One-Out - Data'!$B:$BA,MATCH($P3,'Leave-One-Out - Data'!$A:$A,0),MATCH(AF$1,'Leave-One-Out - Data'!$B$1:$BA$1,0)),0)*1000000</f>
        <v>96.256009106582496</v>
      </c>
      <c r="AG3" s="2">
        <f>IFERROR(INDEX('Leave-One-Out - Data'!$B:$BA,MATCH($P3,'Leave-One-Out - Data'!$A:$A,0),MATCH(AG$1,'Leave-One-Out - Data'!$B$1:$BA$1,0)),0)*1000000</f>
        <v>0</v>
      </c>
      <c r="AH3" s="2">
        <f>IFERROR(INDEX('Leave-One-Out - Data'!$B:$BA,MATCH($P3,'Leave-One-Out - Data'!$A:$A,0),MATCH(AH$1,'Leave-One-Out - Data'!$B$1:$BA$1,0)),0)*1000000</f>
        <v>0</v>
      </c>
      <c r="AI3" s="2">
        <f>IFERROR(INDEX('Leave-One-Out - Data'!$B:$BA,MATCH($P3,'Leave-One-Out - Data'!$A:$A,0),MATCH(AI$1,'Leave-One-Out - Data'!$B$1:$BA$1,0)),0)*1000000</f>
        <v>0</v>
      </c>
      <c r="AJ3" s="2">
        <f>IFERROR(INDEX('Leave-One-Out - Data'!$B:$BA,MATCH($P3,'Leave-One-Out - Data'!$A:$A,0),MATCH(AJ$1,'Leave-One-Out - Data'!$B$1:$BA$1,0)),0)*1000000</f>
        <v>98.312336354865707</v>
      </c>
      <c r="AK3" s="2">
        <f>IFERROR(INDEX('Leave-One-Out - Data'!$B:$BA,MATCH($P3,'Leave-One-Out - Data'!$A:$A,0),MATCH(AK$1,'Leave-One-Out - Data'!$B$1:$BA$1,0)),0)*1000000</f>
        <v>0</v>
      </c>
      <c r="AL3" s="2">
        <f>IFERROR(INDEX('Leave-One-Out - Data'!$B:$BA,MATCH($P3,'Leave-One-Out - Data'!$A:$A,0),MATCH(AL$1,'Leave-One-Out - Data'!$B$1:$BA$1,0)),0)*1000000</f>
        <v>98.499312050989829</v>
      </c>
      <c r="AM3" s="2">
        <f>IFERROR(INDEX('Leave-One-Out - Data'!$B:$BA,MATCH($P3,'Leave-One-Out - Data'!$A:$A,0),MATCH(AM$1,'Leave-One-Out - Data'!$B$1:$BA$1,0)),0)*1000000</f>
        <v>93.663120576820802</v>
      </c>
      <c r="AN3" s="2">
        <f>IFERROR(INDEX('Leave-One-Out - Data'!$B:$BA,MATCH($P3,'Leave-One-Out - Data'!$A:$A,0),MATCH(AN$1,'Leave-One-Out - Data'!$B$1:$BA$1,0)),0)*1000000</f>
        <v>101.69664763088804</v>
      </c>
      <c r="AO3" s="2">
        <f>IFERROR(INDEX('Leave-One-Out - Data'!$B:$BA,MATCH($P3,'Leave-One-Out - Data'!$A:$A,0),MATCH(AO$1,'Leave-One-Out - Data'!$B$1:$BA$1,0)),0)*1000000</f>
        <v>98.553472009371035</v>
      </c>
      <c r="AP3" s="2">
        <f>IFERROR(INDEX('Leave-One-Out - Data'!$B:$BA,MATCH($P3,'Leave-One-Out - Data'!$A:$A,0),MATCH(AP$1,'Leave-One-Out - Data'!$B$1:$BA$1,0)),0)*1000000</f>
        <v>96.826594548474532</v>
      </c>
      <c r="AQ3" s="2">
        <f>IFERROR(INDEX('Leave-One-Out - Data'!$B:$BA,MATCH($P3,'Leave-One-Out - Data'!$A:$A,0),MATCH(AQ$1,'Leave-One-Out - Data'!$B$1:$BA$1,0)),0)*1000000</f>
        <v>0</v>
      </c>
      <c r="AR3" s="2">
        <f>IFERROR(INDEX('Leave-One-Out - Data'!$B:$BA,MATCH($P3,'Leave-One-Out - Data'!$A:$A,0),MATCH(AR$1,'Leave-One-Out - Data'!$B$1:$BA$1,0)),0)*1000000</f>
        <v>0</v>
      </c>
      <c r="AS3" s="2">
        <f>IFERROR(INDEX('Leave-One-Out - Data'!$B:$BA,MATCH($P3,'Leave-One-Out - Data'!$A:$A,0),MATCH(AS$1,'Leave-One-Out - Data'!$B$1:$BA$1,0)),0)*1000000</f>
        <v>0</v>
      </c>
      <c r="AT3" s="2">
        <f>IFERROR(INDEX('Leave-One-Out - Data'!$B:$BA,MATCH($P3,'Leave-One-Out - Data'!$A:$A,0),MATCH(AT$1,'Leave-One-Out - Data'!$B$1:$BA$1,0)),0)*1000000</f>
        <v>0</v>
      </c>
      <c r="AU3" s="2">
        <f>IFERROR(INDEX('Leave-One-Out - Data'!$B:$BA,MATCH($P3,'Leave-One-Out - Data'!$A:$A,0),MATCH(AU$1,'Leave-One-Out - Data'!$B$1:$BA$1,0)),0)*1000000</f>
        <v>0</v>
      </c>
      <c r="AV3" s="2">
        <f>IFERROR(INDEX('Leave-One-Out - Data'!$B:$BA,MATCH($P3,'Leave-One-Out - Data'!$A:$A,0),MATCH(AV$1,'Leave-One-Out - Data'!$B$1:$BA$1,0)),0)*1000000</f>
        <v>0</v>
      </c>
      <c r="AW3" s="2">
        <f>IFERROR(INDEX('Leave-One-Out - Data'!$B:$BA,MATCH($P3,'Leave-One-Out - Data'!$A:$A,0),MATCH(AW$1,'Leave-One-Out - Data'!$B$1:$BA$1,0)),0)*1000000</f>
        <v>0</v>
      </c>
      <c r="AX3" s="2">
        <f>IFERROR(INDEX('Leave-One-Out - Data'!$B:$BA,MATCH($P3,'Leave-One-Out - Data'!$A:$A,0),MATCH(AX$1,'Leave-One-Out - Data'!$B$1:$BA$1,0)),0)*1000000</f>
        <v>0</v>
      </c>
      <c r="AY3" s="2">
        <f>IFERROR(INDEX('Leave-One-Out - Data'!$B:$BA,MATCH($P3,'Leave-One-Out - Data'!$A:$A,0),MATCH(AY$1,'Leave-One-Out - Data'!$B$1:$BA$1,0)),0)*1000000</f>
        <v>0</v>
      </c>
      <c r="AZ3" s="2">
        <f>IFERROR(INDEX('Leave-One-Out - Data'!$B:$BA,MATCH($P3,'Leave-One-Out - Data'!$A:$A,0),MATCH(AZ$1,'Leave-One-Out - Data'!$B$1:$BA$1,0)),0)*1000000</f>
        <v>0</v>
      </c>
      <c r="BA3" s="2">
        <f>IFERROR(INDEX('Leave-One-Out - Data'!$B:$BA,MATCH($P3,'Leave-One-Out - Data'!$A:$A,0),MATCH(BA$1,'Leave-One-Out - Data'!$B$1:$BA$1,0)),0)*1000000</f>
        <v>0</v>
      </c>
      <c r="BB3" s="2">
        <f>IFERROR(INDEX('Leave-One-Out - Data'!$B:$BA,MATCH($P3,'Leave-One-Out - Data'!$A:$A,0),MATCH(BB$1,'Leave-One-Out - Data'!$B$1:$BA$1,0)),0)*1000000</f>
        <v>0</v>
      </c>
      <c r="BC3" s="2">
        <f>IFERROR(INDEX('Leave-One-Out - Data'!$B:$BA,MATCH($P3,'Leave-One-Out - Data'!$A:$A,0),MATCH(BC$1,'Leave-One-Out - Data'!$B$1:$BA$1,0)),0)*1000000</f>
        <v>0</v>
      </c>
      <c r="BD3" s="2">
        <f>IFERROR(INDEX('Leave-One-Out - Data'!$B:$BA,MATCH($P3,'Leave-One-Out - Data'!$A:$A,0),MATCH(BD$1,'Leave-One-Out - Data'!$B$1:$BA$1,0)),0)*1000000</f>
        <v>0</v>
      </c>
      <c r="BE3" s="2">
        <f>IFERROR(INDEX('Leave-One-Out - Data'!$B:$BA,MATCH($P3,'Leave-One-Out - Data'!$A:$A,0),MATCH(BE$1,'Leave-One-Out - Data'!$B$1:$BA$1,0)),0)*1000000</f>
        <v>0</v>
      </c>
      <c r="BF3" s="2">
        <f>IFERROR(INDEX('Leave-One-Out - Data'!$B:$BA,MATCH($P3,'Leave-One-Out - Data'!$A:$A,0),MATCH(BF$1,'Leave-One-Out - Data'!$B$1:$BA$1,0)),0)*1000000</f>
        <v>0</v>
      </c>
      <c r="BG3" s="2">
        <f>IFERROR(INDEX('Leave-One-Out - Data'!$B:$BA,MATCH($P3,'Leave-One-Out - Data'!$A:$A,0),MATCH(BG$1,'Leave-One-Out - Data'!$B$1:$BA$1,0)),0)*1000000</f>
        <v>0</v>
      </c>
      <c r="BH3" s="2">
        <f>IFERROR(INDEX('Leave-One-Out - Data'!$B:$BA,MATCH($P3,'Leave-One-Out - Data'!$A:$A,0),MATCH(BH$1,'Leave-One-Out - Data'!$B$1:$BA$1,0)),0)*1000000</f>
        <v>0</v>
      </c>
      <c r="BI3" s="2">
        <f>IFERROR(INDEX('Leave-One-Out - Data'!$B:$BA,MATCH($P3,'Leave-One-Out - Data'!$A:$A,0),MATCH(BI$1,'Leave-One-Out - Data'!$B$1:$BA$1,0)),0)*1000000</f>
        <v>0</v>
      </c>
      <c r="BJ3" s="2">
        <f>IFERROR(INDEX('Leave-One-Out - Data'!$B:$BA,MATCH($P3,'Leave-One-Out - Data'!$A:$A,0),MATCH(BJ$1,'Leave-One-Out - Data'!$B$1:$BA$1,0)),0)*1000000</f>
        <v>0</v>
      </c>
      <c r="BK3" s="2">
        <f>IFERROR(INDEX('Leave-One-Out - Data'!$B:$BA,MATCH($P3,'Leave-One-Out - Data'!$A:$A,0),MATCH(BK$1,'Leave-One-Out - Data'!$B$1:$BA$1,0)),0)*1000000</f>
        <v>0</v>
      </c>
      <c r="BL3" s="2">
        <f>IFERROR(INDEX('Leave-One-Out - Data'!$B:$BA,MATCH($P3,'Leave-One-Out - Data'!$A:$A,0),MATCH(BL$1,'Leave-One-Out - Data'!$B$1:$BA$1,0)),0)*1000000</f>
        <v>0</v>
      </c>
      <c r="BM3" s="2">
        <f>IFERROR(INDEX('Leave-One-Out - Data'!$B:$BA,MATCH($P3,'Leave-One-Out - Data'!$A:$A,0),MATCH(BM$1,'Leave-One-Out - Data'!$B$1:$BA$1,0)),0)*1000000</f>
        <v>0</v>
      </c>
      <c r="BN3" s="2">
        <f>IFERROR(INDEX('Leave-One-Out - Data'!$B:$BA,MATCH($P3,'Leave-One-Out - Data'!$A:$A,0),MATCH(BN$1,'Leave-One-Out - Data'!$B$1:$BA$1,0)),0)*1000000</f>
        <v>0</v>
      </c>
      <c r="BO3" s="2">
        <f>IFERROR(INDEX('Leave-One-Out - Data'!$B:$BA,MATCH($P3,'Leave-One-Out - Data'!$A:$A,0),MATCH(BO$1,'Leave-One-Out - Data'!$B$1:$BA$1,0)),0)*1000000</f>
        <v>0</v>
      </c>
      <c r="BP3" s="2">
        <f>IFERROR(INDEX('Leave-One-Out - Data'!$B:$BA,MATCH($P3,'Leave-One-Out - Data'!$A:$A,0),MATCH(BP$1,'Leave-One-Out - Data'!$B$1:$BA$1,0)),0)*1000000</f>
        <v>0</v>
      </c>
      <c r="BQ3" s="2"/>
    </row>
    <row r="4">
      <c r="P4">
        <f>'Leave-One-Out - Data'!A3</f>
        <v>1983</v>
      </c>
      <c r="Q4" s="2">
        <f>IFERROR(INDEX('Leave-One-Out - Data'!$B:$BA,MATCH($P4,'Leave-One-Out - Data'!$A:$A,0),MATCH(Q$1,'Leave-One-Out - Data'!$B$1:$BA$1,0)),0)*1000000</f>
        <v>89.767214376479387</v>
      </c>
      <c r="R4" s="2">
        <f>IFERROR(INDEX('Leave-One-Out - Data'!$B:$BA,MATCH($P4,'Leave-One-Out - Data'!$A:$A,0),MATCH(R$1,'Leave-One-Out - Data'!$B$1:$BA$1,0)),0)*1000000</f>
        <v>90.484610103885643</v>
      </c>
      <c r="S4" s="2">
        <f>IFERROR(INDEX('Leave-One-Out - Data'!$B:$BA,MATCH($P4,'Leave-One-Out - Data'!$A:$A,0),MATCH(S$1,'Leave-One-Out - Data'!$B$1:$BA$1,0)),0)*1000000</f>
        <v>0</v>
      </c>
      <c r="T4" s="2">
        <f>IFERROR(INDEX('Leave-One-Out - Data'!$B:$BA,MATCH($P4,'Leave-One-Out - Data'!$A:$A,0),MATCH(T$1,'Leave-One-Out - Data'!$B$1:$BA$1,0)),0)*1000000</f>
        <v>0</v>
      </c>
      <c r="U4" s="2">
        <f>IFERROR(INDEX('Leave-One-Out - Data'!$B:$BA,MATCH($P4,'Leave-One-Out - Data'!$A:$A,0),MATCH(U$1,'Leave-One-Out - Data'!$B$1:$BA$1,0)),0)*1000000</f>
        <v>0</v>
      </c>
      <c r="V4" s="2">
        <f>IFERROR(INDEX('Leave-One-Out - Data'!$B:$BA,MATCH($P4,'Leave-One-Out - Data'!$A:$A,0),MATCH(V$1,'Leave-One-Out - Data'!$B$1:$BA$1,0)),0)*1000000</f>
        <v>0</v>
      </c>
      <c r="W4" s="2">
        <f>IFERROR(INDEX('Leave-One-Out - Data'!$B:$BA,MATCH($P4,'Leave-One-Out - Data'!$A:$A,0),MATCH(W$1,'Leave-One-Out - Data'!$B$1:$BA$1,0)),0)*1000000</f>
        <v>0</v>
      </c>
      <c r="X4" s="2">
        <f>IFERROR(INDEX('Leave-One-Out - Data'!$B:$BA,MATCH($P4,'Leave-One-Out - Data'!$A:$A,0),MATCH(X$1,'Leave-One-Out - Data'!$B$1:$BA$1,0)),0)*1000000</f>
        <v>0</v>
      </c>
      <c r="Y4" s="2">
        <f>IFERROR(INDEX('Leave-One-Out - Data'!$B:$BA,MATCH($P4,'Leave-One-Out - Data'!$A:$A,0),MATCH(Y$1,'Leave-One-Out - Data'!$B$1:$BA$1,0)),0)*1000000</f>
        <v>0</v>
      </c>
      <c r="Z4" s="2">
        <f>IFERROR(INDEX('Leave-One-Out - Data'!$B:$BA,MATCH($P4,'Leave-One-Out - Data'!$A:$A,0),MATCH(Z$1,'Leave-One-Out - Data'!$B$1:$BA$1,0)),0)*1000000</f>
        <v>0</v>
      </c>
      <c r="AA4" s="2">
        <f>IFERROR(INDEX('Leave-One-Out - Data'!$B:$BA,MATCH($P4,'Leave-One-Out - Data'!$A:$A,0),MATCH(AA$1,'Leave-One-Out - Data'!$B$1:$BA$1,0)),0)*1000000</f>
        <v>0</v>
      </c>
      <c r="AB4" s="2">
        <f>IFERROR(INDEX('Leave-One-Out - Data'!$B:$BA,MATCH($P4,'Leave-One-Out - Data'!$A:$A,0),MATCH(AB$1,'Leave-One-Out - Data'!$B$1:$BA$1,0)),0)*1000000</f>
        <v>0</v>
      </c>
      <c r="AC4" s="2">
        <f>IFERROR(INDEX('Leave-One-Out - Data'!$B:$BA,MATCH($P4,'Leave-One-Out - Data'!$A:$A,0),MATCH(AC$1,'Leave-One-Out - Data'!$B$1:$BA$1,0)),0)*1000000</f>
        <v>0</v>
      </c>
      <c r="AD4" s="2">
        <f>IFERROR(INDEX('Leave-One-Out - Data'!$B:$BA,MATCH($P4,'Leave-One-Out - Data'!$A:$A,0),MATCH(AD$1,'Leave-One-Out - Data'!$B$1:$BA$1,0)),0)*1000000</f>
        <v>0</v>
      </c>
      <c r="AE4" s="2">
        <f>IFERROR(INDEX('Leave-One-Out - Data'!$B:$BA,MATCH($P4,'Leave-One-Out - Data'!$A:$A,0),MATCH(AE$1,'Leave-One-Out - Data'!$B$1:$BA$1,0)),0)*1000000</f>
        <v>0</v>
      </c>
      <c r="AF4" s="2">
        <f>IFERROR(INDEX('Leave-One-Out - Data'!$B:$BA,MATCH($P4,'Leave-One-Out - Data'!$A:$A,0),MATCH(AF$1,'Leave-One-Out - Data'!$B$1:$BA$1,0)),0)*1000000</f>
        <v>89.005149930017069</v>
      </c>
      <c r="AG4" s="2">
        <f>IFERROR(INDEX('Leave-One-Out - Data'!$B:$BA,MATCH($P4,'Leave-One-Out - Data'!$A:$A,0),MATCH(AG$1,'Leave-One-Out - Data'!$B$1:$BA$1,0)),0)*1000000</f>
        <v>0</v>
      </c>
      <c r="AH4" s="2">
        <f>IFERROR(INDEX('Leave-One-Out - Data'!$B:$BA,MATCH($P4,'Leave-One-Out - Data'!$A:$A,0),MATCH(AH$1,'Leave-One-Out - Data'!$B$1:$BA$1,0)),0)*1000000</f>
        <v>0</v>
      </c>
      <c r="AI4" s="2">
        <f>IFERROR(INDEX('Leave-One-Out - Data'!$B:$BA,MATCH($P4,'Leave-One-Out - Data'!$A:$A,0),MATCH(AI$1,'Leave-One-Out - Data'!$B$1:$BA$1,0)),0)*1000000</f>
        <v>0</v>
      </c>
      <c r="AJ4" s="2">
        <f>IFERROR(INDEX('Leave-One-Out - Data'!$B:$BA,MATCH($P4,'Leave-One-Out - Data'!$A:$A,0),MATCH(AJ$1,'Leave-One-Out - Data'!$B$1:$BA$1,0)),0)*1000000</f>
        <v>90.538230579113588</v>
      </c>
      <c r="AK4" s="2">
        <f>IFERROR(INDEX('Leave-One-Out - Data'!$B:$BA,MATCH($P4,'Leave-One-Out - Data'!$A:$A,0),MATCH(AK$1,'Leave-One-Out - Data'!$B$1:$BA$1,0)),0)*1000000</f>
        <v>0</v>
      </c>
      <c r="AL4" s="2">
        <f>IFERROR(INDEX('Leave-One-Out - Data'!$B:$BA,MATCH($P4,'Leave-One-Out - Data'!$A:$A,0),MATCH(AL$1,'Leave-One-Out - Data'!$B$1:$BA$1,0)),0)*1000000</f>
        <v>90.426662718527965</v>
      </c>
      <c r="AM4" s="2">
        <f>IFERROR(INDEX('Leave-One-Out - Data'!$B:$BA,MATCH($P4,'Leave-One-Out - Data'!$A:$A,0),MATCH(AM$1,'Leave-One-Out - Data'!$B$1:$BA$1,0)),0)*1000000</f>
        <v>90.282720528193735</v>
      </c>
      <c r="AN4" s="2">
        <f>IFERROR(INDEX('Leave-One-Out - Data'!$B:$BA,MATCH($P4,'Leave-One-Out - Data'!$A:$A,0),MATCH(AN$1,'Leave-One-Out - Data'!$B$1:$BA$1,0)),0)*1000000</f>
        <v>92.335774097591639</v>
      </c>
      <c r="AO4" s="2">
        <f>IFERROR(INDEX('Leave-One-Out - Data'!$B:$BA,MATCH($P4,'Leave-One-Out - Data'!$A:$A,0),MATCH(AO$1,'Leave-One-Out - Data'!$B$1:$BA$1,0)),0)*1000000</f>
        <v>90.663239374407567</v>
      </c>
      <c r="AP4" s="2">
        <f>IFERROR(INDEX('Leave-One-Out - Data'!$B:$BA,MATCH($P4,'Leave-One-Out - Data'!$A:$A,0),MATCH(AP$1,'Leave-One-Out - Data'!$B$1:$BA$1,0)),0)*1000000</f>
        <v>90.233246912248447</v>
      </c>
      <c r="AQ4" s="2">
        <f>IFERROR(INDEX('Leave-One-Out - Data'!$B:$BA,MATCH($P4,'Leave-One-Out - Data'!$A:$A,0),MATCH(AQ$1,'Leave-One-Out - Data'!$B$1:$BA$1,0)),0)*1000000</f>
        <v>0</v>
      </c>
      <c r="AR4" s="2">
        <f>IFERROR(INDEX('Leave-One-Out - Data'!$B:$BA,MATCH($P4,'Leave-One-Out - Data'!$A:$A,0),MATCH(AR$1,'Leave-One-Out - Data'!$B$1:$BA$1,0)),0)*1000000</f>
        <v>0</v>
      </c>
      <c r="AS4" s="2">
        <f>IFERROR(INDEX('Leave-One-Out - Data'!$B:$BA,MATCH($P4,'Leave-One-Out - Data'!$A:$A,0),MATCH(AS$1,'Leave-One-Out - Data'!$B$1:$BA$1,0)),0)*1000000</f>
        <v>0</v>
      </c>
      <c r="AT4" s="2">
        <f>IFERROR(INDEX('Leave-One-Out - Data'!$B:$BA,MATCH($P4,'Leave-One-Out - Data'!$A:$A,0),MATCH(AT$1,'Leave-One-Out - Data'!$B$1:$BA$1,0)),0)*1000000</f>
        <v>0</v>
      </c>
      <c r="AU4" s="2">
        <f>IFERROR(INDEX('Leave-One-Out - Data'!$B:$BA,MATCH($P4,'Leave-One-Out - Data'!$A:$A,0),MATCH(AU$1,'Leave-One-Out - Data'!$B$1:$BA$1,0)),0)*1000000</f>
        <v>0</v>
      </c>
      <c r="AV4" s="2">
        <f>IFERROR(INDEX('Leave-One-Out - Data'!$B:$BA,MATCH($P4,'Leave-One-Out - Data'!$A:$A,0),MATCH(AV$1,'Leave-One-Out - Data'!$B$1:$BA$1,0)),0)*1000000</f>
        <v>0</v>
      </c>
      <c r="AW4" s="2">
        <f>IFERROR(INDEX('Leave-One-Out - Data'!$B:$BA,MATCH($P4,'Leave-One-Out - Data'!$A:$A,0),MATCH(AW$1,'Leave-One-Out - Data'!$B$1:$BA$1,0)),0)*1000000</f>
        <v>0</v>
      </c>
      <c r="AX4" s="2">
        <f>IFERROR(INDEX('Leave-One-Out - Data'!$B:$BA,MATCH($P4,'Leave-One-Out - Data'!$A:$A,0),MATCH(AX$1,'Leave-One-Out - Data'!$B$1:$BA$1,0)),0)*1000000</f>
        <v>0</v>
      </c>
      <c r="AY4" s="2">
        <f>IFERROR(INDEX('Leave-One-Out - Data'!$B:$BA,MATCH($P4,'Leave-One-Out - Data'!$A:$A,0),MATCH(AY$1,'Leave-One-Out - Data'!$B$1:$BA$1,0)),0)*1000000</f>
        <v>0</v>
      </c>
      <c r="AZ4" s="2">
        <f>IFERROR(INDEX('Leave-One-Out - Data'!$B:$BA,MATCH($P4,'Leave-One-Out - Data'!$A:$A,0),MATCH(AZ$1,'Leave-One-Out - Data'!$B$1:$BA$1,0)),0)*1000000</f>
        <v>0</v>
      </c>
      <c r="BA4" s="2">
        <f>IFERROR(INDEX('Leave-One-Out - Data'!$B:$BA,MATCH($P4,'Leave-One-Out - Data'!$A:$A,0),MATCH(BA$1,'Leave-One-Out - Data'!$B$1:$BA$1,0)),0)*1000000</f>
        <v>0</v>
      </c>
      <c r="BB4" s="2">
        <f>IFERROR(INDEX('Leave-One-Out - Data'!$B:$BA,MATCH($P4,'Leave-One-Out - Data'!$A:$A,0),MATCH(BB$1,'Leave-One-Out - Data'!$B$1:$BA$1,0)),0)*1000000</f>
        <v>0</v>
      </c>
      <c r="BC4" s="2">
        <f>IFERROR(INDEX('Leave-One-Out - Data'!$B:$BA,MATCH($P4,'Leave-One-Out - Data'!$A:$A,0),MATCH(BC$1,'Leave-One-Out - Data'!$B$1:$BA$1,0)),0)*1000000</f>
        <v>0</v>
      </c>
      <c r="BD4" s="2">
        <f>IFERROR(INDEX('Leave-One-Out - Data'!$B:$BA,MATCH($P4,'Leave-One-Out - Data'!$A:$A,0),MATCH(BD$1,'Leave-One-Out - Data'!$B$1:$BA$1,0)),0)*1000000</f>
        <v>0</v>
      </c>
      <c r="BE4" s="2">
        <f>IFERROR(INDEX('Leave-One-Out - Data'!$B:$BA,MATCH($P4,'Leave-One-Out - Data'!$A:$A,0),MATCH(BE$1,'Leave-One-Out - Data'!$B$1:$BA$1,0)),0)*1000000</f>
        <v>0</v>
      </c>
      <c r="BF4" s="2">
        <f>IFERROR(INDEX('Leave-One-Out - Data'!$B:$BA,MATCH($P4,'Leave-One-Out - Data'!$A:$A,0),MATCH(BF$1,'Leave-One-Out - Data'!$B$1:$BA$1,0)),0)*1000000</f>
        <v>0</v>
      </c>
      <c r="BG4" s="2">
        <f>IFERROR(INDEX('Leave-One-Out - Data'!$B:$BA,MATCH($P4,'Leave-One-Out - Data'!$A:$A,0),MATCH(BG$1,'Leave-One-Out - Data'!$B$1:$BA$1,0)),0)*1000000</f>
        <v>0</v>
      </c>
      <c r="BH4" s="2">
        <f>IFERROR(INDEX('Leave-One-Out - Data'!$B:$BA,MATCH($P4,'Leave-One-Out - Data'!$A:$A,0),MATCH(BH$1,'Leave-One-Out - Data'!$B$1:$BA$1,0)),0)*1000000</f>
        <v>0</v>
      </c>
      <c r="BI4" s="2">
        <f>IFERROR(INDEX('Leave-One-Out - Data'!$B:$BA,MATCH($P4,'Leave-One-Out - Data'!$A:$A,0),MATCH(BI$1,'Leave-One-Out - Data'!$B$1:$BA$1,0)),0)*1000000</f>
        <v>0</v>
      </c>
      <c r="BJ4" s="2">
        <f>IFERROR(INDEX('Leave-One-Out - Data'!$B:$BA,MATCH($P4,'Leave-One-Out - Data'!$A:$A,0),MATCH(BJ$1,'Leave-One-Out - Data'!$B$1:$BA$1,0)),0)*1000000</f>
        <v>0</v>
      </c>
      <c r="BK4" s="2">
        <f>IFERROR(INDEX('Leave-One-Out - Data'!$B:$BA,MATCH($P4,'Leave-One-Out - Data'!$A:$A,0),MATCH(BK$1,'Leave-One-Out - Data'!$B$1:$BA$1,0)),0)*1000000</f>
        <v>0</v>
      </c>
      <c r="BL4" s="2">
        <f>IFERROR(INDEX('Leave-One-Out - Data'!$B:$BA,MATCH($P4,'Leave-One-Out - Data'!$A:$A,0),MATCH(BL$1,'Leave-One-Out - Data'!$B$1:$BA$1,0)),0)*1000000</f>
        <v>0</v>
      </c>
      <c r="BM4" s="2">
        <f>IFERROR(INDEX('Leave-One-Out - Data'!$B:$BA,MATCH($P4,'Leave-One-Out - Data'!$A:$A,0),MATCH(BM$1,'Leave-One-Out - Data'!$B$1:$BA$1,0)),0)*1000000</f>
        <v>0</v>
      </c>
      <c r="BN4" s="2">
        <f>IFERROR(INDEX('Leave-One-Out - Data'!$B:$BA,MATCH($P4,'Leave-One-Out - Data'!$A:$A,0),MATCH(BN$1,'Leave-One-Out - Data'!$B$1:$BA$1,0)),0)*1000000</f>
        <v>0</v>
      </c>
      <c r="BO4" s="2">
        <f>IFERROR(INDEX('Leave-One-Out - Data'!$B:$BA,MATCH($P4,'Leave-One-Out - Data'!$A:$A,0),MATCH(BO$1,'Leave-One-Out - Data'!$B$1:$BA$1,0)),0)*1000000</f>
        <v>0</v>
      </c>
      <c r="BP4" s="2">
        <f>IFERROR(INDEX('Leave-One-Out - Data'!$B:$BA,MATCH($P4,'Leave-One-Out - Data'!$A:$A,0),MATCH(BP$1,'Leave-One-Out - Data'!$B$1:$BA$1,0)),0)*1000000</f>
        <v>0</v>
      </c>
      <c r="BQ4" s="2"/>
    </row>
    <row r="5">
      <c r="P5">
        <f>'Leave-One-Out - Data'!A4</f>
        <v>1984</v>
      </c>
      <c r="Q5" s="2">
        <f>IFERROR(INDEX('Leave-One-Out - Data'!$B:$BA,MATCH($P5,'Leave-One-Out - Data'!$A:$A,0),MATCH(Q$1,'Leave-One-Out - Data'!$B$1:$BA$1,0)),0)*1000000</f>
        <v>87.953194451984018</v>
      </c>
      <c r="R5" s="2">
        <f>IFERROR(INDEX('Leave-One-Out - Data'!$B:$BA,MATCH($P5,'Leave-One-Out - Data'!$A:$A,0),MATCH(R$1,'Leave-One-Out - Data'!$B$1:$BA$1,0)),0)*1000000</f>
        <v>85.829442505200845</v>
      </c>
      <c r="S5" s="2">
        <f>IFERROR(INDEX('Leave-One-Out - Data'!$B:$BA,MATCH($P5,'Leave-One-Out - Data'!$A:$A,0),MATCH(S$1,'Leave-One-Out - Data'!$B$1:$BA$1,0)),0)*1000000</f>
        <v>0</v>
      </c>
      <c r="T5" s="2">
        <f>IFERROR(INDEX('Leave-One-Out - Data'!$B:$BA,MATCH($P5,'Leave-One-Out - Data'!$A:$A,0),MATCH(T$1,'Leave-One-Out - Data'!$B$1:$BA$1,0)),0)*1000000</f>
        <v>0</v>
      </c>
      <c r="U5" s="2">
        <f>IFERROR(INDEX('Leave-One-Out - Data'!$B:$BA,MATCH($P5,'Leave-One-Out - Data'!$A:$A,0),MATCH(U$1,'Leave-One-Out - Data'!$B$1:$BA$1,0)),0)*1000000</f>
        <v>0</v>
      </c>
      <c r="V5" s="2">
        <f>IFERROR(INDEX('Leave-One-Out - Data'!$B:$BA,MATCH($P5,'Leave-One-Out - Data'!$A:$A,0),MATCH(V$1,'Leave-One-Out - Data'!$B$1:$BA$1,0)),0)*1000000</f>
        <v>0</v>
      </c>
      <c r="W5" s="2">
        <f>IFERROR(INDEX('Leave-One-Out - Data'!$B:$BA,MATCH($P5,'Leave-One-Out - Data'!$A:$A,0),MATCH(W$1,'Leave-One-Out - Data'!$B$1:$BA$1,0)),0)*1000000</f>
        <v>0</v>
      </c>
      <c r="X5" s="2">
        <f>IFERROR(INDEX('Leave-One-Out - Data'!$B:$BA,MATCH($P5,'Leave-One-Out - Data'!$A:$A,0),MATCH(X$1,'Leave-One-Out - Data'!$B$1:$BA$1,0)),0)*1000000</f>
        <v>0</v>
      </c>
      <c r="Y5" s="2">
        <f>IFERROR(INDEX('Leave-One-Out - Data'!$B:$BA,MATCH($P5,'Leave-One-Out - Data'!$A:$A,0),MATCH(Y$1,'Leave-One-Out - Data'!$B$1:$BA$1,0)),0)*1000000</f>
        <v>0</v>
      </c>
      <c r="Z5" s="2">
        <f>IFERROR(INDEX('Leave-One-Out - Data'!$B:$BA,MATCH($P5,'Leave-One-Out - Data'!$A:$A,0),MATCH(Z$1,'Leave-One-Out - Data'!$B$1:$BA$1,0)),0)*1000000</f>
        <v>0</v>
      </c>
      <c r="AA5" s="2">
        <f>IFERROR(INDEX('Leave-One-Out - Data'!$B:$BA,MATCH($P5,'Leave-One-Out - Data'!$A:$A,0),MATCH(AA$1,'Leave-One-Out - Data'!$B$1:$BA$1,0)),0)*1000000</f>
        <v>0</v>
      </c>
      <c r="AB5" s="2">
        <f>IFERROR(INDEX('Leave-One-Out - Data'!$B:$BA,MATCH($P5,'Leave-One-Out - Data'!$A:$A,0),MATCH(AB$1,'Leave-One-Out - Data'!$B$1:$BA$1,0)),0)*1000000</f>
        <v>0</v>
      </c>
      <c r="AC5" s="2">
        <f>IFERROR(INDEX('Leave-One-Out - Data'!$B:$BA,MATCH($P5,'Leave-One-Out - Data'!$A:$A,0),MATCH(AC$1,'Leave-One-Out - Data'!$B$1:$BA$1,0)),0)*1000000</f>
        <v>0</v>
      </c>
      <c r="AD5" s="2">
        <f>IFERROR(INDEX('Leave-One-Out - Data'!$B:$BA,MATCH($P5,'Leave-One-Out - Data'!$A:$A,0),MATCH(AD$1,'Leave-One-Out - Data'!$B$1:$BA$1,0)),0)*1000000</f>
        <v>0</v>
      </c>
      <c r="AE5" s="2">
        <f>IFERROR(INDEX('Leave-One-Out - Data'!$B:$BA,MATCH($P5,'Leave-One-Out - Data'!$A:$A,0),MATCH(AE$1,'Leave-One-Out - Data'!$B$1:$BA$1,0)),0)*1000000</f>
        <v>0</v>
      </c>
      <c r="AF5" s="2">
        <f>IFERROR(INDEX('Leave-One-Out - Data'!$B:$BA,MATCH($P5,'Leave-One-Out - Data'!$A:$A,0),MATCH(AF$1,'Leave-One-Out - Data'!$B$1:$BA$1,0)),0)*1000000</f>
        <v>87.59153418213829</v>
      </c>
      <c r="AG5" s="2">
        <f>IFERROR(INDEX('Leave-One-Out - Data'!$B:$BA,MATCH($P5,'Leave-One-Out - Data'!$A:$A,0),MATCH(AG$1,'Leave-One-Out - Data'!$B$1:$BA$1,0)),0)*1000000</f>
        <v>0</v>
      </c>
      <c r="AH5" s="2">
        <f>IFERROR(INDEX('Leave-One-Out - Data'!$B:$BA,MATCH($P5,'Leave-One-Out - Data'!$A:$A,0),MATCH(AH$1,'Leave-One-Out - Data'!$B$1:$BA$1,0)),0)*1000000</f>
        <v>0</v>
      </c>
      <c r="AI5" s="2">
        <f>IFERROR(INDEX('Leave-One-Out - Data'!$B:$BA,MATCH($P5,'Leave-One-Out - Data'!$A:$A,0),MATCH(AI$1,'Leave-One-Out - Data'!$B$1:$BA$1,0)),0)*1000000</f>
        <v>0</v>
      </c>
      <c r="AJ5" s="2">
        <f>IFERROR(INDEX('Leave-One-Out - Data'!$B:$BA,MATCH($P5,'Leave-One-Out - Data'!$A:$A,0),MATCH(AJ$1,'Leave-One-Out - Data'!$B$1:$BA$1,0)),0)*1000000</f>
        <v>84.651158482301994</v>
      </c>
      <c r="AK5" s="2">
        <f>IFERROR(INDEX('Leave-One-Out - Data'!$B:$BA,MATCH($P5,'Leave-One-Out - Data'!$A:$A,0),MATCH(AK$1,'Leave-One-Out - Data'!$B$1:$BA$1,0)),0)*1000000</f>
        <v>0</v>
      </c>
      <c r="AL5" s="2">
        <f>IFERROR(INDEX('Leave-One-Out - Data'!$B:$BA,MATCH($P5,'Leave-One-Out - Data'!$A:$A,0),MATCH(AL$1,'Leave-One-Out - Data'!$B$1:$BA$1,0)),0)*1000000</f>
        <v>86.954146310745287</v>
      </c>
      <c r="AM5" s="2">
        <f>IFERROR(INDEX('Leave-One-Out - Data'!$B:$BA,MATCH($P5,'Leave-One-Out - Data'!$A:$A,0),MATCH(AM$1,'Leave-One-Out - Data'!$B$1:$BA$1,0)),0)*1000000</f>
        <v>87.152063577377717</v>
      </c>
      <c r="AN5" s="2">
        <f>IFERROR(INDEX('Leave-One-Out - Data'!$B:$BA,MATCH($P5,'Leave-One-Out - Data'!$A:$A,0),MATCH(AN$1,'Leave-One-Out - Data'!$B$1:$BA$1,0)),0)*1000000</f>
        <v>83.501402885303833</v>
      </c>
      <c r="AO5" s="2">
        <f>IFERROR(INDEX('Leave-One-Out - Data'!$B:$BA,MATCH($P5,'Leave-One-Out - Data'!$A:$A,0),MATCH(AO$1,'Leave-One-Out - Data'!$B$1:$BA$1,0)),0)*1000000</f>
        <v>85.746421056683189</v>
      </c>
      <c r="AP5" s="2">
        <f>IFERROR(INDEX('Leave-One-Out - Data'!$B:$BA,MATCH($P5,'Leave-One-Out - Data'!$A:$A,0),MATCH(AP$1,'Leave-One-Out - Data'!$B$1:$BA$1,0)),0)*1000000</f>
        <v>88.971357945411</v>
      </c>
      <c r="AQ5" s="2">
        <f>IFERROR(INDEX('Leave-One-Out - Data'!$B:$BA,MATCH($P5,'Leave-One-Out - Data'!$A:$A,0),MATCH(AQ$1,'Leave-One-Out - Data'!$B$1:$BA$1,0)),0)*1000000</f>
        <v>0</v>
      </c>
      <c r="AR5" s="2">
        <f>IFERROR(INDEX('Leave-One-Out - Data'!$B:$BA,MATCH($P5,'Leave-One-Out - Data'!$A:$A,0),MATCH(AR$1,'Leave-One-Out - Data'!$B$1:$BA$1,0)),0)*1000000</f>
        <v>0</v>
      </c>
      <c r="AS5" s="2">
        <f>IFERROR(INDEX('Leave-One-Out - Data'!$B:$BA,MATCH($P5,'Leave-One-Out - Data'!$A:$A,0),MATCH(AS$1,'Leave-One-Out - Data'!$B$1:$BA$1,0)),0)*1000000</f>
        <v>0</v>
      </c>
      <c r="AT5" s="2">
        <f>IFERROR(INDEX('Leave-One-Out - Data'!$B:$BA,MATCH($P5,'Leave-One-Out - Data'!$A:$A,0),MATCH(AT$1,'Leave-One-Out - Data'!$B$1:$BA$1,0)),0)*1000000</f>
        <v>0</v>
      </c>
      <c r="AU5" s="2">
        <f>IFERROR(INDEX('Leave-One-Out - Data'!$B:$BA,MATCH($P5,'Leave-One-Out - Data'!$A:$A,0),MATCH(AU$1,'Leave-One-Out - Data'!$B$1:$BA$1,0)),0)*1000000</f>
        <v>0</v>
      </c>
      <c r="AV5" s="2">
        <f>IFERROR(INDEX('Leave-One-Out - Data'!$B:$BA,MATCH($P5,'Leave-One-Out - Data'!$A:$A,0),MATCH(AV$1,'Leave-One-Out - Data'!$B$1:$BA$1,0)),0)*1000000</f>
        <v>0</v>
      </c>
      <c r="AW5" s="2">
        <f>IFERROR(INDEX('Leave-One-Out - Data'!$B:$BA,MATCH($P5,'Leave-One-Out - Data'!$A:$A,0),MATCH(AW$1,'Leave-One-Out - Data'!$B$1:$BA$1,0)),0)*1000000</f>
        <v>0</v>
      </c>
      <c r="AX5" s="2">
        <f>IFERROR(INDEX('Leave-One-Out - Data'!$B:$BA,MATCH($P5,'Leave-One-Out - Data'!$A:$A,0),MATCH(AX$1,'Leave-One-Out - Data'!$B$1:$BA$1,0)),0)*1000000</f>
        <v>0</v>
      </c>
      <c r="AY5" s="2">
        <f>IFERROR(INDEX('Leave-One-Out - Data'!$B:$BA,MATCH($P5,'Leave-One-Out - Data'!$A:$A,0),MATCH(AY$1,'Leave-One-Out - Data'!$B$1:$BA$1,0)),0)*1000000</f>
        <v>0</v>
      </c>
      <c r="AZ5" s="2">
        <f>IFERROR(INDEX('Leave-One-Out - Data'!$B:$BA,MATCH($P5,'Leave-One-Out - Data'!$A:$A,0),MATCH(AZ$1,'Leave-One-Out - Data'!$B$1:$BA$1,0)),0)*1000000</f>
        <v>0</v>
      </c>
      <c r="BA5" s="2">
        <f>IFERROR(INDEX('Leave-One-Out - Data'!$B:$BA,MATCH($P5,'Leave-One-Out - Data'!$A:$A,0),MATCH(BA$1,'Leave-One-Out - Data'!$B$1:$BA$1,0)),0)*1000000</f>
        <v>0</v>
      </c>
      <c r="BB5" s="2">
        <f>IFERROR(INDEX('Leave-One-Out - Data'!$B:$BA,MATCH($P5,'Leave-One-Out - Data'!$A:$A,0),MATCH(BB$1,'Leave-One-Out - Data'!$B$1:$BA$1,0)),0)*1000000</f>
        <v>0</v>
      </c>
      <c r="BC5" s="2">
        <f>IFERROR(INDEX('Leave-One-Out - Data'!$B:$BA,MATCH($P5,'Leave-One-Out - Data'!$A:$A,0),MATCH(BC$1,'Leave-One-Out - Data'!$B$1:$BA$1,0)),0)*1000000</f>
        <v>0</v>
      </c>
      <c r="BD5" s="2">
        <f>IFERROR(INDEX('Leave-One-Out - Data'!$B:$BA,MATCH($P5,'Leave-One-Out - Data'!$A:$A,0),MATCH(BD$1,'Leave-One-Out - Data'!$B$1:$BA$1,0)),0)*1000000</f>
        <v>0</v>
      </c>
      <c r="BE5" s="2">
        <f>IFERROR(INDEX('Leave-One-Out - Data'!$B:$BA,MATCH($P5,'Leave-One-Out - Data'!$A:$A,0),MATCH(BE$1,'Leave-One-Out - Data'!$B$1:$BA$1,0)),0)*1000000</f>
        <v>0</v>
      </c>
      <c r="BF5" s="2">
        <f>IFERROR(INDEX('Leave-One-Out - Data'!$B:$BA,MATCH($P5,'Leave-One-Out - Data'!$A:$A,0),MATCH(BF$1,'Leave-One-Out - Data'!$B$1:$BA$1,0)),0)*1000000</f>
        <v>0</v>
      </c>
      <c r="BG5" s="2">
        <f>IFERROR(INDEX('Leave-One-Out - Data'!$B:$BA,MATCH($P5,'Leave-One-Out - Data'!$A:$A,0),MATCH(BG$1,'Leave-One-Out - Data'!$B$1:$BA$1,0)),0)*1000000</f>
        <v>0</v>
      </c>
      <c r="BH5" s="2">
        <f>IFERROR(INDEX('Leave-One-Out - Data'!$B:$BA,MATCH($P5,'Leave-One-Out - Data'!$A:$A,0),MATCH(BH$1,'Leave-One-Out - Data'!$B$1:$BA$1,0)),0)*1000000</f>
        <v>0</v>
      </c>
      <c r="BI5" s="2">
        <f>IFERROR(INDEX('Leave-One-Out - Data'!$B:$BA,MATCH($P5,'Leave-One-Out - Data'!$A:$A,0),MATCH(BI$1,'Leave-One-Out - Data'!$B$1:$BA$1,0)),0)*1000000</f>
        <v>0</v>
      </c>
      <c r="BJ5" s="2">
        <f>IFERROR(INDEX('Leave-One-Out - Data'!$B:$BA,MATCH($P5,'Leave-One-Out - Data'!$A:$A,0),MATCH(BJ$1,'Leave-One-Out - Data'!$B$1:$BA$1,0)),0)*1000000</f>
        <v>0</v>
      </c>
      <c r="BK5" s="2">
        <f>IFERROR(INDEX('Leave-One-Out - Data'!$B:$BA,MATCH($P5,'Leave-One-Out - Data'!$A:$A,0),MATCH(BK$1,'Leave-One-Out - Data'!$B$1:$BA$1,0)),0)*1000000</f>
        <v>0</v>
      </c>
      <c r="BL5" s="2">
        <f>IFERROR(INDEX('Leave-One-Out - Data'!$B:$BA,MATCH($P5,'Leave-One-Out - Data'!$A:$A,0),MATCH(BL$1,'Leave-One-Out - Data'!$B$1:$BA$1,0)),0)*1000000</f>
        <v>0</v>
      </c>
      <c r="BM5" s="2">
        <f>IFERROR(INDEX('Leave-One-Out - Data'!$B:$BA,MATCH($P5,'Leave-One-Out - Data'!$A:$A,0),MATCH(BM$1,'Leave-One-Out - Data'!$B$1:$BA$1,0)),0)*1000000</f>
        <v>0</v>
      </c>
      <c r="BN5" s="2">
        <f>IFERROR(INDEX('Leave-One-Out - Data'!$B:$BA,MATCH($P5,'Leave-One-Out - Data'!$A:$A,0),MATCH(BN$1,'Leave-One-Out - Data'!$B$1:$BA$1,0)),0)*1000000</f>
        <v>0</v>
      </c>
      <c r="BO5" s="2">
        <f>IFERROR(INDEX('Leave-One-Out - Data'!$B:$BA,MATCH($P5,'Leave-One-Out - Data'!$A:$A,0),MATCH(BO$1,'Leave-One-Out - Data'!$B$1:$BA$1,0)),0)*1000000</f>
        <v>0</v>
      </c>
      <c r="BP5" s="2">
        <f>IFERROR(INDEX('Leave-One-Out - Data'!$B:$BA,MATCH($P5,'Leave-One-Out - Data'!$A:$A,0),MATCH(BP$1,'Leave-One-Out - Data'!$B$1:$BA$1,0)),0)*1000000</f>
        <v>0</v>
      </c>
      <c r="BQ5" s="2"/>
    </row>
    <row r="6">
      <c r="P6">
        <f>'Leave-One-Out - Data'!A5</f>
        <v>1985</v>
      </c>
      <c r="Q6" s="2">
        <f>IFERROR(INDEX('Leave-One-Out - Data'!$B:$BA,MATCH($P6,'Leave-One-Out - Data'!$A:$A,0),MATCH(Q$1,'Leave-One-Out - Data'!$B$1:$BA$1,0)),0)*1000000</f>
        <v>74.536430474836379</v>
      </c>
      <c r="R6" s="2">
        <f>IFERROR(INDEX('Leave-One-Out - Data'!$B:$BA,MATCH($P6,'Leave-One-Out - Data'!$A:$A,0),MATCH(R$1,'Leave-One-Out - Data'!$B$1:$BA$1,0)),0)*1000000</f>
        <v>78.164198690501507</v>
      </c>
      <c r="S6" s="2">
        <f>IFERROR(INDEX('Leave-One-Out - Data'!$B:$BA,MATCH($P6,'Leave-One-Out - Data'!$A:$A,0),MATCH(S$1,'Leave-One-Out - Data'!$B$1:$BA$1,0)),0)*1000000</f>
        <v>0</v>
      </c>
      <c r="T6" s="2">
        <f>IFERROR(INDEX('Leave-One-Out - Data'!$B:$BA,MATCH($P6,'Leave-One-Out - Data'!$A:$A,0),MATCH(T$1,'Leave-One-Out - Data'!$B$1:$BA$1,0)),0)*1000000</f>
        <v>0</v>
      </c>
      <c r="U6" s="2">
        <f>IFERROR(INDEX('Leave-One-Out - Data'!$B:$BA,MATCH($P6,'Leave-One-Out - Data'!$A:$A,0),MATCH(U$1,'Leave-One-Out - Data'!$B$1:$BA$1,0)),0)*1000000</f>
        <v>0</v>
      </c>
      <c r="V6" s="2">
        <f>IFERROR(INDEX('Leave-One-Out - Data'!$B:$BA,MATCH($P6,'Leave-One-Out - Data'!$A:$A,0),MATCH(V$1,'Leave-One-Out - Data'!$B$1:$BA$1,0)),0)*1000000</f>
        <v>0</v>
      </c>
      <c r="W6" s="2">
        <f>IFERROR(INDEX('Leave-One-Out - Data'!$B:$BA,MATCH($P6,'Leave-One-Out - Data'!$A:$A,0),MATCH(W$1,'Leave-One-Out - Data'!$B$1:$BA$1,0)),0)*1000000</f>
        <v>0</v>
      </c>
      <c r="X6" s="2">
        <f>IFERROR(INDEX('Leave-One-Out - Data'!$B:$BA,MATCH($P6,'Leave-One-Out - Data'!$A:$A,0),MATCH(X$1,'Leave-One-Out - Data'!$B$1:$BA$1,0)),0)*1000000</f>
        <v>0</v>
      </c>
      <c r="Y6" s="2">
        <f>IFERROR(INDEX('Leave-One-Out - Data'!$B:$BA,MATCH($P6,'Leave-One-Out - Data'!$A:$A,0),MATCH(Y$1,'Leave-One-Out - Data'!$B$1:$BA$1,0)),0)*1000000</f>
        <v>0</v>
      </c>
      <c r="Z6" s="2">
        <f>IFERROR(INDEX('Leave-One-Out - Data'!$B:$BA,MATCH($P6,'Leave-One-Out - Data'!$A:$A,0),MATCH(Z$1,'Leave-One-Out - Data'!$B$1:$BA$1,0)),0)*1000000</f>
        <v>0</v>
      </c>
      <c r="AA6" s="2">
        <f>IFERROR(INDEX('Leave-One-Out - Data'!$B:$BA,MATCH($P6,'Leave-One-Out - Data'!$A:$A,0),MATCH(AA$1,'Leave-One-Out - Data'!$B$1:$BA$1,0)),0)*1000000</f>
        <v>0</v>
      </c>
      <c r="AB6" s="2">
        <f>IFERROR(INDEX('Leave-One-Out - Data'!$B:$BA,MATCH($P6,'Leave-One-Out - Data'!$A:$A,0),MATCH(AB$1,'Leave-One-Out - Data'!$B$1:$BA$1,0)),0)*1000000</f>
        <v>0</v>
      </c>
      <c r="AC6" s="2">
        <f>IFERROR(INDEX('Leave-One-Out - Data'!$B:$BA,MATCH($P6,'Leave-One-Out - Data'!$A:$A,0),MATCH(AC$1,'Leave-One-Out - Data'!$B$1:$BA$1,0)),0)*1000000</f>
        <v>0</v>
      </c>
      <c r="AD6" s="2">
        <f>IFERROR(INDEX('Leave-One-Out - Data'!$B:$BA,MATCH($P6,'Leave-One-Out - Data'!$A:$A,0),MATCH(AD$1,'Leave-One-Out - Data'!$B$1:$BA$1,0)),0)*1000000</f>
        <v>0</v>
      </c>
      <c r="AE6" s="2">
        <f>IFERROR(INDEX('Leave-One-Out - Data'!$B:$BA,MATCH($P6,'Leave-One-Out - Data'!$A:$A,0),MATCH(AE$1,'Leave-One-Out - Data'!$B$1:$BA$1,0)),0)*1000000</f>
        <v>0</v>
      </c>
      <c r="AF6" s="2">
        <f>IFERROR(INDEX('Leave-One-Out - Data'!$B:$BA,MATCH($P6,'Leave-One-Out - Data'!$A:$A,0),MATCH(AF$1,'Leave-One-Out - Data'!$B$1:$BA$1,0)),0)*1000000</f>
        <v>78.976396704092622</v>
      </c>
      <c r="AG6" s="2">
        <f>IFERROR(INDEX('Leave-One-Out - Data'!$B:$BA,MATCH($P6,'Leave-One-Out - Data'!$A:$A,0),MATCH(AG$1,'Leave-One-Out - Data'!$B$1:$BA$1,0)),0)*1000000</f>
        <v>0</v>
      </c>
      <c r="AH6" s="2">
        <f>IFERROR(INDEX('Leave-One-Out - Data'!$B:$BA,MATCH($P6,'Leave-One-Out - Data'!$A:$A,0),MATCH(AH$1,'Leave-One-Out - Data'!$B$1:$BA$1,0)),0)*1000000</f>
        <v>0</v>
      </c>
      <c r="AI6" s="2">
        <f>IFERROR(INDEX('Leave-One-Out - Data'!$B:$BA,MATCH($P6,'Leave-One-Out - Data'!$A:$A,0),MATCH(AI$1,'Leave-One-Out - Data'!$B$1:$BA$1,0)),0)*1000000</f>
        <v>0</v>
      </c>
      <c r="AJ6" s="2">
        <f>IFERROR(INDEX('Leave-One-Out - Data'!$B:$BA,MATCH($P6,'Leave-One-Out - Data'!$A:$A,0),MATCH(AJ$1,'Leave-One-Out - Data'!$B$1:$BA$1,0)),0)*1000000</f>
        <v>77.910099709697519</v>
      </c>
      <c r="AK6" s="2">
        <f>IFERROR(INDEX('Leave-One-Out - Data'!$B:$BA,MATCH($P6,'Leave-One-Out - Data'!$A:$A,0),MATCH(AK$1,'Leave-One-Out - Data'!$B$1:$BA$1,0)),0)*1000000</f>
        <v>0</v>
      </c>
      <c r="AL6" s="2">
        <f>IFERROR(INDEX('Leave-One-Out - Data'!$B:$BA,MATCH($P6,'Leave-One-Out - Data'!$A:$A,0),MATCH(AL$1,'Leave-One-Out - Data'!$B$1:$BA$1,0)),0)*1000000</f>
        <v>78.389322901784908</v>
      </c>
      <c r="AM6" s="2">
        <f>IFERROR(INDEX('Leave-One-Out - Data'!$B:$BA,MATCH($P6,'Leave-One-Out - Data'!$A:$A,0),MATCH(AM$1,'Leave-One-Out - Data'!$B$1:$BA$1,0)),0)*1000000</f>
        <v>79.621904878877103</v>
      </c>
      <c r="AN6" s="2">
        <f>IFERROR(INDEX('Leave-One-Out - Data'!$B:$BA,MATCH($P6,'Leave-One-Out - Data'!$A:$A,0),MATCH(AN$1,'Leave-One-Out - Data'!$B$1:$BA$1,0)),0)*1000000</f>
        <v>77.402225724654286</v>
      </c>
      <c r="AO6" s="2">
        <f>IFERROR(INDEX('Leave-One-Out - Data'!$B:$BA,MATCH($P6,'Leave-One-Out - Data'!$A:$A,0),MATCH(AO$1,'Leave-One-Out - Data'!$B$1:$BA$1,0)),0)*1000000</f>
        <v>78.199930270784549</v>
      </c>
      <c r="AP6" s="2">
        <f>IFERROR(INDEX('Leave-One-Out - Data'!$B:$BA,MATCH($P6,'Leave-One-Out - Data'!$A:$A,0),MATCH(AP$1,'Leave-One-Out - Data'!$B$1:$BA$1,0)),0)*1000000</f>
        <v>78.971796028781682</v>
      </c>
      <c r="AQ6" s="2">
        <f>IFERROR(INDEX('Leave-One-Out - Data'!$B:$BA,MATCH($P6,'Leave-One-Out - Data'!$A:$A,0),MATCH(AQ$1,'Leave-One-Out - Data'!$B$1:$BA$1,0)),0)*1000000</f>
        <v>0</v>
      </c>
      <c r="AR6" s="2">
        <f>IFERROR(INDEX('Leave-One-Out - Data'!$B:$BA,MATCH($P6,'Leave-One-Out - Data'!$A:$A,0),MATCH(AR$1,'Leave-One-Out - Data'!$B$1:$BA$1,0)),0)*1000000</f>
        <v>0</v>
      </c>
      <c r="AS6" s="2">
        <f>IFERROR(INDEX('Leave-One-Out - Data'!$B:$BA,MATCH($P6,'Leave-One-Out - Data'!$A:$A,0),MATCH(AS$1,'Leave-One-Out - Data'!$B$1:$BA$1,0)),0)*1000000</f>
        <v>0</v>
      </c>
      <c r="AT6" s="2">
        <f>IFERROR(INDEX('Leave-One-Out - Data'!$B:$BA,MATCH($P6,'Leave-One-Out - Data'!$A:$A,0),MATCH(AT$1,'Leave-One-Out - Data'!$B$1:$BA$1,0)),0)*1000000</f>
        <v>0</v>
      </c>
      <c r="AU6" s="2">
        <f>IFERROR(INDEX('Leave-One-Out - Data'!$B:$BA,MATCH($P6,'Leave-One-Out - Data'!$A:$A,0),MATCH(AU$1,'Leave-One-Out - Data'!$B$1:$BA$1,0)),0)*1000000</f>
        <v>0</v>
      </c>
      <c r="AV6" s="2">
        <f>IFERROR(INDEX('Leave-One-Out - Data'!$B:$BA,MATCH($P6,'Leave-One-Out - Data'!$A:$A,0),MATCH(AV$1,'Leave-One-Out - Data'!$B$1:$BA$1,0)),0)*1000000</f>
        <v>0</v>
      </c>
      <c r="AW6" s="2">
        <f>IFERROR(INDEX('Leave-One-Out - Data'!$B:$BA,MATCH($P6,'Leave-One-Out - Data'!$A:$A,0),MATCH(AW$1,'Leave-One-Out - Data'!$B$1:$BA$1,0)),0)*1000000</f>
        <v>0</v>
      </c>
      <c r="AX6" s="2">
        <f>IFERROR(INDEX('Leave-One-Out - Data'!$B:$BA,MATCH($P6,'Leave-One-Out - Data'!$A:$A,0),MATCH(AX$1,'Leave-One-Out - Data'!$B$1:$BA$1,0)),0)*1000000</f>
        <v>0</v>
      </c>
      <c r="AY6" s="2">
        <f>IFERROR(INDEX('Leave-One-Out - Data'!$B:$BA,MATCH($P6,'Leave-One-Out - Data'!$A:$A,0),MATCH(AY$1,'Leave-One-Out - Data'!$B$1:$BA$1,0)),0)*1000000</f>
        <v>0</v>
      </c>
      <c r="AZ6" s="2">
        <f>IFERROR(INDEX('Leave-One-Out - Data'!$B:$BA,MATCH($P6,'Leave-One-Out - Data'!$A:$A,0),MATCH(AZ$1,'Leave-One-Out - Data'!$B$1:$BA$1,0)),0)*1000000</f>
        <v>0</v>
      </c>
      <c r="BA6" s="2">
        <f>IFERROR(INDEX('Leave-One-Out - Data'!$B:$BA,MATCH($P6,'Leave-One-Out - Data'!$A:$A,0),MATCH(BA$1,'Leave-One-Out - Data'!$B$1:$BA$1,0)),0)*1000000</f>
        <v>0</v>
      </c>
      <c r="BB6" s="2">
        <f>IFERROR(INDEX('Leave-One-Out - Data'!$B:$BA,MATCH($P6,'Leave-One-Out - Data'!$A:$A,0),MATCH(BB$1,'Leave-One-Out - Data'!$B$1:$BA$1,0)),0)*1000000</f>
        <v>0</v>
      </c>
      <c r="BC6" s="2">
        <f>IFERROR(INDEX('Leave-One-Out - Data'!$B:$BA,MATCH($P6,'Leave-One-Out - Data'!$A:$A,0),MATCH(BC$1,'Leave-One-Out - Data'!$B$1:$BA$1,0)),0)*1000000</f>
        <v>0</v>
      </c>
      <c r="BD6" s="2">
        <f>IFERROR(INDEX('Leave-One-Out - Data'!$B:$BA,MATCH($P6,'Leave-One-Out - Data'!$A:$A,0),MATCH(BD$1,'Leave-One-Out - Data'!$B$1:$BA$1,0)),0)*1000000</f>
        <v>0</v>
      </c>
      <c r="BE6" s="2">
        <f>IFERROR(INDEX('Leave-One-Out - Data'!$B:$BA,MATCH($P6,'Leave-One-Out - Data'!$A:$A,0),MATCH(BE$1,'Leave-One-Out - Data'!$B$1:$BA$1,0)),0)*1000000</f>
        <v>0</v>
      </c>
      <c r="BF6" s="2">
        <f>IFERROR(INDEX('Leave-One-Out - Data'!$B:$BA,MATCH($P6,'Leave-One-Out - Data'!$A:$A,0),MATCH(BF$1,'Leave-One-Out - Data'!$B$1:$BA$1,0)),0)*1000000</f>
        <v>0</v>
      </c>
      <c r="BG6" s="2">
        <f>IFERROR(INDEX('Leave-One-Out - Data'!$B:$BA,MATCH($P6,'Leave-One-Out - Data'!$A:$A,0),MATCH(BG$1,'Leave-One-Out - Data'!$B$1:$BA$1,0)),0)*1000000</f>
        <v>0</v>
      </c>
      <c r="BH6" s="2">
        <f>IFERROR(INDEX('Leave-One-Out - Data'!$B:$BA,MATCH($P6,'Leave-One-Out - Data'!$A:$A,0),MATCH(BH$1,'Leave-One-Out - Data'!$B$1:$BA$1,0)),0)*1000000</f>
        <v>0</v>
      </c>
      <c r="BI6" s="2">
        <f>IFERROR(INDEX('Leave-One-Out - Data'!$B:$BA,MATCH($P6,'Leave-One-Out - Data'!$A:$A,0),MATCH(BI$1,'Leave-One-Out - Data'!$B$1:$BA$1,0)),0)*1000000</f>
        <v>0</v>
      </c>
      <c r="BJ6" s="2">
        <f>IFERROR(INDEX('Leave-One-Out - Data'!$B:$BA,MATCH($P6,'Leave-One-Out - Data'!$A:$A,0),MATCH(BJ$1,'Leave-One-Out - Data'!$B$1:$BA$1,0)),0)*1000000</f>
        <v>0</v>
      </c>
      <c r="BK6" s="2">
        <f>IFERROR(INDEX('Leave-One-Out - Data'!$B:$BA,MATCH($P6,'Leave-One-Out - Data'!$A:$A,0),MATCH(BK$1,'Leave-One-Out - Data'!$B$1:$BA$1,0)),0)*1000000</f>
        <v>0</v>
      </c>
      <c r="BL6" s="2">
        <f>IFERROR(INDEX('Leave-One-Out - Data'!$B:$BA,MATCH($P6,'Leave-One-Out - Data'!$A:$A,0),MATCH(BL$1,'Leave-One-Out - Data'!$B$1:$BA$1,0)),0)*1000000</f>
        <v>0</v>
      </c>
      <c r="BM6" s="2">
        <f>IFERROR(INDEX('Leave-One-Out - Data'!$B:$BA,MATCH($P6,'Leave-One-Out - Data'!$A:$A,0),MATCH(BM$1,'Leave-One-Out - Data'!$B$1:$BA$1,0)),0)*1000000</f>
        <v>0</v>
      </c>
      <c r="BN6" s="2">
        <f>IFERROR(INDEX('Leave-One-Out - Data'!$B:$BA,MATCH($P6,'Leave-One-Out - Data'!$A:$A,0),MATCH(BN$1,'Leave-One-Out - Data'!$B$1:$BA$1,0)),0)*1000000</f>
        <v>0</v>
      </c>
      <c r="BO6" s="2">
        <f>IFERROR(INDEX('Leave-One-Out - Data'!$B:$BA,MATCH($P6,'Leave-One-Out - Data'!$A:$A,0),MATCH(BO$1,'Leave-One-Out - Data'!$B$1:$BA$1,0)),0)*1000000</f>
        <v>0</v>
      </c>
      <c r="BP6" s="2">
        <f>IFERROR(INDEX('Leave-One-Out - Data'!$B:$BA,MATCH($P6,'Leave-One-Out - Data'!$A:$A,0),MATCH(BP$1,'Leave-One-Out - Data'!$B$1:$BA$1,0)),0)*1000000</f>
        <v>0</v>
      </c>
      <c r="BQ6" s="2"/>
    </row>
    <row r="7">
      <c r="P7">
        <f>'Leave-One-Out - Data'!A6</f>
        <v>1986</v>
      </c>
      <c r="Q7" s="2">
        <f>IFERROR(INDEX('Leave-One-Out - Data'!$B:$BA,MATCH($P7,'Leave-One-Out - Data'!$A:$A,0),MATCH(Q$1,'Leave-One-Out - Data'!$B$1:$BA$1,0)),0)*1000000</f>
        <v>78.524019045289606</v>
      </c>
      <c r="R7" s="2">
        <f>IFERROR(INDEX('Leave-One-Out - Data'!$B:$BA,MATCH($P7,'Leave-One-Out - Data'!$A:$A,0),MATCH(R$1,'Leave-One-Out - Data'!$B$1:$BA$1,0)),0)*1000000</f>
        <v>81.42524277354822</v>
      </c>
      <c r="S7" s="2">
        <f>IFERROR(INDEX('Leave-One-Out - Data'!$B:$BA,MATCH($P7,'Leave-One-Out - Data'!$A:$A,0),MATCH(S$1,'Leave-One-Out - Data'!$B$1:$BA$1,0)),0)*1000000</f>
        <v>0</v>
      </c>
      <c r="T7" s="2">
        <f>IFERROR(INDEX('Leave-One-Out - Data'!$B:$BA,MATCH($P7,'Leave-One-Out - Data'!$A:$A,0),MATCH(T$1,'Leave-One-Out - Data'!$B$1:$BA$1,0)),0)*1000000</f>
        <v>0</v>
      </c>
      <c r="U7" s="2">
        <f>IFERROR(INDEX('Leave-One-Out - Data'!$B:$BA,MATCH($P7,'Leave-One-Out - Data'!$A:$A,0),MATCH(U$1,'Leave-One-Out - Data'!$B$1:$BA$1,0)),0)*1000000</f>
        <v>0</v>
      </c>
      <c r="V7" s="2">
        <f>IFERROR(INDEX('Leave-One-Out - Data'!$B:$BA,MATCH($P7,'Leave-One-Out - Data'!$A:$A,0),MATCH(V$1,'Leave-One-Out - Data'!$B$1:$BA$1,0)),0)*1000000</f>
        <v>0</v>
      </c>
      <c r="W7" s="2">
        <f>IFERROR(INDEX('Leave-One-Out - Data'!$B:$BA,MATCH($P7,'Leave-One-Out - Data'!$A:$A,0),MATCH(W$1,'Leave-One-Out - Data'!$B$1:$BA$1,0)),0)*1000000</f>
        <v>0</v>
      </c>
      <c r="X7" s="2">
        <f>IFERROR(INDEX('Leave-One-Out - Data'!$B:$BA,MATCH($P7,'Leave-One-Out - Data'!$A:$A,0),MATCH(X$1,'Leave-One-Out - Data'!$B$1:$BA$1,0)),0)*1000000</f>
        <v>0</v>
      </c>
      <c r="Y7" s="2">
        <f>IFERROR(INDEX('Leave-One-Out - Data'!$B:$BA,MATCH($P7,'Leave-One-Out - Data'!$A:$A,0),MATCH(Y$1,'Leave-One-Out - Data'!$B$1:$BA$1,0)),0)*1000000</f>
        <v>0</v>
      </c>
      <c r="Z7" s="2">
        <f>IFERROR(INDEX('Leave-One-Out - Data'!$B:$BA,MATCH($P7,'Leave-One-Out - Data'!$A:$A,0),MATCH(Z$1,'Leave-One-Out - Data'!$B$1:$BA$1,0)),0)*1000000</f>
        <v>0</v>
      </c>
      <c r="AA7" s="2">
        <f>IFERROR(INDEX('Leave-One-Out - Data'!$B:$BA,MATCH($P7,'Leave-One-Out - Data'!$A:$A,0),MATCH(AA$1,'Leave-One-Out - Data'!$B$1:$BA$1,0)),0)*1000000</f>
        <v>0</v>
      </c>
      <c r="AB7" s="2">
        <f>IFERROR(INDEX('Leave-One-Out - Data'!$B:$BA,MATCH($P7,'Leave-One-Out - Data'!$A:$A,0),MATCH(AB$1,'Leave-One-Out - Data'!$B$1:$BA$1,0)),0)*1000000</f>
        <v>0</v>
      </c>
      <c r="AC7" s="2">
        <f>IFERROR(INDEX('Leave-One-Out - Data'!$B:$BA,MATCH($P7,'Leave-One-Out - Data'!$A:$A,0),MATCH(AC$1,'Leave-One-Out - Data'!$B$1:$BA$1,0)),0)*1000000</f>
        <v>0</v>
      </c>
      <c r="AD7" s="2">
        <f>IFERROR(INDEX('Leave-One-Out - Data'!$B:$BA,MATCH($P7,'Leave-One-Out - Data'!$A:$A,0),MATCH(AD$1,'Leave-One-Out - Data'!$B$1:$BA$1,0)),0)*1000000</f>
        <v>0</v>
      </c>
      <c r="AE7" s="2">
        <f>IFERROR(INDEX('Leave-One-Out - Data'!$B:$BA,MATCH($P7,'Leave-One-Out - Data'!$A:$A,0),MATCH(AE$1,'Leave-One-Out - Data'!$B$1:$BA$1,0)),0)*1000000</f>
        <v>0</v>
      </c>
      <c r="AF7" s="2">
        <f>IFERROR(INDEX('Leave-One-Out - Data'!$B:$BA,MATCH($P7,'Leave-One-Out - Data'!$A:$A,0),MATCH(AF$1,'Leave-One-Out - Data'!$B$1:$BA$1,0)),0)*1000000</f>
        <v>81.810176241560853</v>
      </c>
      <c r="AG7" s="2">
        <f>IFERROR(INDEX('Leave-One-Out - Data'!$B:$BA,MATCH($P7,'Leave-One-Out - Data'!$A:$A,0),MATCH(AG$1,'Leave-One-Out - Data'!$B$1:$BA$1,0)),0)*1000000</f>
        <v>0</v>
      </c>
      <c r="AH7" s="2">
        <f>IFERROR(INDEX('Leave-One-Out - Data'!$B:$BA,MATCH($P7,'Leave-One-Out - Data'!$A:$A,0),MATCH(AH$1,'Leave-One-Out - Data'!$B$1:$BA$1,0)),0)*1000000</f>
        <v>0</v>
      </c>
      <c r="AI7" s="2">
        <f>IFERROR(INDEX('Leave-One-Out - Data'!$B:$BA,MATCH($P7,'Leave-One-Out - Data'!$A:$A,0),MATCH(AI$1,'Leave-One-Out - Data'!$B$1:$BA$1,0)),0)*1000000</f>
        <v>0</v>
      </c>
      <c r="AJ7" s="2">
        <f>IFERROR(INDEX('Leave-One-Out - Data'!$B:$BA,MATCH($P7,'Leave-One-Out - Data'!$A:$A,0),MATCH(AJ$1,'Leave-One-Out - Data'!$B$1:$BA$1,0)),0)*1000000</f>
        <v>82.233067587367273</v>
      </c>
      <c r="AK7" s="2">
        <f>IFERROR(INDEX('Leave-One-Out - Data'!$B:$BA,MATCH($P7,'Leave-One-Out - Data'!$A:$A,0),MATCH(AK$1,'Leave-One-Out - Data'!$B$1:$BA$1,0)),0)*1000000</f>
        <v>0</v>
      </c>
      <c r="AL7" s="2">
        <f>IFERROR(INDEX('Leave-One-Out - Data'!$B:$BA,MATCH($P7,'Leave-One-Out - Data'!$A:$A,0),MATCH(AL$1,'Leave-One-Out - Data'!$B$1:$BA$1,0)),0)*1000000</f>
        <v>80.849758567637764</v>
      </c>
      <c r="AM7" s="2">
        <f>IFERROR(INDEX('Leave-One-Out - Data'!$B:$BA,MATCH($P7,'Leave-One-Out - Data'!$A:$A,0),MATCH(AM$1,'Leave-One-Out - Data'!$B$1:$BA$1,0)),0)*1000000</f>
        <v>88.493772898800657</v>
      </c>
      <c r="AN7" s="2">
        <f>IFERROR(INDEX('Leave-One-Out - Data'!$B:$BA,MATCH($P7,'Leave-One-Out - Data'!$A:$A,0),MATCH(AN$1,'Leave-One-Out - Data'!$B$1:$BA$1,0)),0)*1000000</f>
        <v>80.955839839589331</v>
      </c>
      <c r="AO7" s="2">
        <f>IFERROR(INDEX('Leave-One-Out - Data'!$B:$BA,MATCH($P7,'Leave-One-Out - Data'!$A:$A,0),MATCH(AO$1,'Leave-One-Out - Data'!$B$1:$BA$1,0)),0)*1000000</f>
        <v>81.622278594295494</v>
      </c>
      <c r="AP7" s="2">
        <f>IFERROR(INDEX('Leave-One-Out - Data'!$B:$BA,MATCH($P7,'Leave-One-Out - Data'!$A:$A,0),MATCH(AP$1,'Leave-One-Out - Data'!$B$1:$BA$1,0)),0)*1000000</f>
        <v>81.818710088555235</v>
      </c>
      <c r="AQ7" s="2">
        <f>IFERROR(INDEX('Leave-One-Out - Data'!$B:$BA,MATCH($P7,'Leave-One-Out - Data'!$A:$A,0),MATCH(AQ$1,'Leave-One-Out - Data'!$B$1:$BA$1,0)),0)*1000000</f>
        <v>0</v>
      </c>
      <c r="AR7" s="2">
        <f>IFERROR(INDEX('Leave-One-Out - Data'!$B:$BA,MATCH($P7,'Leave-One-Out - Data'!$A:$A,0),MATCH(AR$1,'Leave-One-Out - Data'!$B$1:$BA$1,0)),0)*1000000</f>
        <v>0</v>
      </c>
      <c r="AS7" s="2">
        <f>IFERROR(INDEX('Leave-One-Out - Data'!$B:$BA,MATCH($P7,'Leave-One-Out - Data'!$A:$A,0),MATCH(AS$1,'Leave-One-Out - Data'!$B$1:$BA$1,0)),0)*1000000</f>
        <v>0</v>
      </c>
      <c r="AT7" s="2">
        <f>IFERROR(INDEX('Leave-One-Out - Data'!$B:$BA,MATCH($P7,'Leave-One-Out - Data'!$A:$A,0),MATCH(AT$1,'Leave-One-Out - Data'!$B$1:$BA$1,0)),0)*1000000</f>
        <v>0</v>
      </c>
      <c r="AU7" s="2">
        <f>IFERROR(INDEX('Leave-One-Out - Data'!$B:$BA,MATCH($P7,'Leave-One-Out - Data'!$A:$A,0),MATCH(AU$1,'Leave-One-Out - Data'!$B$1:$BA$1,0)),0)*1000000</f>
        <v>0</v>
      </c>
      <c r="AV7" s="2">
        <f>IFERROR(INDEX('Leave-One-Out - Data'!$B:$BA,MATCH($P7,'Leave-One-Out - Data'!$A:$A,0),MATCH(AV$1,'Leave-One-Out - Data'!$B$1:$BA$1,0)),0)*1000000</f>
        <v>0</v>
      </c>
      <c r="AW7" s="2">
        <f>IFERROR(INDEX('Leave-One-Out - Data'!$B:$BA,MATCH($P7,'Leave-One-Out - Data'!$A:$A,0),MATCH(AW$1,'Leave-One-Out - Data'!$B$1:$BA$1,0)),0)*1000000</f>
        <v>0</v>
      </c>
      <c r="AX7" s="2">
        <f>IFERROR(INDEX('Leave-One-Out - Data'!$B:$BA,MATCH($P7,'Leave-One-Out - Data'!$A:$A,0),MATCH(AX$1,'Leave-One-Out - Data'!$B$1:$BA$1,0)),0)*1000000</f>
        <v>0</v>
      </c>
      <c r="AY7" s="2">
        <f>IFERROR(INDEX('Leave-One-Out - Data'!$B:$BA,MATCH($P7,'Leave-One-Out - Data'!$A:$A,0),MATCH(AY$1,'Leave-One-Out - Data'!$B$1:$BA$1,0)),0)*1000000</f>
        <v>0</v>
      </c>
      <c r="AZ7" s="2">
        <f>IFERROR(INDEX('Leave-One-Out - Data'!$B:$BA,MATCH($P7,'Leave-One-Out - Data'!$A:$A,0),MATCH(AZ$1,'Leave-One-Out - Data'!$B$1:$BA$1,0)),0)*1000000</f>
        <v>0</v>
      </c>
      <c r="BA7" s="2">
        <f>IFERROR(INDEX('Leave-One-Out - Data'!$B:$BA,MATCH($P7,'Leave-One-Out - Data'!$A:$A,0),MATCH(BA$1,'Leave-One-Out - Data'!$B$1:$BA$1,0)),0)*1000000</f>
        <v>0</v>
      </c>
      <c r="BB7" s="2">
        <f>IFERROR(INDEX('Leave-One-Out - Data'!$B:$BA,MATCH($P7,'Leave-One-Out - Data'!$A:$A,0),MATCH(BB$1,'Leave-One-Out - Data'!$B$1:$BA$1,0)),0)*1000000</f>
        <v>0</v>
      </c>
      <c r="BC7" s="2">
        <f>IFERROR(INDEX('Leave-One-Out - Data'!$B:$BA,MATCH($P7,'Leave-One-Out - Data'!$A:$A,0),MATCH(BC$1,'Leave-One-Out - Data'!$B$1:$BA$1,0)),0)*1000000</f>
        <v>0</v>
      </c>
      <c r="BD7" s="2">
        <f>IFERROR(INDEX('Leave-One-Out - Data'!$B:$BA,MATCH($P7,'Leave-One-Out - Data'!$A:$A,0),MATCH(BD$1,'Leave-One-Out - Data'!$B$1:$BA$1,0)),0)*1000000</f>
        <v>0</v>
      </c>
      <c r="BE7" s="2">
        <f>IFERROR(INDEX('Leave-One-Out - Data'!$B:$BA,MATCH($P7,'Leave-One-Out - Data'!$A:$A,0),MATCH(BE$1,'Leave-One-Out - Data'!$B$1:$BA$1,0)),0)*1000000</f>
        <v>0</v>
      </c>
      <c r="BF7" s="2">
        <f>IFERROR(INDEX('Leave-One-Out - Data'!$B:$BA,MATCH($P7,'Leave-One-Out - Data'!$A:$A,0),MATCH(BF$1,'Leave-One-Out - Data'!$B$1:$BA$1,0)),0)*1000000</f>
        <v>0</v>
      </c>
      <c r="BG7" s="2">
        <f>IFERROR(INDEX('Leave-One-Out - Data'!$B:$BA,MATCH($P7,'Leave-One-Out - Data'!$A:$A,0),MATCH(BG$1,'Leave-One-Out - Data'!$B$1:$BA$1,0)),0)*1000000</f>
        <v>0</v>
      </c>
      <c r="BH7" s="2">
        <f>IFERROR(INDEX('Leave-One-Out - Data'!$B:$BA,MATCH($P7,'Leave-One-Out - Data'!$A:$A,0),MATCH(BH$1,'Leave-One-Out - Data'!$B$1:$BA$1,0)),0)*1000000</f>
        <v>0</v>
      </c>
      <c r="BI7" s="2">
        <f>IFERROR(INDEX('Leave-One-Out - Data'!$B:$BA,MATCH($P7,'Leave-One-Out - Data'!$A:$A,0),MATCH(BI$1,'Leave-One-Out - Data'!$B$1:$BA$1,0)),0)*1000000</f>
        <v>0</v>
      </c>
      <c r="BJ7" s="2">
        <f>IFERROR(INDEX('Leave-One-Out - Data'!$B:$BA,MATCH($P7,'Leave-One-Out - Data'!$A:$A,0),MATCH(BJ$1,'Leave-One-Out - Data'!$B$1:$BA$1,0)),0)*1000000</f>
        <v>0</v>
      </c>
      <c r="BK7" s="2">
        <f>IFERROR(INDEX('Leave-One-Out - Data'!$B:$BA,MATCH($P7,'Leave-One-Out - Data'!$A:$A,0),MATCH(BK$1,'Leave-One-Out - Data'!$B$1:$BA$1,0)),0)*1000000</f>
        <v>0</v>
      </c>
      <c r="BL7" s="2">
        <f>IFERROR(INDEX('Leave-One-Out - Data'!$B:$BA,MATCH($P7,'Leave-One-Out - Data'!$A:$A,0),MATCH(BL$1,'Leave-One-Out - Data'!$B$1:$BA$1,0)),0)*1000000</f>
        <v>0</v>
      </c>
      <c r="BM7" s="2">
        <f>IFERROR(INDEX('Leave-One-Out - Data'!$B:$BA,MATCH($P7,'Leave-One-Out - Data'!$A:$A,0),MATCH(BM$1,'Leave-One-Out - Data'!$B$1:$BA$1,0)),0)*1000000</f>
        <v>0</v>
      </c>
      <c r="BN7" s="2">
        <f>IFERROR(INDEX('Leave-One-Out - Data'!$B:$BA,MATCH($P7,'Leave-One-Out - Data'!$A:$A,0),MATCH(BN$1,'Leave-One-Out - Data'!$B$1:$BA$1,0)),0)*1000000</f>
        <v>0</v>
      </c>
      <c r="BO7" s="2">
        <f>IFERROR(INDEX('Leave-One-Out - Data'!$B:$BA,MATCH($P7,'Leave-One-Out - Data'!$A:$A,0),MATCH(BO$1,'Leave-One-Out - Data'!$B$1:$BA$1,0)),0)*1000000</f>
        <v>0</v>
      </c>
      <c r="BP7" s="2">
        <f>IFERROR(INDEX('Leave-One-Out - Data'!$B:$BA,MATCH($P7,'Leave-One-Out - Data'!$A:$A,0),MATCH(BP$1,'Leave-One-Out - Data'!$B$1:$BA$1,0)),0)*1000000</f>
        <v>0</v>
      </c>
      <c r="BQ7" s="2"/>
    </row>
    <row r="8">
      <c r="P8">
        <f>'Leave-One-Out - Data'!A7</f>
        <v>1987</v>
      </c>
      <c r="Q8" s="2">
        <f>IFERROR(INDEX('Leave-One-Out - Data'!$B:$BA,MATCH($P8,'Leave-One-Out - Data'!$A:$A,0),MATCH(Q$1,'Leave-One-Out - Data'!$B$1:$BA$1,0)),0)*1000000</f>
        <v>76.536969572771341</v>
      </c>
      <c r="R8" s="2">
        <f>IFERROR(INDEX('Leave-One-Out - Data'!$B:$BA,MATCH($P8,'Leave-One-Out - Data'!$A:$A,0),MATCH(R$1,'Leave-One-Out - Data'!$B$1:$BA$1,0)),0)*1000000</f>
        <v>77.964946860447526</v>
      </c>
      <c r="S8" s="2">
        <f>IFERROR(INDEX('Leave-One-Out - Data'!$B:$BA,MATCH($P8,'Leave-One-Out - Data'!$A:$A,0),MATCH(S$1,'Leave-One-Out - Data'!$B$1:$BA$1,0)),0)*1000000</f>
        <v>0</v>
      </c>
      <c r="T8" s="2">
        <f>IFERROR(INDEX('Leave-One-Out - Data'!$B:$BA,MATCH($P8,'Leave-One-Out - Data'!$A:$A,0),MATCH(T$1,'Leave-One-Out - Data'!$B$1:$BA$1,0)),0)*1000000</f>
        <v>0</v>
      </c>
      <c r="U8" s="2">
        <f>IFERROR(INDEX('Leave-One-Out - Data'!$B:$BA,MATCH($P8,'Leave-One-Out - Data'!$A:$A,0),MATCH(U$1,'Leave-One-Out - Data'!$B$1:$BA$1,0)),0)*1000000</f>
        <v>0</v>
      </c>
      <c r="V8" s="2">
        <f>IFERROR(INDEX('Leave-One-Out - Data'!$B:$BA,MATCH($P8,'Leave-One-Out - Data'!$A:$A,0),MATCH(V$1,'Leave-One-Out - Data'!$B$1:$BA$1,0)),0)*1000000</f>
        <v>0</v>
      </c>
      <c r="W8" s="2">
        <f>IFERROR(INDEX('Leave-One-Out - Data'!$B:$BA,MATCH($P8,'Leave-One-Out - Data'!$A:$A,0),MATCH(W$1,'Leave-One-Out - Data'!$B$1:$BA$1,0)),0)*1000000</f>
        <v>0</v>
      </c>
      <c r="X8" s="2">
        <f>IFERROR(INDEX('Leave-One-Out - Data'!$B:$BA,MATCH($P8,'Leave-One-Out - Data'!$A:$A,0),MATCH(X$1,'Leave-One-Out - Data'!$B$1:$BA$1,0)),0)*1000000</f>
        <v>0</v>
      </c>
      <c r="Y8" s="2">
        <f>IFERROR(INDEX('Leave-One-Out - Data'!$B:$BA,MATCH($P8,'Leave-One-Out - Data'!$A:$A,0),MATCH(Y$1,'Leave-One-Out - Data'!$B$1:$BA$1,0)),0)*1000000</f>
        <v>0</v>
      </c>
      <c r="Z8" s="2">
        <f>IFERROR(INDEX('Leave-One-Out - Data'!$B:$BA,MATCH($P8,'Leave-One-Out - Data'!$A:$A,0),MATCH(Z$1,'Leave-One-Out - Data'!$B$1:$BA$1,0)),0)*1000000</f>
        <v>0</v>
      </c>
      <c r="AA8" s="2">
        <f>IFERROR(INDEX('Leave-One-Out - Data'!$B:$BA,MATCH($P8,'Leave-One-Out - Data'!$A:$A,0),MATCH(AA$1,'Leave-One-Out - Data'!$B$1:$BA$1,0)),0)*1000000</f>
        <v>0</v>
      </c>
      <c r="AB8" s="2">
        <f>IFERROR(INDEX('Leave-One-Out - Data'!$B:$BA,MATCH($P8,'Leave-One-Out - Data'!$A:$A,0),MATCH(AB$1,'Leave-One-Out - Data'!$B$1:$BA$1,0)),0)*1000000</f>
        <v>0</v>
      </c>
      <c r="AC8" s="2">
        <f>IFERROR(INDEX('Leave-One-Out - Data'!$B:$BA,MATCH($P8,'Leave-One-Out - Data'!$A:$A,0),MATCH(AC$1,'Leave-One-Out - Data'!$B$1:$BA$1,0)),0)*1000000</f>
        <v>0</v>
      </c>
      <c r="AD8" s="2">
        <f>IFERROR(INDEX('Leave-One-Out - Data'!$B:$BA,MATCH($P8,'Leave-One-Out - Data'!$A:$A,0),MATCH(AD$1,'Leave-One-Out - Data'!$B$1:$BA$1,0)),0)*1000000</f>
        <v>0</v>
      </c>
      <c r="AE8" s="2">
        <f>IFERROR(INDEX('Leave-One-Out - Data'!$B:$BA,MATCH($P8,'Leave-One-Out - Data'!$A:$A,0),MATCH(AE$1,'Leave-One-Out - Data'!$B$1:$BA$1,0)),0)*1000000</f>
        <v>0</v>
      </c>
      <c r="AF8" s="2">
        <f>IFERROR(INDEX('Leave-One-Out - Data'!$B:$BA,MATCH($P8,'Leave-One-Out - Data'!$A:$A,0),MATCH(AF$1,'Leave-One-Out - Data'!$B$1:$BA$1,0)),0)*1000000</f>
        <v>78.700261554331533</v>
      </c>
      <c r="AG8" s="2">
        <f>IFERROR(INDEX('Leave-One-Out - Data'!$B:$BA,MATCH($P8,'Leave-One-Out - Data'!$A:$A,0),MATCH(AG$1,'Leave-One-Out - Data'!$B$1:$BA$1,0)),0)*1000000</f>
        <v>0</v>
      </c>
      <c r="AH8" s="2">
        <f>IFERROR(INDEX('Leave-One-Out - Data'!$B:$BA,MATCH($P8,'Leave-One-Out - Data'!$A:$A,0),MATCH(AH$1,'Leave-One-Out - Data'!$B$1:$BA$1,0)),0)*1000000</f>
        <v>0</v>
      </c>
      <c r="AI8" s="2">
        <f>IFERROR(INDEX('Leave-One-Out - Data'!$B:$BA,MATCH($P8,'Leave-One-Out - Data'!$A:$A,0),MATCH(AI$1,'Leave-One-Out - Data'!$B$1:$BA$1,0)),0)*1000000</f>
        <v>0</v>
      </c>
      <c r="AJ8" s="2">
        <f>IFERROR(INDEX('Leave-One-Out - Data'!$B:$BA,MATCH($P8,'Leave-One-Out - Data'!$A:$A,0),MATCH(AJ$1,'Leave-One-Out - Data'!$B$1:$BA$1,0)),0)*1000000</f>
        <v>78.176100549171665</v>
      </c>
      <c r="AK8" s="2">
        <f>IFERROR(INDEX('Leave-One-Out - Data'!$B:$BA,MATCH($P8,'Leave-One-Out - Data'!$A:$A,0),MATCH(AK$1,'Leave-One-Out - Data'!$B$1:$BA$1,0)),0)*1000000</f>
        <v>0</v>
      </c>
      <c r="AL8" s="2">
        <f>IFERROR(INDEX('Leave-One-Out - Data'!$B:$BA,MATCH($P8,'Leave-One-Out - Data'!$A:$A,0),MATCH(AL$1,'Leave-One-Out - Data'!$B$1:$BA$1,0)),0)*1000000</f>
        <v>78.022652742220089</v>
      </c>
      <c r="AM8" s="2">
        <f>IFERROR(INDEX('Leave-One-Out - Data'!$B:$BA,MATCH($P8,'Leave-One-Out - Data'!$A:$A,0),MATCH(AM$1,'Leave-One-Out - Data'!$B$1:$BA$1,0)),0)*1000000</f>
        <v>79.623553036071826</v>
      </c>
      <c r="AN8" s="2">
        <f>IFERROR(INDEX('Leave-One-Out - Data'!$B:$BA,MATCH($P8,'Leave-One-Out - Data'!$A:$A,0),MATCH(AN$1,'Leave-One-Out - Data'!$B$1:$BA$1,0)),0)*1000000</f>
        <v>78.597406514745671</v>
      </c>
      <c r="AO8" s="2">
        <f>IFERROR(INDEX('Leave-One-Out - Data'!$B:$BA,MATCH($P8,'Leave-One-Out - Data'!$A:$A,0),MATCH(AO$1,'Leave-One-Out - Data'!$B$1:$BA$1,0)),0)*1000000</f>
        <v>78.040627056907397</v>
      </c>
      <c r="AP8" s="2">
        <f>IFERROR(INDEX('Leave-One-Out - Data'!$B:$BA,MATCH($P8,'Leave-One-Out - Data'!$A:$A,0),MATCH(AP$1,'Leave-One-Out - Data'!$B$1:$BA$1,0)),0)*1000000</f>
        <v>78.042564819043037</v>
      </c>
      <c r="AQ8" s="2">
        <f>IFERROR(INDEX('Leave-One-Out - Data'!$B:$BA,MATCH($P8,'Leave-One-Out - Data'!$A:$A,0),MATCH(AQ$1,'Leave-One-Out - Data'!$B$1:$BA$1,0)),0)*1000000</f>
        <v>0</v>
      </c>
      <c r="AR8" s="2">
        <f>IFERROR(INDEX('Leave-One-Out - Data'!$B:$BA,MATCH($P8,'Leave-One-Out - Data'!$A:$A,0),MATCH(AR$1,'Leave-One-Out - Data'!$B$1:$BA$1,0)),0)*1000000</f>
        <v>0</v>
      </c>
      <c r="AS8" s="2">
        <f>IFERROR(INDEX('Leave-One-Out - Data'!$B:$BA,MATCH($P8,'Leave-One-Out - Data'!$A:$A,0),MATCH(AS$1,'Leave-One-Out - Data'!$B$1:$BA$1,0)),0)*1000000</f>
        <v>0</v>
      </c>
      <c r="AT8" s="2">
        <f>IFERROR(INDEX('Leave-One-Out - Data'!$B:$BA,MATCH($P8,'Leave-One-Out - Data'!$A:$A,0),MATCH(AT$1,'Leave-One-Out - Data'!$B$1:$BA$1,0)),0)*1000000</f>
        <v>0</v>
      </c>
      <c r="AU8" s="2">
        <f>IFERROR(INDEX('Leave-One-Out - Data'!$B:$BA,MATCH($P8,'Leave-One-Out - Data'!$A:$A,0),MATCH(AU$1,'Leave-One-Out - Data'!$B$1:$BA$1,0)),0)*1000000</f>
        <v>0</v>
      </c>
      <c r="AV8" s="2">
        <f>IFERROR(INDEX('Leave-One-Out - Data'!$B:$BA,MATCH($P8,'Leave-One-Out - Data'!$A:$A,0),MATCH(AV$1,'Leave-One-Out - Data'!$B$1:$BA$1,0)),0)*1000000</f>
        <v>0</v>
      </c>
      <c r="AW8" s="2">
        <f>IFERROR(INDEX('Leave-One-Out - Data'!$B:$BA,MATCH($P8,'Leave-One-Out - Data'!$A:$A,0),MATCH(AW$1,'Leave-One-Out - Data'!$B$1:$BA$1,0)),0)*1000000</f>
        <v>0</v>
      </c>
      <c r="AX8" s="2">
        <f>IFERROR(INDEX('Leave-One-Out - Data'!$B:$BA,MATCH($P8,'Leave-One-Out - Data'!$A:$A,0),MATCH(AX$1,'Leave-One-Out - Data'!$B$1:$BA$1,0)),0)*1000000</f>
        <v>0</v>
      </c>
      <c r="AY8" s="2">
        <f>IFERROR(INDEX('Leave-One-Out - Data'!$B:$BA,MATCH($P8,'Leave-One-Out - Data'!$A:$A,0),MATCH(AY$1,'Leave-One-Out - Data'!$B$1:$BA$1,0)),0)*1000000</f>
        <v>0</v>
      </c>
      <c r="AZ8" s="2">
        <f>IFERROR(INDEX('Leave-One-Out - Data'!$B:$BA,MATCH($P8,'Leave-One-Out - Data'!$A:$A,0),MATCH(AZ$1,'Leave-One-Out - Data'!$B$1:$BA$1,0)),0)*1000000</f>
        <v>0</v>
      </c>
      <c r="BA8" s="2">
        <f>IFERROR(INDEX('Leave-One-Out - Data'!$B:$BA,MATCH($P8,'Leave-One-Out - Data'!$A:$A,0),MATCH(BA$1,'Leave-One-Out - Data'!$B$1:$BA$1,0)),0)*1000000</f>
        <v>0</v>
      </c>
      <c r="BB8" s="2">
        <f>IFERROR(INDEX('Leave-One-Out - Data'!$B:$BA,MATCH($P8,'Leave-One-Out - Data'!$A:$A,0),MATCH(BB$1,'Leave-One-Out - Data'!$B$1:$BA$1,0)),0)*1000000</f>
        <v>0</v>
      </c>
      <c r="BC8" s="2">
        <f>IFERROR(INDEX('Leave-One-Out - Data'!$B:$BA,MATCH($P8,'Leave-One-Out - Data'!$A:$A,0),MATCH(BC$1,'Leave-One-Out - Data'!$B$1:$BA$1,0)),0)*1000000</f>
        <v>0</v>
      </c>
      <c r="BD8" s="2">
        <f>IFERROR(INDEX('Leave-One-Out - Data'!$B:$BA,MATCH($P8,'Leave-One-Out - Data'!$A:$A,0),MATCH(BD$1,'Leave-One-Out - Data'!$B$1:$BA$1,0)),0)*1000000</f>
        <v>0</v>
      </c>
      <c r="BE8" s="2">
        <f>IFERROR(INDEX('Leave-One-Out - Data'!$B:$BA,MATCH($P8,'Leave-One-Out - Data'!$A:$A,0),MATCH(BE$1,'Leave-One-Out - Data'!$B$1:$BA$1,0)),0)*1000000</f>
        <v>0</v>
      </c>
      <c r="BF8" s="2">
        <f>IFERROR(INDEX('Leave-One-Out - Data'!$B:$BA,MATCH($P8,'Leave-One-Out - Data'!$A:$A,0),MATCH(BF$1,'Leave-One-Out - Data'!$B$1:$BA$1,0)),0)*1000000</f>
        <v>0</v>
      </c>
      <c r="BG8" s="2">
        <f>IFERROR(INDEX('Leave-One-Out - Data'!$B:$BA,MATCH($P8,'Leave-One-Out - Data'!$A:$A,0),MATCH(BG$1,'Leave-One-Out - Data'!$B$1:$BA$1,0)),0)*1000000</f>
        <v>0</v>
      </c>
      <c r="BH8" s="2">
        <f>IFERROR(INDEX('Leave-One-Out - Data'!$B:$BA,MATCH($P8,'Leave-One-Out - Data'!$A:$A,0),MATCH(BH$1,'Leave-One-Out - Data'!$B$1:$BA$1,0)),0)*1000000</f>
        <v>0</v>
      </c>
      <c r="BI8" s="2">
        <f>IFERROR(INDEX('Leave-One-Out - Data'!$B:$BA,MATCH($P8,'Leave-One-Out - Data'!$A:$A,0),MATCH(BI$1,'Leave-One-Out - Data'!$B$1:$BA$1,0)),0)*1000000</f>
        <v>0</v>
      </c>
      <c r="BJ8" s="2">
        <f>IFERROR(INDEX('Leave-One-Out - Data'!$B:$BA,MATCH($P8,'Leave-One-Out - Data'!$A:$A,0),MATCH(BJ$1,'Leave-One-Out - Data'!$B$1:$BA$1,0)),0)*1000000</f>
        <v>0</v>
      </c>
      <c r="BK8" s="2">
        <f>IFERROR(INDEX('Leave-One-Out - Data'!$B:$BA,MATCH($P8,'Leave-One-Out - Data'!$A:$A,0),MATCH(BK$1,'Leave-One-Out - Data'!$B$1:$BA$1,0)),0)*1000000</f>
        <v>0</v>
      </c>
      <c r="BL8" s="2">
        <f>IFERROR(INDEX('Leave-One-Out - Data'!$B:$BA,MATCH($P8,'Leave-One-Out - Data'!$A:$A,0),MATCH(BL$1,'Leave-One-Out - Data'!$B$1:$BA$1,0)),0)*1000000</f>
        <v>0</v>
      </c>
      <c r="BM8" s="2">
        <f>IFERROR(INDEX('Leave-One-Out - Data'!$B:$BA,MATCH($P8,'Leave-One-Out - Data'!$A:$A,0),MATCH(BM$1,'Leave-One-Out - Data'!$B$1:$BA$1,0)),0)*1000000</f>
        <v>0</v>
      </c>
      <c r="BN8" s="2">
        <f>IFERROR(INDEX('Leave-One-Out - Data'!$B:$BA,MATCH($P8,'Leave-One-Out - Data'!$A:$A,0),MATCH(BN$1,'Leave-One-Out - Data'!$B$1:$BA$1,0)),0)*1000000</f>
        <v>0</v>
      </c>
      <c r="BO8" s="2">
        <f>IFERROR(INDEX('Leave-One-Out - Data'!$B:$BA,MATCH($P8,'Leave-One-Out - Data'!$A:$A,0),MATCH(BO$1,'Leave-One-Out - Data'!$B$1:$BA$1,0)),0)*1000000</f>
        <v>0</v>
      </c>
      <c r="BP8" s="2">
        <f>IFERROR(INDEX('Leave-One-Out - Data'!$B:$BA,MATCH($P8,'Leave-One-Out - Data'!$A:$A,0),MATCH(BP$1,'Leave-One-Out - Data'!$B$1:$BA$1,0)),0)*1000000</f>
        <v>0</v>
      </c>
      <c r="BQ8" s="2"/>
    </row>
    <row r="9">
      <c r="P9">
        <f>'Leave-One-Out - Data'!A8</f>
        <v>1988</v>
      </c>
      <c r="Q9" s="2">
        <f>IFERROR(INDEX('Leave-One-Out - Data'!$B:$BA,MATCH($P9,'Leave-One-Out - Data'!$A:$A,0),MATCH(Q$1,'Leave-One-Out - Data'!$B$1:$BA$1,0)),0)*1000000</f>
        <v>86.746891611255705</v>
      </c>
      <c r="R9" s="2">
        <f>IFERROR(INDEX('Leave-One-Out - Data'!$B:$BA,MATCH($P9,'Leave-One-Out - Data'!$A:$A,0),MATCH(R$1,'Leave-One-Out - Data'!$B$1:$BA$1,0)),0)*1000000</f>
        <v>77.44834381446708</v>
      </c>
      <c r="S9" s="2">
        <f>IFERROR(INDEX('Leave-One-Out - Data'!$B:$BA,MATCH($P9,'Leave-One-Out - Data'!$A:$A,0),MATCH(S$1,'Leave-One-Out - Data'!$B$1:$BA$1,0)),0)*1000000</f>
        <v>0</v>
      </c>
      <c r="T9" s="2">
        <f>IFERROR(INDEX('Leave-One-Out - Data'!$B:$BA,MATCH($P9,'Leave-One-Out - Data'!$A:$A,0),MATCH(T$1,'Leave-One-Out - Data'!$B$1:$BA$1,0)),0)*1000000</f>
        <v>0</v>
      </c>
      <c r="U9" s="2">
        <f>IFERROR(INDEX('Leave-One-Out - Data'!$B:$BA,MATCH($P9,'Leave-One-Out - Data'!$A:$A,0),MATCH(U$1,'Leave-One-Out - Data'!$B$1:$BA$1,0)),0)*1000000</f>
        <v>0</v>
      </c>
      <c r="V9" s="2">
        <f>IFERROR(INDEX('Leave-One-Out - Data'!$B:$BA,MATCH($P9,'Leave-One-Out - Data'!$A:$A,0),MATCH(V$1,'Leave-One-Out - Data'!$B$1:$BA$1,0)),0)*1000000</f>
        <v>0</v>
      </c>
      <c r="W9" s="2">
        <f>IFERROR(INDEX('Leave-One-Out - Data'!$B:$BA,MATCH($P9,'Leave-One-Out - Data'!$A:$A,0),MATCH(W$1,'Leave-One-Out - Data'!$B$1:$BA$1,0)),0)*1000000</f>
        <v>0</v>
      </c>
      <c r="X9" s="2">
        <f>IFERROR(INDEX('Leave-One-Out - Data'!$B:$BA,MATCH($P9,'Leave-One-Out - Data'!$A:$A,0),MATCH(X$1,'Leave-One-Out - Data'!$B$1:$BA$1,0)),0)*1000000</f>
        <v>0</v>
      </c>
      <c r="Y9" s="2">
        <f>IFERROR(INDEX('Leave-One-Out - Data'!$B:$BA,MATCH($P9,'Leave-One-Out - Data'!$A:$A,0),MATCH(Y$1,'Leave-One-Out - Data'!$B$1:$BA$1,0)),0)*1000000</f>
        <v>0</v>
      </c>
      <c r="Z9" s="2">
        <f>IFERROR(INDEX('Leave-One-Out - Data'!$B:$BA,MATCH($P9,'Leave-One-Out - Data'!$A:$A,0),MATCH(Z$1,'Leave-One-Out - Data'!$B$1:$BA$1,0)),0)*1000000</f>
        <v>0</v>
      </c>
      <c r="AA9" s="2">
        <f>IFERROR(INDEX('Leave-One-Out - Data'!$B:$BA,MATCH($P9,'Leave-One-Out - Data'!$A:$A,0),MATCH(AA$1,'Leave-One-Out - Data'!$B$1:$BA$1,0)),0)*1000000</f>
        <v>0</v>
      </c>
      <c r="AB9" s="2">
        <f>IFERROR(INDEX('Leave-One-Out - Data'!$B:$BA,MATCH($P9,'Leave-One-Out - Data'!$A:$A,0),MATCH(AB$1,'Leave-One-Out - Data'!$B$1:$BA$1,0)),0)*1000000</f>
        <v>0</v>
      </c>
      <c r="AC9" s="2">
        <f>IFERROR(INDEX('Leave-One-Out - Data'!$B:$BA,MATCH($P9,'Leave-One-Out - Data'!$A:$A,0),MATCH(AC$1,'Leave-One-Out - Data'!$B$1:$BA$1,0)),0)*1000000</f>
        <v>0</v>
      </c>
      <c r="AD9" s="2">
        <f>IFERROR(INDEX('Leave-One-Out - Data'!$B:$BA,MATCH($P9,'Leave-One-Out - Data'!$A:$A,0),MATCH(AD$1,'Leave-One-Out - Data'!$B$1:$BA$1,0)),0)*1000000</f>
        <v>0</v>
      </c>
      <c r="AE9" s="2">
        <f>IFERROR(INDEX('Leave-One-Out - Data'!$B:$BA,MATCH($P9,'Leave-One-Out - Data'!$A:$A,0),MATCH(AE$1,'Leave-One-Out - Data'!$B$1:$BA$1,0)),0)*1000000</f>
        <v>0</v>
      </c>
      <c r="AF9" s="2">
        <f>IFERROR(INDEX('Leave-One-Out - Data'!$B:$BA,MATCH($P9,'Leave-One-Out - Data'!$A:$A,0),MATCH(AF$1,'Leave-One-Out - Data'!$B$1:$BA$1,0)),0)*1000000</f>
        <v>81.049415064626359</v>
      </c>
      <c r="AG9" s="2">
        <f>IFERROR(INDEX('Leave-One-Out - Data'!$B:$BA,MATCH($P9,'Leave-One-Out - Data'!$A:$A,0),MATCH(AG$1,'Leave-One-Out - Data'!$B$1:$BA$1,0)),0)*1000000</f>
        <v>0</v>
      </c>
      <c r="AH9" s="2">
        <f>IFERROR(INDEX('Leave-One-Out - Data'!$B:$BA,MATCH($P9,'Leave-One-Out - Data'!$A:$A,0),MATCH(AH$1,'Leave-One-Out - Data'!$B$1:$BA$1,0)),0)*1000000</f>
        <v>0</v>
      </c>
      <c r="AI9" s="2">
        <f>IFERROR(INDEX('Leave-One-Out - Data'!$B:$BA,MATCH($P9,'Leave-One-Out - Data'!$A:$A,0),MATCH(AI$1,'Leave-One-Out - Data'!$B$1:$BA$1,0)),0)*1000000</f>
        <v>0</v>
      </c>
      <c r="AJ9" s="2">
        <f>IFERROR(INDEX('Leave-One-Out - Data'!$B:$BA,MATCH($P9,'Leave-One-Out - Data'!$A:$A,0),MATCH(AJ$1,'Leave-One-Out - Data'!$B$1:$BA$1,0)),0)*1000000</f>
        <v>76.673405339533943</v>
      </c>
      <c r="AK9" s="2">
        <f>IFERROR(INDEX('Leave-One-Out - Data'!$B:$BA,MATCH($P9,'Leave-One-Out - Data'!$A:$A,0),MATCH(AK$1,'Leave-One-Out - Data'!$B$1:$BA$1,0)),0)*1000000</f>
        <v>0</v>
      </c>
      <c r="AL9" s="2">
        <f>IFERROR(INDEX('Leave-One-Out - Data'!$B:$BA,MATCH($P9,'Leave-One-Out - Data'!$A:$A,0),MATCH(AL$1,'Leave-One-Out - Data'!$B$1:$BA$1,0)),0)*1000000</f>
        <v>78.369992224907051</v>
      </c>
      <c r="AM9" s="2">
        <f>IFERROR(INDEX('Leave-One-Out - Data'!$B:$BA,MATCH($P9,'Leave-One-Out - Data'!$A:$A,0),MATCH(AM$1,'Leave-One-Out - Data'!$B$1:$BA$1,0)),0)*1000000</f>
        <v>82.086464251915459</v>
      </c>
      <c r="AN9" s="2">
        <f>IFERROR(INDEX('Leave-One-Out - Data'!$B:$BA,MATCH($P9,'Leave-One-Out - Data'!$A:$A,0),MATCH(AN$1,'Leave-One-Out - Data'!$B$1:$BA$1,0)),0)*1000000</f>
        <v>74.940824488294311</v>
      </c>
      <c r="AO9" s="2">
        <f>IFERROR(INDEX('Leave-One-Out - Data'!$B:$BA,MATCH($P9,'Leave-One-Out - Data'!$A:$A,0),MATCH(AO$1,'Leave-One-Out - Data'!$B$1:$BA$1,0)),0)*1000000</f>
        <v>77.390013822878245</v>
      </c>
      <c r="AP9" s="2">
        <f>IFERROR(INDEX('Leave-One-Out - Data'!$B:$BA,MATCH($P9,'Leave-One-Out - Data'!$A:$A,0),MATCH(AP$1,'Leave-One-Out - Data'!$B$1:$BA$1,0)),0)*1000000</f>
        <v>80.930359814374228</v>
      </c>
      <c r="AQ9" s="2">
        <f>IFERROR(INDEX('Leave-One-Out - Data'!$B:$BA,MATCH($P9,'Leave-One-Out - Data'!$A:$A,0),MATCH(AQ$1,'Leave-One-Out - Data'!$B$1:$BA$1,0)),0)*1000000</f>
        <v>0</v>
      </c>
      <c r="AR9" s="2">
        <f>IFERROR(INDEX('Leave-One-Out - Data'!$B:$BA,MATCH($P9,'Leave-One-Out - Data'!$A:$A,0),MATCH(AR$1,'Leave-One-Out - Data'!$B$1:$BA$1,0)),0)*1000000</f>
        <v>0</v>
      </c>
      <c r="AS9" s="2">
        <f>IFERROR(INDEX('Leave-One-Out - Data'!$B:$BA,MATCH($P9,'Leave-One-Out - Data'!$A:$A,0),MATCH(AS$1,'Leave-One-Out - Data'!$B$1:$BA$1,0)),0)*1000000</f>
        <v>0</v>
      </c>
      <c r="AT9" s="2">
        <f>IFERROR(INDEX('Leave-One-Out - Data'!$B:$BA,MATCH($P9,'Leave-One-Out - Data'!$A:$A,0),MATCH(AT$1,'Leave-One-Out - Data'!$B$1:$BA$1,0)),0)*1000000</f>
        <v>0</v>
      </c>
      <c r="AU9" s="2">
        <f>IFERROR(INDEX('Leave-One-Out - Data'!$B:$BA,MATCH($P9,'Leave-One-Out - Data'!$A:$A,0),MATCH(AU$1,'Leave-One-Out - Data'!$B$1:$BA$1,0)),0)*1000000</f>
        <v>0</v>
      </c>
      <c r="AV9" s="2">
        <f>IFERROR(INDEX('Leave-One-Out - Data'!$B:$BA,MATCH($P9,'Leave-One-Out - Data'!$A:$A,0),MATCH(AV$1,'Leave-One-Out - Data'!$B$1:$BA$1,0)),0)*1000000</f>
        <v>0</v>
      </c>
      <c r="AW9" s="2">
        <f>IFERROR(INDEX('Leave-One-Out - Data'!$B:$BA,MATCH($P9,'Leave-One-Out - Data'!$A:$A,0),MATCH(AW$1,'Leave-One-Out - Data'!$B$1:$BA$1,0)),0)*1000000</f>
        <v>0</v>
      </c>
      <c r="AX9" s="2">
        <f>IFERROR(INDEX('Leave-One-Out - Data'!$B:$BA,MATCH($P9,'Leave-One-Out - Data'!$A:$A,0),MATCH(AX$1,'Leave-One-Out - Data'!$B$1:$BA$1,0)),0)*1000000</f>
        <v>0</v>
      </c>
      <c r="AY9" s="2">
        <f>IFERROR(INDEX('Leave-One-Out - Data'!$B:$BA,MATCH($P9,'Leave-One-Out - Data'!$A:$A,0),MATCH(AY$1,'Leave-One-Out - Data'!$B$1:$BA$1,0)),0)*1000000</f>
        <v>0</v>
      </c>
      <c r="AZ9" s="2">
        <f>IFERROR(INDEX('Leave-One-Out - Data'!$B:$BA,MATCH($P9,'Leave-One-Out - Data'!$A:$A,0),MATCH(AZ$1,'Leave-One-Out - Data'!$B$1:$BA$1,0)),0)*1000000</f>
        <v>0</v>
      </c>
      <c r="BA9" s="2">
        <f>IFERROR(INDEX('Leave-One-Out - Data'!$B:$BA,MATCH($P9,'Leave-One-Out - Data'!$A:$A,0),MATCH(BA$1,'Leave-One-Out - Data'!$B$1:$BA$1,0)),0)*1000000</f>
        <v>0</v>
      </c>
      <c r="BB9" s="2">
        <f>IFERROR(INDEX('Leave-One-Out - Data'!$B:$BA,MATCH($P9,'Leave-One-Out - Data'!$A:$A,0),MATCH(BB$1,'Leave-One-Out - Data'!$B$1:$BA$1,0)),0)*1000000</f>
        <v>0</v>
      </c>
      <c r="BC9" s="2">
        <f>IFERROR(INDEX('Leave-One-Out - Data'!$B:$BA,MATCH($P9,'Leave-One-Out - Data'!$A:$A,0),MATCH(BC$1,'Leave-One-Out - Data'!$B$1:$BA$1,0)),0)*1000000</f>
        <v>0</v>
      </c>
      <c r="BD9" s="2">
        <f>IFERROR(INDEX('Leave-One-Out - Data'!$B:$BA,MATCH($P9,'Leave-One-Out - Data'!$A:$A,0),MATCH(BD$1,'Leave-One-Out - Data'!$B$1:$BA$1,0)),0)*1000000</f>
        <v>0</v>
      </c>
      <c r="BE9" s="2">
        <f>IFERROR(INDEX('Leave-One-Out - Data'!$B:$BA,MATCH($P9,'Leave-One-Out - Data'!$A:$A,0),MATCH(BE$1,'Leave-One-Out - Data'!$B$1:$BA$1,0)),0)*1000000</f>
        <v>0</v>
      </c>
      <c r="BF9" s="2">
        <f>IFERROR(INDEX('Leave-One-Out - Data'!$B:$BA,MATCH($P9,'Leave-One-Out - Data'!$A:$A,0),MATCH(BF$1,'Leave-One-Out - Data'!$B$1:$BA$1,0)),0)*1000000</f>
        <v>0</v>
      </c>
      <c r="BG9" s="2">
        <f>IFERROR(INDEX('Leave-One-Out - Data'!$B:$BA,MATCH($P9,'Leave-One-Out - Data'!$A:$A,0),MATCH(BG$1,'Leave-One-Out - Data'!$B$1:$BA$1,0)),0)*1000000</f>
        <v>0</v>
      </c>
      <c r="BH9" s="2">
        <f>IFERROR(INDEX('Leave-One-Out - Data'!$B:$BA,MATCH($P9,'Leave-One-Out - Data'!$A:$A,0),MATCH(BH$1,'Leave-One-Out - Data'!$B$1:$BA$1,0)),0)*1000000</f>
        <v>0</v>
      </c>
      <c r="BI9" s="2">
        <f>IFERROR(INDEX('Leave-One-Out - Data'!$B:$BA,MATCH($P9,'Leave-One-Out - Data'!$A:$A,0),MATCH(BI$1,'Leave-One-Out - Data'!$B$1:$BA$1,0)),0)*1000000</f>
        <v>0</v>
      </c>
      <c r="BJ9" s="2">
        <f>IFERROR(INDEX('Leave-One-Out - Data'!$B:$BA,MATCH($P9,'Leave-One-Out - Data'!$A:$A,0),MATCH(BJ$1,'Leave-One-Out - Data'!$B$1:$BA$1,0)),0)*1000000</f>
        <v>0</v>
      </c>
      <c r="BK9" s="2">
        <f>IFERROR(INDEX('Leave-One-Out - Data'!$B:$BA,MATCH($P9,'Leave-One-Out - Data'!$A:$A,0),MATCH(BK$1,'Leave-One-Out - Data'!$B$1:$BA$1,0)),0)*1000000</f>
        <v>0</v>
      </c>
      <c r="BL9" s="2">
        <f>IFERROR(INDEX('Leave-One-Out - Data'!$B:$BA,MATCH($P9,'Leave-One-Out - Data'!$A:$A,0),MATCH(BL$1,'Leave-One-Out - Data'!$B$1:$BA$1,0)),0)*1000000</f>
        <v>0</v>
      </c>
      <c r="BM9" s="2">
        <f>IFERROR(INDEX('Leave-One-Out - Data'!$B:$BA,MATCH($P9,'Leave-One-Out - Data'!$A:$A,0),MATCH(BM$1,'Leave-One-Out - Data'!$B$1:$BA$1,0)),0)*1000000</f>
        <v>0</v>
      </c>
      <c r="BN9" s="2">
        <f>IFERROR(INDEX('Leave-One-Out - Data'!$B:$BA,MATCH($P9,'Leave-One-Out - Data'!$A:$A,0),MATCH(BN$1,'Leave-One-Out - Data'!$B$1:$BA$1,0)),0)*1000000</f>
        <v>0</v>
      </c>
      <c r="BO9" s="2">
        <f>IFERROR(INDEX('Leave-One-Out - Data'!$B:$BA,MATCH($P9,'Leave-One-Out - Data'!$A:$A,0),MATCH(BO$1,'Leave-One-Out - Data'!$B$1:$BA$1,0)),0)*1000000</f>
        <v>0</v>
      </c>
      <c r="BP9" s="2">
        <f>IFERROR(INDEX('Leave-One-Out - Data'!$B:$BA,MATCH($P9,'Leave-One-Out - Data'!$A:$A,0),MATCH(BP$1,'Leave-One-Out - Data'!$B$1:$BA$1,0)),0)*1000000</f>
        <v>0</v>
      </c>
      <c r="BQ9" s="2"/>
    </row>
    <row r="10">
      <c r="P10">
        <f>'Leave-One-Out - Data'!A9</f>
        <v>1989</v>
      </c>
      <c r="Q10" s="2">
        <f>IFERROR(INDEX('Leave-One-Out - Data'!$B:$BA,MATCH($P10,'Leave-One-Out - Data'!$A:$A,0),MATCH(Q$1,'Leave-One-Out - Data'!$B$1:$BA$1,0)),0)*1000000</f>
        <v>79.66517296154052</v>
      </c>
      <c r="R10" s="2">
        <f>IFERROR(INDEX('Leave-One-Out - Data'!$B:$BA,MATCH($P10,'Leave-One-Out - Data'!$A:$A,0),MATCH(R$1,'Leave-One-Out - Data'!$B$1:$BA$1,0)),0)*1000000</f>
        <v>71.368100994732231</v>
      </c>
      <c r="S10" s="2">
        <f>IFERROR(INDEX('Leave-One-Out - Data'!$B:$BA,MATCH($P10,'Leave-One-Out - Data'!$A:$A,0),MATCH(S$1,'Leave-One-Out - Data'!$B$1:$BA$1,0)),0)*1000000</f>
        <v>0</v>
      </c>
      <c r="T10" s="2">
        <f>IFERROR(INDEX('Leave-One-Out - Data'!$B:$BA,MATCH($P10,'Leave-One-Out - Data'!$A:$A,0),MATCH(T$1,'Leave-One-Out - Data'!$B$1:$BA$1,0)),0)*1000000</f>
        <v>0</v>
      </c>
      <c r="U10" s="2">
        <f>IFERROR(INDEX('Leave-One-Out - Data'!$B:$BA,MATCH($P10,'Leave-One-Out - Data'!$A:$A,0),MATCH(U$1,'Leave-One-Out - Data'!$B$1:$BA$1,0)),0)*1000000</f>
        <v>0</v>
      </c>
      <c r="V10" s="2">
        <f>IFERROR(INDEX('Leave-One-Out - Data'!$B:$BA,MATCH($P10,'Leave-One-Out - Data'!$A:$A,0),MATCH(V$1,'Leave-One-Out - Data'!$B$1:$BA$1,0)),0)*1000000</f>
        <v>0</v>
      </c>
      <c r="W10" s="2">
        <f>IFERROR(INDEX('Leave-One-Out - Data'!$B:$BA,MATCH($P10,'Leave-One-Out - Data'!$A:$A,0),MATCH(W$1,'Leave-One-Out - Data'!$B$1:$BA$1,0)),0)*1000000</f>
        <v>0</v>
      </c>
      <c r="X10" s="2">
        <f>IFERROR(INDEX('Leave-One-Out - Data'!$B:$BA,MATCH($P10,'Leave-One-Out - Data'!$A:$A,0),MATCH(X$1,'Leave-One-Out - Data'!$B$1:$BA$1,0)),0)*1000000</f>
        <v>0</v>
      </c>
      <c r="Y10" s="2">
        <f>IFERROR(INDEX('Leave-One-Out - Data'!$B:$BA,MATCH($P10,'Leave-One-Out - Data'!$A:$A,0),MATCH(Y$1,'Leave-One-Out - Data'!$B$1:$BA$1,0)),0)*1000000</f>
        <v>0</v>
      </c>
      <c r="Z10" s="2">
        <f>IFERROR(INDEX('Leave-One-Out - Data'!$B:$BA,MATCH($P10,'Leave-One-Out - Data'!$A:$A,0),MATCH(Z$1,'Leave-One-Out - Data'!$B$1:$BA$1,0)),0)*1000000</f>
        <v>0</v>
      </c>
      <c r="AA10" s="2">
        <f>IFERROR(INDEX('Leave-One-Out - Data'!$B:$BA,MATCH($P10,'Leave-One-Out - Data'!$A:$A,0),MATCH(AA$1,'Leave-One-Out - Data'!$B$1:$BA$1,0)),0)*1000000</f>
        <v>0</v>
      </c>
      <c r="AB10" s="2">
        <f>IFERROR(INDEX('Leave-One-Out - Data'!$B:$BA,MATCH($P10,'Leave-One-Out - Data'!$A:$A,0),MATCH(AB$1,'Leave-One-Out - Data'!$B$1:$BA$1,0)),0)*1000000</f>
        <v>0</v>
      </c>
      <c r="AC10" s="2">
        <f>IFERROR(INDEX('Leave-One-Out - Data'!$B:$BA,MATCH($P10,'Leave-One-Out - Data'!$A:$A,0),MATCH(AC$1,'Leave-One-Out - Data'!$B$1:$BA$1,0)),0)*1000000</f>
        <v>0</v>
      </c>
      <c r="AD10" s="2">
        <f>IFERROR(INDEX('Leave-One-Out - Data'!$B:$BA,MATCH($P10,'Leave-One-Out - Data'!$A:$A,0),MATCH(AD$1,'Leave-One-Out - Data'!$B$1:$BA$1,0)),0)*1000000</f>
        <v>0</v>
      </c>
      <c r="AE10" s="2">
        <f>IFERROR(INDEX('Leave-One-Out - Data'!$B:$BA,MATCH($P10,'Leave-One-Out - Data'!$A:$A,0),MATCH(AE$1,'Leave-One-Out - Data'!$B$1:$BA$1,0)),0)*1000000</f>
        <v>0</v>
      </c>
      <c r="AF10" s="2">
        <f>IFERROR(INDEX('Leave-One-Out - Data'!$B:$BA,MATCH($P10,'Leave-One-Out - Data'!$A:$A,0),MATCH(AF$1,'Leave-One-Out - Data'!$B$1:$BA$1,0)),0)*1000000</f>
        <v>74.379228219186189</v>
      </c>
      <c r="AG10" s="2">
        <f>IFERROR(INDEX('Leave-One-Out - Data'!$B:$BA,MATCH($P10,'Leave-One-Out - Data'!$A:$A,0),MATCH(AG$1,'Leave-One-Out - Data'!$B$1:$BA$1,0)),0)*1000000</f>
        <v>0</v>
      </c>
      <c r="AH10" s="2">
        <f>IFERROR(INDEX('Leave-One-Out - Data'!$B:$BA,MATCH($P10,'Leave-One-Out - Data'!$A:$A,0),MATCH(AH$1,'Leave-One-Out - Data'!$B$1:$BA$1,0)),0)*1000000</f>
        <v>0</v>
      </c>
      <c r="AI10" s="2">
        <f>IFERROR(INDEX('Leave-One-Out - Data'!$B:$BA,MATCH($P10,'Leave-One-Out - Data'!$A:$A,0),MATCH(AI$1,'Leave-One-Out - Data'!$B$1:$BA$1,0)),0)*1000000</f>
        <v>0</v>
      </c>
      <c r="AJ10" s="2">
        <f>IFERROR(INDEX('Leave-One-Out - Data'!$B:$BA,MATCH($P10,'Leave-One-Out - Data'!$A:$A,0),MATCH(AJ$1,'Leave-One-Out - Data'!$B$1:$BA$1,0)),0)*1000000</f>
        <v>70.387037871114444</v>
      </c>
      <c r="AK10" s="2">
        <f>IFERROR(INDEX('Leave-One-Out - Data'!$B:$BA,MATCH($P10,'Leave-One-Out - Data'!$A:$A,0),MATCH(AK$1,'Leave-One-Out - Data'!$B$1:$BA$1,0)),0)*1000000</f>
        <v>0</v>
      </c>
      <c r="AL10" s="2">
        <f>IFERROR(INDEX('Leave-One-Out - Data'!$B:$BA,MATCH($P10,'Leave-One-Out - Data'!$A:$A,0),MATCH(AL$1,'Leave-One-Out - Data'!$B$1:$BA$1,0)),0)*1000000</f>
        <v>72.41817645990524</v>
      </c>
      <c r="AM10" s="2">
        <f>IFERROR(INDEX('Leave-One-Out - Data'!$B:$BA,MATCH($P10,'Leave-One-Out - Data'!$A:$A,0),MATCH(AM$1,'Leave-One-Out - Data'!$B$1:$BA$1,0)),0)*1000000</f>
        <v>75.150441796722575</v>
      </c>
      <c r="AN10" s="2">
        <f>IFERROR(INDEX('Leave-One-Out - Data'!$B:$BA,MATCH($P10,'Leave-One-Out - Data'!$A:$A,0),MATCH(AN$1,'Leave-One-Out - Data'!$B$1:$BA$1,0)),0)*1000000</f>
        <v>70.924287083471427</v>
      </c>
      <c r="AO10" s="2">
        <f>IFERROR(INDEX('Leave-One-Out - Data'!$B:$BA,MATCH($P10,'Leave-One-Out - Data'!$A:$A,0),MATCH(AO$1,'Leave-One-Out - Data'!$B$1:$BA$1,0)),0)*1000000</f>
        <v>71.274253943556687</v>
      </c>
      <c r="AP10" s="2">
        <f>IFERROR(INDEX('Leave-One-Out - Data'!$B:$BA,MATCH($P10,'Leave-One-Out - Data'!$A:$A,0),MATCH(AP$1,'Leave-One-Out - Data'!$B$1:$BA$1,0)),0)*1000000</f>
        <v>74.83107662119437</v>
      </c>
      <c r="AQ10" s="2">
        <f>IFERROR(INDEX('Leave-One-Out - Data'!$B:$BA,MATCH($P10,'Leave-One-Out - Data'!$A:$A,0),MATCH(AQ$1,'Leave-One-Out - Data'!$B$1:$BA$1,0)),0)*1000000</f>
        <v>0</v>
      </c>
      <c r="AR10" s="2">
        <f>IFERROR(INDEX('Leave-One-Out - Data'!$B:$BA,MATCH($P10,'Leave-One-Out - Data'!$A:$A,0),MATCH(AR$1,'Leave-One-Out - Data'!$B$1:$BA$1,0)),0)*1000000</f>
        <v>0</v>
      </c>
      <c r="AS10" s="2">
        <f>IFERROR(INDEX('Leave-One-Out - Data'!$B:$BA,MATCH($P10,'Leave-One-Out - Data'!$A:$A,0),MATCH(AS$1,'Leave-One-Out - Data'!$B$1:$BA$1,0)),0)*1000000</f>
        <v>0</v>
      </c>
      <c r="AT10" s="2">
        <f>IFERROR(INDEX('Leave-One-Out - Data'!$B:$BA,MATCH($P10,'Leave-One-Out - Data'!$A:$A,0),MATCH(AT$1,'Leave-One-Out - Data'!$B$1:$BA$1,0)),0)*1000000</f>
        <v>0</v>
      </c>
      <c r="AU10" s="2">
        <f>IFERROR(INDEX('Leave-One-Out - Data'!$B:$BA,MATCH($P10,'Leave-One-Out - Data'!$A:$A,0),MATCH(AU$1,'Leave-One-Out - Data'!$B$1:$BA$1,0)),0)*1000000</f>
        <v>0</v>
      </c>
      <c r="AV10" s="2">
        <f>IFERROR(INDEX('Leave-One-Out - Data'!$B:$BA,MATCH($P10,'Leave-One-Out - Data'!$A:$A,0),MATCH(AV$1,'Leave-One-Out - Data'!$B$1:$BA$1,0)),0)*1000000</f>
        <v>0</v>
      </c>
      <c r="AW10" s="2">
        <f>IFERROR(INDEX('Leave-One-Out - Data'!$B:$BA,MATCH($P10,'Leave-One-Out - Data'!$A:$A,0),MATCH(AW$1,'Leave-One-Out - Data'!$B$1:$BA$1,0)),0)*1000000</f>
        <v>0</v>
      </c>
      <c r="AX10" s="2">
        <f>IFERROR(INDEX('Leave-One-Out - Data'!$B:$BA,MATCH($P10,'Leave-One-Out - Data'!$A:$A,0),MATCH(AX$1,'Leave-One-Out - Data'!$B$1:$BA$1,0)),0)*1000000</f>
        <v>0</v>
      </c>
      <c r="AY10" s="2">
        <f>IFERROR(INDEX('Leave-One-Out - Data'!$B:$BA,MATCH($P10,'Leave-One-Out - Data'!$A:$A,0),MATCH(AY$1,'Leave-One-Out - Data'!$B$1:$BA$1,0)),0)*1000000</f>
        <v>0</v>
      </c>
      <c r="AZ10" s="2">
        <f>IFERROR(INDEX('Leave-One-Out - Data'!$B:$BA,MATCH($P10,'Leave-One-Out - Data'!$A:$A,0),MATCH(AZ$1,'Leave-One-Out - Data'!$B$1:$BA$1,0)),0)*1000000</f>
        <v>0</v>
      </c>
      <c r="BA10" s="2">
        <f>IFERROR(INDEX('Leave-One-Out - Data'!$B:$BA,MATCH($P10,'Leave-One-Out - Data'!$A:$A,0),MATCH(BA$1,'Leave-One-Out - Data'!$B$1:$BA$1,0)),0)*1000000</f>
        <v>0</v>
      </c>
      <c r="BB10" s="2">
        <f>IFERROR(INDEX('Leave-One-Out - Data'!$B:$BA,MATCH($P10,'Leave-One-Out - Data'!$A:$A,0),MATCH(BB$1,'Leave-One-Out - Data'!$B$1:$BA$1,0)),0)*1000000</f>
        <v>0</v>
      </c>
      <c r="BC10" s="2">
        <f>IFERROR(INDEX('Leave-One-Out - Data'!$B:$BA,MATCH($P10,'Leave-One-Out - Data'!$A:$A,0),MATCH(BC$1,'Leave-One-Out - Data'!$B$1:$BA$1,0)),0)*1000000</f>
        <v>0</v>
      </c>
      <c r="BD10" s="2">
        <f>IFERROR(INDEX('Leave-One-Out - Data'!$B:$BA,MATCH($P10,'Leave-One-Out - Data'!$A:$A,0),MATCH(BD$1,'Leave-One-Out - Data'!$B$1:$BA$1,0)),0)*1000000</f>
        <v>0</v>
      </c>
      <c r="BE10" s="2">
        <f>IFERROR(INDEX('Leave-One-Out - Data'!$B:$BA,MATCH($P10,'Leave-One-Out - Data'!$A:$A,0),MATCH(BE$1,'Leave-One-Out - Data'!$B$1:$BA$1,0)),0)*1000000</f>
        <v>0</v>
      </c>
      <c r="BF10" s="2">
        <f>IFERROR(INDEX('Leave-One-Out - Data'!$B:$BA,MATCH($P10,'Leave-One-Out - Data'!$A:$A,0),MATCH(BF$1,'Leave-One-Out - Data'!$B$1:$BA$1,0)),0)*1000000</f>
        <v>0</v>
      </c>
      <c r="BG10" s="2">
        <f>IFERROR(INDEX('Leave-One-Out - Data'!$B:$BA,MATCH($P10,'Leave-One-Out - Data'!$A:$A,0),MATCH(BG$1,'Leave-One-Out - Data'!$B$1:$BA$1,0)),0)*1000000</f>
        <v>0</v>
      </c>
      <c r="BH10" s="2">
        <f>IFERROR(INDEX('Leave-One-Out - Data'!$B:$BA,MATCH($P10,'Leave-One-Out - Data'!$A:$A,0),MATCH(BH$1,'Leave-One-Out - Data'!$B$1:$BA$1,0)),0)*1000000</f>
        <v>0</v>
      </c>
      <c r="BI10" s="2">
        <f>IFERROR(INDEX('Leave-One-Out - Data'!$B:$BA,MATCH($P10,'Leave-One-Out - Data'!$A:$A,0),MATCH(BI$1,'Leave-One-Out - Data'!$B$1:$BA$1,0)),0)*1000000</f>
        <v>0</v>
      </c>
      <c r="BJ10" s="2">
        <f>IFERROR(INDEX('Leave-One-Out - Data'!$B:$BA,MATCH($P10,'Leave-One-Out - Data'!$A:$A,0),MATCH(BJ$1,'Leave-One-Out - Data'!$B$1:$BA$1,0)),0)*1000000</f>
        <v>0</v>
      </c>
      <c r="BK10" s="2">
        <f>IFERROR(INDEX('Leave-One-Out - Data'!$B:$BA,MATCH($P10,'Leave-One-Out - Data'!$A:$A,0),MATCH(BK$1,'Leave-One-Out - Data'!$B$1:$BA$1,0)),0)*1000000</f>
        <v>0</v>
      </c>
      <c r="BL10" s="2">
        <f>IFERROR(INDEX('Leave-One-Out - Data'!$B:$BA,MATCH($P10,'Leave-One-Out - Data'!$A:$A,0),MATCH(BL$1,'Leave-One-Out - Data'!$B$1:$BA$1,0)),0)*1000000</f>
        <v>0</v>
      </c>
      <c r="BM10" s="2">
        <f>IFERROR(INDEX('Leave-One-Out - Data'!$B:$BA,MATCH($P10,'Leave-One-Out - Data'!$A:$A,0),MATCH(BM$1,'Leave-One-Out - Data'!$B$1:$BA$1,0)),0)*1000000</f>
        <v>0</v>
      </c>
      <c r="BN10" s="2">
        <f>IFERROR(INDEX('Leave-One-Out - Data'!$B:$BA,MATCH($P10,'Leave-One-Out - Data'!$A:$A,0),MATCH(BN$1,'Leave-One-Out - Data'!$B$1:$BA$1,0)),0)*1000000</f>
        <v>0</v>
      </c>
      <c r="BO10" s="2">
        <f>IFERROR(INDEX('Leave-One-Out - Data'!$B:$BA,MATCH($P10,'Leave-One-Out - Data'!$A:$A,0),MATCH(BO$1,'Leave-One-Out - Data'!$B$1:$BA$1,0)),0)*1000000</f>
        <v>0</v>
      </c>
      <c r="BP10" s="2">
        <f>IFERROR(INDEX('Leave-One-Out - Data'!$B:$BA,MATCH($P10,'Leave-One-Out - Data'!$A:$A,0),MATCH(BP$1,'Leave-One-Out - Data'!$B$1:$BA$1,0)),0)*1000000</f>
        <v>0</v>
      </c>
      <c r="BQ10" s="2"/>
    </row>
    <row r="11">
      <c r="P11">
        <f>'Leave-One-Out - Data'!A10</f>
        <v>1990</v>
      </c>
      <c r="Q11" s="2">
        <f>IFERROR(INDEX('Leave-One-Out - Data'!$B:$BA,MATCH($P11,'Leave-One-Out - Data'!$A:$A,0),MATCH(Q$1,'Leave-One-Out - Data'!$B$1:$BA$1,0)),0)*1000000</f>
        <v>74.437281000427902</v>
      </c>
      <c r="R11" s="2">
        <f>IFERROR(INDEX('Leave-One-Out - Data'!$B:$BA,MATCH($P11,'Leave-One-Out - Data'!$A:$A,0),MATCH(R$1,'Leave-One-Out - Data'!$B$1:$BA$1,0)),0)*1000000</f>
        <v>73.5574952668685</v>
      </c>
      <c r="S11" s="2">
        <f>IFERROR(INDEX('Leave-One-Out - Data'!$B:$BA,MATCH($P11,'Leave-One-Out - Data'!$A:$A,0),MATCH(S$1,'Leave-One-Out - Data'!$B$1:$BA$1,0)),0)*1000000</f>
        <v>0</v>
      </c>
      <c r="T11" s="2">
        <f>IFERROR(INDEX('Leave-One-Out - Data'!$B:$BA,MATCH($P11,'Leave-One-Out - Data'!$A:$A,0),MATCH(T$1,'Leave-One-Out - Data'!$B$1:$BA$1,0)),0)*1000000</f>
        <v>0</v>
      </c>
      <c r="U11" s="2">
        <f>IFERROR(INDEX('Leave-One-Out - Data'!$B:$BA,MATCH($P11,'Leave-One-Out - Data'!$A:$A,0),MATCH(U$1,'Leave-One-Out - Data'!$B$1:$BA$1,0)),0)*1000000</f>
        <v>0</v>
      </c>
      <c r="V11" s="2">
        <f>IFERROR(INDEX('Leave-One-Out - Data'!$B:$BA,MATCH($P11,'Leave-One-Out - Data'!$A:$A,0),MATCH(V$1,'Leave-One-Out - Data'!$B$1:$BA$1,0)),0)*1000000</f>
        <v>0</v>
      </c>
      <c r="W11" s="2">
        <f>IFERROR(INDEX('Leave-One-Out - Data'!$B:$BA,MATCH($P11,'Leave-One-Out - Data'!$A:$A,0),MATCH(W$1,'Leave-One-Out - Data'!$B$1:$BA$1,0)),0)*1000000</f>
        <v>0</v>
      </c>
      <c r="X11" s="2">
        <f>IFERROR(INDEX('Leave-One-Out - Data'!$B:$BA,MATCH($P11,'Leave-One-Out - Data'!$A:$A,0),MATCH(X$1,'Leave-One-Out - Data'!$B$1:$BA$1,0)),0)*1000000</f>
        <v>0</v>
      </c>
      <c r="Y11" s="2">
        <f>IFERROR(INDEX('Leave-One-Out - Data'!$B:$BA,MATCH($P11,'Leave-One-Out - Data'!$A:$A,0),MATCH(Y$1,'Leave-One-Out - Data'!$B$1:$BA$1,0)),0)*1000000</f>
        <v>0</v>
      </c>
      <c r="Z11" s="2">
        <f>IFERROR(INDEX('Leave-One-Out - Data'!$B:$BA,MATCH($P11,'Leave-One-Out - Data'!$A:$A,0),MATCH(Z$1,'Leave-One-Out - Data'!$B$1:$BA$1,0)),0)*1000000</f>
        <v>0</v>
      </c>
      <c r="AA11" s="2">
        <f>IFERROR(INDEX('Leave-One-Out - Data'!$B:$BA,MATCH($P11,'Leave-One-Out - Data'!$A:$A,0),MATCH(AA$1,'Leave-One-Out - Data'!$B$1:$BA$1,0)),0)*1000000</f>
        <v>0</v>
      </c>
      <c r="AB11" s="2">
        <f>IFERROR(INDEX('Leave-One-Out - Data'!$B:$BA,MATCH($P11,'Leave-One-Out - Data'!$A:$A,0),MATCH(AB$1,'Leave-One-Out - Data'!$B$1:$BA$1,0)),0)*1000000</f>
        <v>0</v>
      </c>
      <c r="AC11" s="2">
        <f>IFERROR(INDEX('Leave-One-Out - Data'!$B:$BA,MATCH($P11,'Leave-One-Out - Data'!$A:$A,0),MATCH(AC$1,'Leave-One-Out - Data'!$B$1:$BA$1,0)),0)*1000000</f>
        <v>0</v>
      </c>
      <c r="AD11" s="2">
        <f>IFERROR(INDEX('Leave-One-Out - Data'!$B:$BA,MATCH($P11,'Leave-One-Out - Data'!$A:$A,0),MATCH(AD$1,'Leave-One-Out - Data'!$B$1:$BA$1,0)),0)*1000000</f>
        <v>0</v>
      </c>
      <c r="AE11" s="2">
        <f>IFERROR(INDEX('Leave-One-Out - Data'!$B:$BA,MATCH($P11,'Leave-One-Out - Data'!$A:$A,0),MATCH(AE$1,'Leave-One-Out - Data'!$B$1:$BA$1,0)),0)*1000000</f>
        <v>0</v>
      </c>
      <c r="AF11" s="2">
        <f>IFERROR(INDEX('Leave-One-Out - Data'!$B:$BA,MATCH($P11,'Leave-One-Out - Data'!$A:$A,0),MATCH(AF$1,'Leave-One-Out - Data'!$B$1:$BA$1,0)),0)*1000000</f>
        <v>75.289491902367445</v>
      </c>
      <c r="AG11" s="2">
        <f>IFERROR(INDEX('Leave-One-Out - Data'!$B:$BA,MATCH($P11,'Leave-One-Out - Data'!$A:$A,0),MATCH(AG$1,'Leave-One-Out - Data'!$B$1:$BA$1,0)),0)*1000000</f>
        <v>0</v>
      </c>
      <c r="AH11" s="2">
        <f>IFERROR(INDEX('Leave-One-Out - Data'!$B:$BA,MATCH($P11,'Leave-One-Out - Data'!$A:$A,0),MATCH(AH$1,'Leave-One-Out - Data'!$B$1:$BA$1,0)),0)*1000000</f>
        <v>0</v>
      </c>
      <c r="AI11" s="2">
        <f>IFERROR(INDEX('Leave-One-Out - Data'!$B:$BA,MATCH($P11,'Leave-One-Out - Data'!$A:$A,0),MATCH(AI$1,'Leave-One-Out - Data'!$B$1:$BA$1,0)),0)*1000000</f>
        <v>0</v>
      </c>
      <c r="AJ11" s="2">
        <f>IFERROR(INDEX('Leave-One-Out - Data'!$B:$BA,MATCH($P11,'Leave-One-Out - Data'!$A:$A,0),MATCH(AJ$1,'Leave-One-Out - Data'!$B$1:$BA$1,0)),0)*1000000</f>
        <v>72.574073543364648</v>
      </c>
      <c r="AK11" s="2">
        <f>IFERROR(INDEX('Leave-One-Out - Data'!$B:$BA,MATCH($P11,'Leave-One-Out - Data'!$A:$A,0),MATCH(AK$1,'Leave-One-Out - Data'!$B$1:$BA$1,0)),0)*1000000</f>
        <v>0</v>
      </c>
      <c r="AL11" s="2">
        <f>IFERROR(INDEX('Leave-One-Out - Data'!$B:$BA,MATCH($P11,'Leave-One-Out - Data'!$A:$A,0),MATCH(AL$1,'Leave-One-Out - Data'!$B$1:$BA$1,0)),0)*1000000</f>
        <v>74.637827558035511</v>
      </c>
      <c r="AM11" s="2">
        <f>IFERROR(INDEX('Leave-One-Out - Data'!$B:$BA,MATCH($P11,'Leave-One-Out - Data'!$A:$A,0),MATCH(AM$1,'Leave-One-Out - Data'!$B$1:$BA$1,0)),0)*1000000</f>
        <v>72.506546130171031</v>
      </c>
      <c r="AN11" s="2">
        <f>IFERROR(INDEX('Leave-One-Out - Data'!$B:$BA,MATCH($P11,'Leave-One-Out - Data'!$A:$A,0),MATCH(AN$1,'Leave-One-Out - Data'!$B$1:$BA$1,0)),0)*1000000</f>
        <v>70.722713386203395</v>
      </c>
      <c r="AO11" s="2">
        <f>IFERROR(INDEX('Leave-One-Out - Data'!$B:$BA,MATCH($P11,'Leave-One-Out - Data'!$A:$A,0),MATCH(AO$1,'Leave-One-Out - Data'!$B$1:$BA$1,0)),0)*1000000</f>
        <v>73.500043439707966</v>
      </c>
      <c r="AP11" s="2">
        <f>IFERROR(INDEX('Leave-One-Out - Data'!$B:$BA,MATCH($P11,'Leave-One-Out - Data'!$A:$A,0),MATCH(AP$1,'Leave-One-Out - Data'!$B$1:$BA$1,0)),0)*1000000</f>
        <v>75.721209475887008</v>
      </c>
      <c r="AQ11" s="2">
        <f>IFERROR(INDEX('Leave-One-Out - Data'!$B:$BA,MATCH($P11,'Leave-One-Out - Data'!$A:$A,0),MATCH(AQ$1,'Leave-One-Out - Data'!$B$1:$BA$1,0)),0)*1000000</f>
        <v>0</v>
      </c>
      <c r="AR11" s="2">
        <f>IFERROR(INDEX('Leave-One-Out - Data'!$B:$BA,MATCH($P11,'Leave-One-Out - Data'!$A:$A,0),MATCH(AR$1,'Leave-One-Out - Data'!$B$1:$BA$1,0)),0)*1000000</f>
        <v>0</v>
      </c>
      <c r="AS11" s="2">
        <f>IFERROR(INDEX('Leave-One-Out - Data'!$B:$BA,MATCH($P11,'Leave-One-Out - Data'!$A:$A,0),MATCH(AS$1,'Leave-One-Out - Data'!$B$1:$BA$1,0)),0)*1000000</f>
        <v>0</v>
      </c>
      <c r="AT11" s="2">
        <f>IFERROR(INDEX('Leave-One-Out - Data'!$B:$BA,MATCH($P11,'Leave-One-Out - Data'!$A:$A,0),MATCH(AT$1,'Leave-One-Out - Data'!$B$1:$BA$1,0)),0)*1000000</f>
        <v>0</v>
      </c>
      <c r="AU11" s="2">
        <f>IFERROR(INDEX('Leave-One-Out - Data'!$B:$BA,MATCH($P11,'Leave-One-Out - Data'!$A:$A,0),MATCH(AU$1,'Leave-One-Out - Data'!$B$1:$BA$1,0)),0)*1000000</f>
        <v>0</v>
      </c>
      <c r="AV11" s="2">
        <f>IFERROR(INDEX('Leave-One-Out - Data'!$B:$BA,MATCH($P11,'Leave-One-Out - Data'!$A:$A,0),MATCH(AV$1,'Leave-One-Out - Data'!$B$1:$BA$1,0)),0)*1000000</f>
        <v>0</v>
      </c>
      <c r="AW11" s="2">
        <f>IFERROR(INDEX('Leave-One-Out - Data'!$B:$BA,MATCH($P11,'Leave-One-Out - Data'!$A:$A,0),MATCH(AW$1,'Leave-One-Out - Data'!$B$1:$BA$1,0)),0)*1000000</f>
        <v>0</v>
      </c>
      <c r="AX11" s="2">
        <f>IFERROR(INDEX('Leave-One-Out - Data'!$B:$BA,MATCH($P11,'Leave-One-Out - Data'!$A:$A,0),MATCH(AX$1,'Leave-One-Out - Data'!$B$1:$BA$1,0)),0)*1000000</f>
        <v>0</v>
      </c>
      <c r="AY11" s="2">
        <f>IFERROR(INDEX('Leave-One-Out - Data'!$B:$BA,MATCH($P11,'Leave-One-Out - Data'!$A:$A,0),MATCH(AY$1,'Leave-One-Out - Data'!$B$1:$BA$1,0)),0)*1000000</f>
        <v>0</v>
      </c>
      <c r="AZ11" s="2">
        <f>IFERROR(INDEX('Leave-One-Out - Data'!$B:$BA,MATCH($P11,'Leave-One-Out - Data'!$A:$A,0),MATCH(AZ$1,'Leave-One-Out - Data'!$B$1:$BA$1,0)),0)*1000000</f>
        <v>0</v>
      </c>
      <c r="BA11" s="2">
        <f>IFERROR(INDEX('Leave-One-Out - Data'!$B:$BA,MATCH($P11,'Leave-One-Out - Data'!$A:$A,0),MATCH(BA$1,'Leave-One-Out - Data'!$B$1:$BA$1,0)),0)*1000000</f>
        <v>0</v>
      </c>
      <c r="BB11" s="2">
        <f>IFERROR(INDEX('Leave-One-Out - Data'!$B:$BA,MATCH($P11,'Leave-One-Out - Data'!$A:$A,0),MATCH(BB$1,'Leave-One-Out - Data'!$B$1:$BA$1,0)),0)*1000000</f>
        <v>0</v>
      </c>
      <c r="BC11" s="2">
        <f>IFERROR(INDEX('Leave-One-Out - Data'!$B:$BA,MATCH($P11,'Leave-One-Out - Data'!$A:$A,0),MATCH(BC$1,'Leave-One-Out - Data'!$B$1:$BA$1,0)),0)*1000000</f>
        <v>0</v>
      </c>
      <c r="BD11" s="2">
        <f>IFERROR(INDEX('Leave-One-Out - Data'!$B:$BA,MATCH($P11,'Leave-One-Out - Data'!$A:$A,0),MATCH(BD$1,'Leave-One-Out - Data'!$B$1:$BA$1,0)),0)*1000000</f>
        <v>0</v>
      </c>
      <c r="BE11" s="2">
        <f>IFERROR(INDEX('Leave-One-Out - Data'!$B:$BA,MATCH($P11,'Leave-One-Out - Data'!$A:$A,0),MATCH(BE$1,'Leave-One-Out - Data'!$B$1:$BA$1,0)),0)*1000000</f>
        <v>0</v>
      </c>
      <c r="BF11" s="2">
        <f>IFERROR(INDEX('Leave-One-Out - Data'!$B:$BA,MATCH($P11,'Leave-One-Out - Data'!$A:$A,0),MATCH(BF$1,'Leave-One-Out - Data'!$B$1:$BA$1,0)),0)*1000000</f>
        <v>0</v>
      </c>
      <c r="BG11" s="2">
        <f>IFERROR(INDEX('Leave-One-Out - Data'!$B:$BA,MATCH($P11,'Leave-One-Out - Data'!$A:$A,0),MATCH(BG$1,'Leave-One-Out - Data'!$B$1:$BA$1,0)),0)*1000000</f>
        <v>0</v>
      </c>
      <c r="BH11" s="2">
        <f>IFERROR(INDEX('Leave-One-Out - Data'!$B:$BA,MATCH($P11,'Leave-One-Out - Data'!$A:$A,0),MATCH(BH$1,'Leave-One-Out - Data'!$B$1:$BA$1,0)),0)*1000000</f>
        <v>0</v>
      </c>
      <c r="BI11" s="2">
        <f>IFERROR(INDEX('Leave-One-Out - Data'!$B:$BA,MATCH($P11,'Leave-One-Out - Data'!$A:$A,0),MATCH(BI$1,'Leave-One-Out - Data'!$B$1:$BA$1,0)),0)*1000000</f>
        <v>0</v>
      </c>
      <c r="BJ11" s="2">
        <f>IFERROR(INDEX('Leave-One-Out - Data'!$B:$BA,MATCH($P11,'Leave-One-Out - Data'!$A:$A,0),MATCH(BJ$1,'Leave-One-Out - Data'!$B$1:$BA$1,0)),0)*1000000</f>
        <v>0</v>
      </c>
      <c r="BK11" s="2">
        <f>IFERROR(INDEX('Leave-One-Out - Data'!$B:$BA,MATCH($P11,'Leave-One-Out - Data'!$A:$A,0),MATCH(BK$1,'Leave-One-Out - Data'!$B$1:$BA$1,0)),0)*1000000</f>
        <v>0</v>
      </c>
      <c r="BL11" s="2">
        <f>IFERROR(INDEX('Leave-One-Out - Data'!$B:$BA,MATCH($P11,'Leave-One-Out - Data'!$A:$A,0),MATCH(BL$1,'Leave-One-Out - Data'!$B$1:$BA$1,0)),0)*1000000</f>
        <v>0</v>
      </c>
      <c r="BM11" s="2">
        <f>IFERROR(INDEX('Leave-One-Out - Data'!$B:$BA,MATCH($P11,'Leave-One-Out - Data'!$A:$A,0),MATCH(BM$1,'Leave-One-Out - Data'!$B$1:$BA$1,0)),0)*1000000</f>
        <v>0</v>
      </c>
      <c r="BN11" s="2">
        <f>IFERROR(INDEX('Leave-One-Out - Data'!$B:$BA,MATCH($P11,'Leave-One-Out - Data'!$A:$A,0),MATCH(BN$1,'Leave-One-Out - Data'!$B$1:$BA$1,0)),0)*1000000</f>
        <v>0</v>
      </c>
      <c r="BO11" s="2">
        <f>IFERROR(INDEX('Leave-One-Out - Data'!$B:$BA,MATCH($P11,'Leave-One-Out - Data'!$A:$A,0),MATCH(BO$1,'Leave-One-Out - Data'!$B$1:$BA$1,0)),0)*1000000</f>
        <v>0</v>
      </c>
      <c r="BP11" s="2">
        <f>IFERROR(INDEX('Leave-One-Out - Data'!$B:$BA,MATCH($P11,'Leave-One-Out - Data'!$A:$A,0),MATCH(BP$1,'Leave-One-Out - Data'!$B$1:$BA$1,0)),0)*1000000</f>
        <v>0</v>
      </c>
      <c r="BQ11" s="2"/>
    </row>
    <row r="12">
      <c r="P12">
        <f>'Leave-One-Out - Data'!A11</f>
        <v>1991</v>
      </c>
      <c r="Q12" s="2">
        <f>IFERROR(INDEX('Leave-One-Out - Data'!$B:$BA,MATCH($P12,'Leave-One-Out - Data'!$A:$A,0),MATCH(Q$1,'Leave-One-Out - Data'!$B$1:$BA$1,0)),0)*1000000</f>
        <v>65.900887420866638</v>
      </c>
      <c r="R12" s="2">
        <f>IFERROR(INDEX('Leave-One-Out - Data'!$B:$BA,MATCH($P12,'Leave-One-Out - Data'!$A:$A,0),MATCH(R$1,'Leave-One-Out - Data'!$B$1:$BA$1,0)),0)*1000000</f>
        <v>64.173919843597091</v>
      </c>
      <c r="S12" s="2">
        <f>IFERROR(INDEX('Leave-One-Out - Data'!$B:$BA,MATCH($P12,'Leave-One-Out - Data'!$A:$A,0),MATCH(S$1,'Leave-One-Out - Data'!$B$1:$BA$1,0)),0)*1000000</f>
        <v>0</v>
      </c>
      <c r="T12" s="2">
        <f>IFERROR(INDEX('Leave-One-Out - Data'!$B:$BA,MATCH($P12,'Leave-One-Out - Data'!$A:$A,0),MATCH(T$1,'Leave-One-Out - Data'!$B$1:$BA$1,0)),0)*1000000</f>
        <v>0</v>
      </c>
      <c r="U12" s="2">
        <f>IFERROR(INDEX('Leave-One-Out - Data'!$B:$BA,MATCH($P12,'Leave-One-Out - Data'!$A:$A,0),MATCH(U$1,'Leave-One-Out - Data'!$B$1:$BA$1,0)),0)*1000000</f>
        <v>0</v>
      </c>
      <c r="V12" s="2">
        <f>IFERROR(INDEX('Leave-One-Out - Data'!$B:$BA,MATCH($P12,'Leave-One-Out - Data'!$A:$A,0),MATCH(V$1,'Leave-One-Out - Data'!$B$1:$BA$1,0)),0)*1000000</f>
        <v>0</v>
      </c>
      <c r="W12" s="2">
        <f>IFERROR(INDEX('Leave-One-Out - Data'!$B:$BA,MATCH($P12,'Leave-One-Out - Data'!$A:$A,0),MATCH(W$1,'Leave-One-Out - Data'!$B$1:$BA$1,0)),0)*1000000</f>
        <v>0</v>
      </c>
      <c r="X12" s="2">
        <f>IFERROR(INDEX('Leave-One-Out - Data'!$B:$BA,MATCH($P12,'Leave-One-Out - Data'!$A:$A,0),MATCH(X$1,'Leave-One-Out - Data'!$B$1:$BA$1,0)),0)*1000000</f>
        <v>0</v>
      </c>
      <c r="Y12" s="2">
        <f>IFERROR(INDEX('Leave-One-Out - Data'!$B:$BA,MATCH($P12,'Leave-One-Out - Data'!$A:$A,0),MATCH(Y$1,'Leave-One-Out - Data'!$B$1:$BA$1,0)),0)*1000000</f>
        <v>0</v>
      </c>
      <c r="Z12" s="2">
        <f>IFERROR(INDEX('Leave-One-Out - Data'!$B:$BA,MATCH($P12,'Leave-One-Out - Data'!$A:$A,0),MATCH(Z$1,'Leave-One-Out - Data'!$B$1:$BA$1,0)),0)*1000000</f>
        <v>0</v>
      </c>
      <c r="AA12" s="2">
        <f>IFERROR(INDEX('Leave-One-Out - Data'!$B:$BA,MATCH($P12,'Leave-One-Out - Data'!$A:$A,0),MATCH(AA$1,'Leave-One-Out - Data'!$B$1:$BA$1,0)),0)*1000000</f>
        <v>0</v>
      </c>
      <c r="AB12" s="2">
        <f>IFERROR(INDEX('Leave-One-Out - Data'!$B:$BA,MATCH($P12,'Leave-One-Out - Data'!$A:$A,0),MATCH(AB$1,'Leave-One-Out - Data'!$B$1:$BA$1,0)),0)*1000000</f>
        <v>0</v>
      </c>
      <c r="AC12" s="2">
        <f>IFERROR(INDEX('Leave-One-Out - Data'!$B:$BA,MATCH($P12,'Leave-One-Out - Data'!$A:$A,0),MATCH(AC$1,'Leave-One-Out - Data'!$B$1:$BA$1,0)),0)*1000000</f>
        <v>0</v>
      </c>
      <c r="AD12" s="2">
        <f>IFERROR(INDEX('Leave-One-Out - Data'!$B:$BA,MATCH($P12,'Leave-One-Out - Data'!$A:$A,0),MATCH(AD$1,'Leave-One-Out - Data'!$B$1:$BA$1,0)),0)*1000000</f>
        <v>0</v>
      </c>
      <c r="AE12" s="2">
        <f>IFERROR(INDEX('Leave-One-Out - Data'!$B:$BA,MATCH($P12,'Leave-One-Out - Data'!$A:$A,0),MATCH(AE$1,'Leave-One-Out - Data'!$B$1:$BA$1,0)),0)*1000000</f>
        <v>0</v>
      </c>
      <c r="AF12" s="2">
        <f>IFERROR(INDEX('Leave-One-Out - Data'!$B:$BA,MATCH($P12,'Leave-One-Out - Data'!$A:$A,0),MATCH(AF$1,'Leave-One-Out - Data'!$B$1:$BA$1,0)),0)*1000000</f>
        <v>63.734249575645656</v>
      </c>
      <c r="AG12" s="2">
        <f>IFERROR(INDEX('Leave-One-Out - Data'!$B:$BA,MATCH($P12,'Leave-One-Out - Data'!$A:$A,0),MATCH(AG$1,'Leave-One-Out - Data'!$B$1:$BA$1,0)),0)*1000000</f>
        <v>0</v>
      </c>
      <c r="AH12" s="2">
        <f>IFERROR(INDEX('Leave-One-Out - Data'!$B:$BA,MATCH($P12,'Leave-One-Out - Data'!$A:$A,0),MATCH(AH$1,'Leave-One-Out - Data'!$B$1:$BA$1,0)),0)*1000000</f>
        <v>0</v>
      </c>
      <c r="AI12" s="2">
        <f>IFERROR(INDEX('Leave-One-Out - Data'!$B:$BA,MATCH($P12,'Leave-One-Out - Data'!$A:$A,0),MATCH(AI$1,'Leave-One-Out - Data'!$B$1:$BA$1,0)),0)*1000000</f>
        <v>0</v>
      </c>
      <c r="AJ12" s="2">
        <f>IFERROR(INDEX('Leave-One-Out - Data'!$B:$BA,MATCH($P12,'Leave-One-Out - Data'!$A:$A,0),MATCH(AJ$1,'Leave-One-Out - Data'!$B$1:$BA$1,0)),0)*1000000</f>
        <v>64.059729960717959</v>
      </c>
      <c r="AK12" s="2">
        <f>IFERROR(INDEX('Leave-One-Out - Data'!$B:$BA,MATCH($P12,'Leave-One-Out - Data'!$A:$A,0),MATCH(AK$1,'Leave-One-Out - Data'!$B$1:$BA$1,0)),0)*1000000</f>
        <v>0</v>
      </c>
      <c r="AL12" s="2">
        <f>IFERROR(INDEX('Leave-One-Out - Data'!$B:$BA,MATCH($P12,'Leave-One-Out - Data'!$A:$A,0),MATCH(AL$1,'Leave-One-Out - Data'!$B$1:$BA$1,0)),0)*1000000</f>
        <v>64.524842542596161</v>
      </c>
      <c r="AM12" s="2">
        <f>IFERROR(INDEX('Leave-One-Out - Data'!$B:$BA,MATCH($P12,'Leave-One-Out - Data'!$A:$A,0),MATCH(AM$1,'Leave-One-Out - Data'!$B$1:$BA$1,0)),0)*1000000</f>
        <v>64.136762233829359</v>
      </c>
      <c r="AN12" s="2">
        <f>IFERROR(INDEX('Leave-One-Out - Data'!$B:$BA,MATCH($P12,'Leave-One-Out - Data'!$A:$A,0),MATCH(AN$1,'Leave-One-Out - Data'!$B$1:$BA$1,0)),0)*1000000</f>
        <v>64.595680116326534</v>
      </c>
      <c r="AO12" s="2">
        <f>IFERROR(INDEX('Leave-One-Out - Data'!$B:$BA,MATCH($P12,'Leave-One-Out - Data'!$A:$A,0),MATCH(AO$1,'Leave-One-Out - Data'!$B$1:$BA$1,0)),0)*1000000</f>
        <v>64.283541709301048</v>
      </c>
      <c r="AP12" s="2">
        <f>IFERROR(INDEX('Leave-One-Out - Data'!$B:$BA,MATCH($P12,'Leave-One-Out - Data'!$A:$A,0),MATCH(AP$1,'Leave-One-Out - Data'!$B$1:$BA$1,0)),0)*1000000</f>
        <v>64.618193406204227</v>
      </c>
      <c r="AQ12" s="2">
        <f>IFERROR(INDEX('Leave-One-Out - Data'!$B:$BA,MATCH($P12,'Leave-One-Out - Data'!$A:$A,0),MATCH(AQ$1,'Leave-One-Out - Data'!$B$1:$BA$1,0)),0)*1000000</f>
        <v>0</v>
      </c>
      <c r="AR12" s="2">
        <f>IFERROR(INDEX('Leave-One-Out - Data'!$B:$BA,MATCH($P12,'Leave-One-Out - Data'!$A:$A,0),MATCH(AR$1,'Leave-One-Out - Data'!$B$1:$BA$1,0)),0)*1000000</f>
        <v>0</v>
      </c>
      <c r="AS12" s="2">
        <f>IFERROR(INDEX('Leave-One-Out - Data'!$B:$BA,MATCH($P12,'Leave-One-Out - Data'!$A:$A,0),MATCH(AS$1,'Leave-One-Out - Data'!$B$1:$BA$1,0)),0)*1000000</f>
        <v>0</v>
      </c>
      <c r="AT12" s="2">
        <f>IFERROR(INDEX('Leave-One-Out - Data'!$B:$BA,MATCH($P12,'Leave-One-Out - Data'!$A:$A,0),MATCH(AT$1,'Leave-One-Out - Data'!$B$1:$BA$1,0)),0)*1000000</f>
        <v>0</v>
      </c>
      <c r="AU12" s="2">
        <f>IFERROR(INDEX('Leave-One-Out - Data'!$B:$BA,MATCH($P12,'Leave-One-Out - Data'!$A:$A,0),MATCH(AU$1,'Leave-One-Out - Data'!$B$1:$BA$1,0)),0)*1000000</f>
        <v>0</v>
      </c>
      <c r="AV12" s="2">
        <f>IFERROR(INDEX('Leave-One-Out - Data'!$B:$BA,MATCH($P12,'Leave-One-Out - Data'!$A:$A,0),MATCH(AV$1,'Leave-One-Out - Data'!$B$1:$BA$1,0)),0)*1000000</f>
        <v>0</v>
      </c>
      <c r="AW12" s="2">
        <f>IFERROR(INDEX('Leave-One-Out - Data'!$B:$BA,MATCH($P12,'Leave-One-Out - Data'!$A:$A,0),MATCH(AW$1,'Leave-One-Out - Data'!$B$1:$BA$1,0)),0)*1000000</f>
        <v>0</v>
      </c>
      <c r="AX12" s="2">
        <f>IFERROR(INDEX('Leave-One-Out - Data'!$B:$BA,MATCH($P12,'Leave-One-Out - Data'!$A:$A,0),MATCH(AX$1,'Leave-One-Out - Data'!$B$1:$BA$1,0)),0)*1000000</f>
        <v>0</v>
      </c>
      <c r="AY12" s="2">
        <f>IFERROR(INDEX('Leave-One-Out - Data'!$B:$BA,MATCH($P12,'Leave-One-Out - Data'!$A:$A,0),MATCH(AY$1,'Leave-One-Out - Data'!$B$1:$BA$1,0)),0)*1000000</f>
        <v>0</v>
      </c>
      <c r="AZ12" s="2">
        <f>IFERROR(INDEX('Leave-One-Out - Data'!$B:$BA,MATCH($P12,'Leave-One-Out - Data'!$A:$A,0),MATCH(AZ$1,'Leave-One-Out - Data'!$B$1:$BA$1,0)),0)*1000000</f>
        <v>0</v>
      </c>
      <c r="BA12" s="2">
        <f>IFERROR(INDEX('Leave-One-Out - Data'!$B:$BA,MATCH($P12,'Leave-One-Out - Data'!$A:$A,0),MATCH(BA$1,'Leave-One-Out - Data'!$B$1:$BA$1,0)),0)*1000000</f>
        <v>0</v>
      </c>
      <c r="BB12" s="2">
        <f>IFERROR(INDEX('Leave-One-Out - Data'!$B:$BA,MATCH($P12,'Leave-One-Out - Data'!$A:$A,0),MATCH(BB$1,'Leave-One-Out - Data'!$B$1:$BA$1,0)),0)*1000000</f>
        <v>0</v>
      </c>
      <c r="BC12" s="2">
        <f>IFERROR(INDEX('Leave-One-Out - Data'!$B:$BA,MATCH($P12,'Leave-One-Out - Data'!$A:$A,0),MATCH(BC$1,'Leave-One-Out - Data'!$B$1:$BA$1,0)),0)*1000000</f>
        <v>0</v>
      </c>
      <c r="BD12" s="2">
        <f>IFERROR(INDEX('Leave-One-Out - Data'!$B:$BA,MATCH($P12,'Leave-One-Out - Data'!$A:$A,0),MATCH(BD$1,'Leave-One-Out - Data'!$B$1:$BA$1,0)),0)*1000000</f>
        <v>0</v>
      </c>
      <c r="BE12" s="2">
        <f>IFERROR(INDEX('Leave-One-Out - Data'!$B:$BA,MATCH($P12,'Leave-One-Out - Data'!$A:$A,0),MATCH(BE$1,'Leave-One-Out - Data'!$B$1:$BA$1,0)),0)*1000000</f>
        <v>0</v>
      </c>
      <c r="BF12" s="2">
        <f>IFERROR(INDEX('Leave-One-Out - Data'!$B:$BA,MATCH($P12,'Leave-One-Out - Data'!$A:$A,0),MATCH(BF$1,'Leave-One-Out - Data'!$B$1:$BA$1,0)),0)*1000000</f>
        <v>0</v>
      </c>
      <c r="BG12" s="2">
        <f>IFERROR(INDEX('Leave-One-Out - Data'!$B:$BA,MATCH($P12,'Leave-One-Out - Data'!$A:$A,0),MATCH(BG$1,'Leave-One-Out - Data'!$B$1:$BA$1,0)),0)*1000000</f>
        <v>0</v>
      </c>
      <c r="BH12" s="2">
        <f>IFERROR(INDEX('Leave-One-Out - Data'!$B:$BA,MATCH($P12,'Leave-One-Out - Data'!$A:$A,0),MATCH(BH$1,'Leave-One-Out - Data'!$B$1:$BA$1,0)),0)*1000000</f>
        <v>0</v>
      </c>
      <c r="BI12" s="2">
        <f>IFERROR(INDEX('Leave-One-Out - Data'!$B:$BA,MATCH($P12,'Leave-One-Out - Data'!$A:$A,0),MATCH(BI$1,'Leave-One-Out - Data'!$B$1:$BA$1,0)),0)*1000000</f>
        <v>0</v>
      </c>
      <c r="BJ12" s="2">
        <f>IFERROR(INDEX('Leave-One-Out - Data'!$B:$BA,MATCH($P12,'Leave-One-Out - Data'!$A:$A,0),MATCH(BJ$1,'Leave-One-Out - Data'!$B$1:$BA$1,0)),0)*1000000</f>
        <v>0</v>
      </c>
      <c r="BK12" s="2">
        <f>IFERROR(INDEX('Leave-One-Out - Data'!$B:$BA,MATCH($P12,'Leave-One-Out - Data'!$A:$A,0),MATCH(BK$1,'Leave-One-Out - Data'!$B$1:$BA$1,0)),0)*1000000</f>
        <v>0</v>
      </c>
      <c r="BL12" s="2">
        <f>IFERROR(INDEX('Leave-One-Out - Data'!$B:$BA,MATCH($P12,'Leave-One-Out - Data'!$A:$A,0),MATCH(BL$1,'Leave-One-Out - Data'!$B$1:$BA$1,0)),0)*1000000</f>
        <v>0</v>
      </c>
      <c r="BM12" s="2">
        <f>IFERROR(INDEX('Leave-One-Out - Data'!$B:$BA,MATCH($P12,'Leave-One-Out - Data'!$A:$A,0),MATCH(BM$1,'Leave-One-Out - Data'!$B$1:$BA$1,0)),0)*1000000</f>
        <v>0</v>
      </c>
      <c r="BN12" s="2">
        <f>IFERROR(INDEX('Leave-One-Out - Data'!$B:$BA,MATCH($P12,'Leave-One-Out - Data'!$A:$A,0),MATCH(BN$1,'Leave-One-Out - Data'!$B$1:$BA$1,0)),0)*1000000</f>
        <v>0</v>
      </c>
      <c r="BO12" s="2">
        <f>IFERROR(INDEX('Leave-One-Out - Data'!$B:$BA,MATCH($P12,'Leave-One-Out - Data'!$A:$A,0),MATCH(BO$1,'Leave-One-Out - Data'!$B$1:$BA$1,0)),0)*1000000</f>
        <v>0</v>
      </c>
      <c r="BP12" s="2">
        <f>IFERROR(INDEX('Leave-One-Out - Data'!$B:$BA,MATCH($P12,'Leave-One-Out - Data'!$A:$A,0),MATCH(BP$1,'Leave-One-Out - Data'!$B$1:$BA$1,0)),0)*1000000</f>
        <v>0</v>
      </c>
      <c r="BQ12" s="2"/>
    </row>
    <row r="13">
      <c r="P13">
        <f>'Leave-One-Out - Data'!A12</f>
        <v>1992</v>
      </c>
      <c r="Q13" s="2">
        <f>IFERROR(INDEX('Leave-One-Out - Data'!$B:$BA,MATCH($P13,'Leave-One-Out - Data'!$A:$A,0),MATCH(Q$1,'Leave-One-Out - Data'!$B$1:$BA$1,0)),0)*1000000</f>
        <v>59.373665862949565</v>
      </c>
      <c r="R13" s="2">
        <f>IFERROR(INDEX('Leave-One-Out - Data'!$B:$BA,MATCH($P13,'Leave-One-Out - Data'!$A:$A,0),MATCH(R$1,'Leave-One-Out - Data'!$B$1:$BA$1,0)),0)*1000000</f>
        <v>57.350591956492288</v>
      </c>
      <c r="S13" s="2">
        <f>IFERROR(INDEX('Leave-One-Out - Data'!$B:$BA,MATCH($P13,'Leave-One-Out - Data'!$A:$A,0),MATCH(S$1,'Leave-One-Out - Data'!$B$1:$BA$1,0)),0)*1000000</f>
        <v>0</v>
      </c>
      <c r="T13" s="2">
        <f>IFERROR(INDEX('Leave-One-Out - Data'!$B:$BA,MATCH($P13,'Leave-One-Out - Data'!$A:$A,0),MATCH(T$1,'Leave-One-Out - Data'!$B$1:$BA$1,0)),0)*1000000</f>
        <v>0</v>
      </c>
      <c r="U13" s="2">
        <f>IFERROR(INDEX('Leave-One-Out - Data'!$B:$BA,MATCH($P13,'Leave-One-Out - Data'!$A:$A,0),MATCH(U$1,'Leave-One-Out - Data'!$B$1:$BA$1,0)),0)*1000000</f>
        <v>0</v>
      </c>
      <c r="V13" s="2">
        <f>IFERROR(INDEX('Leave-One-Out - Data'!$B:$BA,MATCH($P13,'Leave-One-Out - Data'!$A:$A,0),MATCH(V$1,'Leave-One-Out - Data'!$B$1:$BA$1,0)),0)*1000000</f>
        <v>0</v>
      </c>
      <c r="W13" s="2">
        <f>IFERROR(INDEX('Leave-One-Out - Data'!$B:$BA,MATCH($P13,'Leave-One-Out - Data'!$A:$A,0),MATCH(W$1,'Leave-One-Out - Data'!$B$1:$BA$1,0)),0)*1000000</f>
        <v>0</v>
      </c>
      <c r="X13" s="2">
        <f>IFERROR(INDEX('Leave-One-Out - Data'!$B:$BA,MATCH($P13,'Leave-One-Out - Data'!$A:$A,0),MATCH(X$1,'Leave-One-Out - Data'!$B$1:$BA$1,0)),0)*1000000</f>
        <v>0</v>
      </c>
      <c r="Y13" s="2">
        <f>IFERROR(INDEX('Leave-One-Out - Data'!$B:$BA,MATCH($P13,'Leave-One-Out - Data'!$A:$A,0),MATCH(Y$1,'Leave-One-Out - Data'!$B$1:$BA$1,0)),0)*1000000</f>
        <v>0</v>
      </c>
      <c r="Z13" s="2">
        <f>IFERROR(INDEX('Leave-One-Out - Data'!$B:$BA,MATCH($P13,'Leave-One-Out - Data'!$A:$A,0),MATCH(Z$1,'Leave-One-Out - Data'!$B$1:$BA$1,0)),0)*1000000</f>
        <v>0</v>
      </c>
      <c r="AA13" s="2">
        <f>IFERROR(INDEX('Leave-One-Out - Data'!$B:$BA,MATCH($P13,'Leave-One-Out - Data'!$A:$A,0),MATCH(AA$1,'Leave-One-Out - Data'!$B$1:$BA$1,0)),0)*1000000</f>
        <v>0</v>
      </c>
      <c r="AB13" s="2">
        <f>IFERROR(INDEX('Leave-One-Out - Data'!$B:$BA,MATCH($P13,'Leave-One-Out - Data'!$A:$A,0),MATCH(AB$1,'Leave-One-Out - Data'!$B$1:$BA$1,0)),0)*1000000</f>
        <v>0</v>
      </c>
      <c r="AC13" s="2">
        <f>IFERROR(INDEX('Leave-One-Out - Data'!$B:$BA,MATCH($P13,'Leave-One-Out - Data'!$A:$A,0),MATCH(AC$1,'Leave-One-Out - Data'!$B$1:$BA$1,0)),0)*1000000</f>
        <v>0</v>
      </c>
      <c r="AD13" s="2">
        <f>IFERROR(INDEX('Leave-One-Out - Data'!$B:$BA,MATCH($P13,'Leave-One-Out - Data'!$A:$A,0),MATCH(AD$1,'Leave-One-Out - Data'!$B$1:$BA$1,0)),0)*1000000</f>
        <v>0</v>
      </c>
      <c r="AE13" s="2">
        <f>IFERROR(INDEX('Leave-One-Out - Data'!$B:$BA,MATCH($P13,'Leave-One-Out - Data'!$A:$A,0),MATCH(AE$1,'Leave-One-Out - Data'!$B$1:$BA$1,0)),0)*1000000</f>
        <v>0</v>
      </c>
      <c r="AF13" s="2">
        <f>IFERROR(INDEX('Leave-One-Out - Data'!$B:$BA,MATCH($P13,'Leave-One-Out - Data'!$A:$A,0),MATCH(AF$1,'Leave-One-Out - Data'!$B$1:$BA$1,0)),0)*1000000</f>
        <v>55.908106216520537</v>
      </c>
      <c r="AG13" s="2">
        <f>IFERROR(INDEX('Leave-One-Out - Data'!$B:$BA,MATCH($P13,'Leave-One-Out - Data'!$A:$A,0),MATCH(AG$1,'Leave-One-Out - Data'!$B$1:$BA$1,0)),0)*1000000</f>
        <v>0</v>
      </c>
      <c r="AH13" s="2">
        <f>IFERROR(INDEX('Leave-One-Out - Data'!$B:$BA,MATCH($P13,'Leave-One-Out - Data'!$A:$A,0),MATCH(AH$1,'Leave-One-Out - Data'!$B$1:$BA$1,0)),0)*1000000</f>
        <v>0</v>
      </c>
      <c r="AI13" s="2">
        <f>IFERROR(INDEX('Leave-One-Out - Data'!$B:$BA,MATCH($P13,'Leave-One-Out - Data'!$A:$A,0),MATCH(AI$1,'Leave-One-Out - Data'!$B$1:$BA$1,0)),0)*1000000</f>
        <v>0</v>
      </c>
      <c r="AJ13" s="2">
        <f>IFERROR(INDEX('Leave-One-Out - Data'!$B:$BA,MATCH($P13,'Leave-One-Out - Data'!$A:$A,0),MATCH(AJ$1,'Leave-One-Out - Data'!$B$1:$BA$1,0)),0)*1000000</f>
        <v>57.241309365053894</v>
      </c>
      <c r="AK13" s="2">
        <f>IFERROR(INDEX('Leave-One-Out - Data'!$B:$BA,MATCH($P13,'Leave-One-Out - Data'!$A:$A,0),MATCH(AK$1,'Leave-One-Out - Data'!$B$1:$BA$1,0)),0)*1000000</f>
        <v>0</v>
      </c>
      <c r="AL13" s="2">
        <f>IFERROR(INDEX('Leave-One-Out - Data'!$B:$BA,MATCH($P13,'Leave-One-Out - Data'!$A:$A,0),MATCH(AL$1,'Leave-One-Out - Data'!$B$1:$BA$1,0)),0)*1000000</f>
        <v>57.315953021316098</v>
      </c>
      <c r="AM13" s="2">
        <f>IFERROR(INDEX('Leave-One-Out - Data'!$B:$BA,MATCH($P13,'Leave-One-Out - Data'!$A:$A,0),MATCH(AM$1,'Leave-One-Out - Data'!$B$1:$BA$1,0)),0)*1000000</f>
        <v>55.556662089657031</v>
      </c>
      <c r="AN13" s="2">
        <f>IFERROR(INDEX('Leave-One-Out - Data'!$B:$BA,MATCH($P13,'Leave-One-Out - Data'!$A:$A,0),MATCH(AN$1,'Leave-One-Out - Data'!$B$1:$BA$1,0)),0)*1000000</f>
        <v>56.514980784413638</v>
      </c>
      <c r="AO13" s="2">
        <f>IFERROR(INDEX('Leave-One-Out - Data'!$B:$BA,MATCH($P13,'Leave-One-Out - Data'!$A:$A,0),MATCH(AO$1,'Leave-One-Out - Data'!$B$1:$BA$1,0)),0)*1000000</f>
        <v>57.472052551020177</v>
      </c>
      <c r="AP13" s="2">
        <f>IFERROR(INDEX('Leave-One-Out - Data'!$B:$BA,MATCH($P13,'Leave-One-Out - Data'!$A:$A,0),MATCH(AP$1,'Leave-One-Out - Data'!$B$1:$BA$1,0)),0)*1000000</f>
        <v>56.317314338230055</v>
      </c>
      <c r="AQ13" s="2">
        <f>IFERROR(INDEX('Leave-One-Out - Data'!$B:$BA,MATCH($P13,'Leave-One-Out - Data'!$A:$A,0),MATCH(AQ$1,'Leave-One-Out - Data'!$B$1:$BA$1,0)),0)*1000000</f>
        <v>0</v>
      </c>
      <c r="AR13" s="2">
        <f>IFERROR(INDEX('Leave-One-Out - Data'!$B:$BA,MATCH($P13,'Leave-One-Out - Data'!$A:$A,0),MATCH(AR$1,'Leave-One-Out - Data'!$B$1:$BA$1,0)),0)*1000000</f>
        <v>0</v>
      </c>
      <c r="AS13" s="2">
        <f>IFERROR(INDEX('Leave-One-Out - Data'!$B:$BA,MATCH($P13,'Leave-One-Out - Data'!$A:$A,0),MATCH(AS$1,'Leave-One-Out - Data'!$B$1:$BA$1,0)),0)*1000000</f>
        <v>0</v>
      </c>
      <c r="AT13" s="2">
        <f>IFERROR(INDEX('Leave-One-Out - Data'!$B:$BA,MATCH($P13,'Leave-One-Out - Data'!$A:$A,0),MATCH(AT$1,'Leave-One-Out - Data'!$B$1:$BA$1,0)),0)*1000000</f>
        <v>0</v>
      </c>
      <c r="AU13" s="2">
        <f>IFERROR(INDEX('Leave-One-Out - Data'!$B:$BA,MATCH($P13,'Leave-One-Out - Data'!$A:$A,0),MATCH(AU$1,'Leave-One-Out - Data'!$B$1:$BA$1,0)),0)*1000000</f>
        <v>0</v>
      </c>
      <c r="AV13" s="2">
        <f>IFERROR(INDEX('Leave-One-Out - Data'!$B:$BA,MATCH($P13,'Leave-One-Out - Data'!$A:$A,0),MATCH(AV$1,'Leave-One-Out - Data'!$B$1:$BA$1,0)),0)*1000000</f>
        <v>0</v>
      </c>
      <c r="AW13" s="2">
        <f>IFERROR(INDEX('Leave-One-Out - Data'!$B:$BA,MATCH($P13,'Leave-One-Out - Data'!$A:$A,0),MATCH(AW$1,'Leave-One-Out - Data'!$B$1:$BA$1,0)),0)*1000000</f>
        <v>0</v>
      </c>
      <c r="AX13" s="2">
        <f>IFERROR(INDEX('Leave-One-Out - Data'!$B:$BA,MATCH($P13,'Leave-One-Out - Data'!$A:$A,0),MATCH(AX$1,'Leave-One-Out - Data'!$B$1:$BA$1,0)),0)*1000000</f>
        <v>0</v>
      </c>
      <c r="AY13" s="2">
        <f>IFERROR(INDEX('Leave-One-Out - Data'!$B:$BA,MATCH($P13,'Leave-One-Out - Data'!$A:$A,0),MATCH(AY$1,'Leave-One-Out - Data'!$B$1:$BA$1,0)),0)*1000000</f>
        <v>0</v>
      </c>
      <c r="AZ13" s="2">
        <f>IFERROR(INDEX('Leave-One-Out - Data'!$B:$BA,MATCH($P13,'Leave-One-Out - Data'!$A:$A,0),MATCH(AZ$1,'Leave-One-Out - Data'!$B$1:$BA$1,0)),0)*1000000</f>
        <v>0</v>
      </c>
      <c r="BA13" s="2">
        <f>IFERROR(INDEX('Leave-One-Out - Data'!$B:$BA,MATCH($P13,'Leave-One-Out - Data'!$A:$A,0),MATCH(BA$1,'Leave-One-Out - Data'!$B$1:$BA$1,0)),0)*1000000</f>
        <v>0</v>
      </c>
      <c r="BB13" s="2">
        <f>IFERROR(INDEX('Leave-One-Out - Data'!$B:$BA,MATCH($P13,'Leave-One-Out - Data'!$A:$A,0),MATCH(BB$1,'Leave-One-Out - Data'!$B$1:$BA$1,0)),0)*1000000</f>
        <v>0</v>
      </c>
      <c r="BC13" s="2">
        <f>IFERROR(INDEX('Leave-One-Out - Data'!$B:$BA,MATCH($P13,'Leave-One-Out - Data'!$A:$A,0),MATCH(BC$1,'Leave-One-Out - Data'!$B$1:$BA$1,0)),0)*1000000</f>
        <v>0</v>
      </c>
      <c r="BD13" s="2">
        <f>IFERROR(INDEX('Leave-One-Out - Data'!$B:$BA,MATCH($P13,'Leave-One-Out - Data'!$A:$A,0),MATCH(BD$1,'Leave-One-Out - Data'!$B$1:$BA$1,0)),0)*1000000</f>
        <v>0</v>
      </c>
      <c r="BE13" s="2">
        <f>IFERROR(INDEX('Leave-One-Out - Data'!$B:$BA,MATCH($P13,'Leave-One-Out - Data'!$A:$A,0),MATCH(BE$1,'Leave-One-Out - Data'!$B$1:$BA$1,0)),0)*1000000</f>
        <v>0</v>
      </c>
      <c r="BF13" s="2">
        <f>IFERROR(INDEX('Leave-One-Out - Data'!$B:$BA,MATCH($P13,'Leave-One-Out - Data'!$A:$A,0),MATCH(BF$1,'Leave-One-Out - Data'!$B$1:$BA$1,0)),0)*1000000</f>
        <v>0</v>
      </c>
      <c r="BG13" s="2">
        <f>IFERROR(INDEX('Leave-One-Out - Data'!$B:$BA,MATCH($P13,'Leave-One-Out - Data'!$A:$A,0),MATCH(BG$1,'Leave-One-Out - Data'!$B$1:$BA$1,0)),0)*1000000</f>
        <v>0</v>
      </c>
      <c r="BH13" s="2">
        <f>IFERROR(INDEX('Leave-One-Out - Data'!$B:$BA,MATCH($P13,'Leave-One-Out - Data'!$A:$A,0),MATCH(BH$1,'Leave-One-Out - Data'!$B$1:$BA$1,0)),0)*1000000</f>
        <v>0</v>
      </c>
      <c r="BI13" s="2">
        <f>IFERROR(INDEX('Leave-One-Out - Data'!$B:$BA,MATCH($P13,'Leave-One-Out - Data'!$A:$A,0),MATCH(BI$1,'Leave-One-Out - Data'!$B$1:$BA$1,0)),0)*1000000</f>
        <v>0</v>
      </c>
      <c r="BJ13" s="2">
        <f>IFERROR(INDEX('Leave-One-Out - Data'!$B:$BA,MATCH($P13,'Leave-One-Out - Data'!$A:$A,0),MATCH(BJ$1,'Leave-One-Out - Data'!$B$1:$BA$1,0)),0)*1000000</f>
        <v>0</v>
      </c>
      <c r="BK13" s="2">
        <f>IFERROR(INDEX('Leave-One-Out - Data'!$B:$BA,MATCH($P13,'Leave-One-Out - Data'!$A:$A,0),MATCH(BK$1,'Leave-One-Out - Data'!$B$1:$BA$1,0)),0)*1000000</f>
        <v>0</v>
      </c>
      <c r="BL13" s="2">
        <f>IFERROR(INDEX('Leave-One-Out - Data'!$B:$BA,MATCH($P13,'Leave-One-Out - Data'!$A:$A,0),MATCH(BL$1,'Leave-One-Out - Data'!$B$1:$BA$1,0)),0)*1000000</f>
        <v>0</v>
      </c>
      <c r="BM13" s="2">
        <f>IFERROR(INDEX('Leave-One-Out - Data'!$B:$BA,MATCH($P13,'Leave-One-Out - Data'!$A:$A,0),MATCH(BM$1,'Leave-One-Out - Data'!$B$1:$BA$1,0)),0)*1000000</f>
        <v>0</v>
      </c>
      <c r="BN13" s="2">
        <f>IFERROR(INDEX('Leave-One-Out - Data'!$B:$BA,MATCH($P13,'Leave-One-Out - Data'!$A:$A,0),MATCH(BN$1,'Leave-One-Out - Data'!$B$1:$BA$1,0)),0)*1000000</f>
        <v>0</v>
      </c>
      <c r="BO13" s="2">
        <f>IFERROR(INDEX('Leave-One-Out - Data'!$B:$BA,MATCH($P13,'Leave-One-Out - Data'!$A:$A,0),MATCH(BO$1,'Leave-One-Out - Data'!$B$1:$BA$1,0)),0)*1000000</f>
        <v>0</v>
      </c>
      <c r="BP13" s="2">
        <f>IFERROR(INDEX('Leave-One-Out - Data'!$B:$BA,MATCH($P13,'Leave-One-Out - Data'!$A:$A,0),MATCH(BP$1,'Leave-One-Out - Data'!$B$1:$BA$1,0)),0)*1000000</f>
        <v>0</v>
      </c>
      <c r="BQ13" s="2"/>
    </row>
    <row r="14">
      <c r="P14">
        <f>'Leave-One-Out - Data'!A13</f>
        <v>1993</v>
      </c>
      <c r="Q14" s="2">
        <f>IFERROR(INDEX('Leave-One-Out - Data'!$B:$BA,MATCH($P14,'Leave-One-Out - Data'!$A:$A,0),MATCH(Q$1,'Leave-One-Out - Data'!$B$1:$BA$1,0)),0)*1000000</f>
        <v>54.541862482437864</v>
      </c>
      <c r="R14" s="2">
        <f>IFERROR(INDEX('Leave-One-Out - Data'!$B:$BA,MATCH($P14,'Leave-One-Out - Data'!$A:$A,0),MATCH(R$1,'Leave-One-Out - Data'!$B$1:$BA$1,0)),0)*1000000</f>
        <v>55.37724272289779</v>
      </c>
      <c r="S14" s="2">
        <f>IFERROR(INDEX('Leave-One-Out - Data'!$B:$BA,MATCH($P14,'Leave-One-Out - Data'!$A:$A,0),MATCH(S$1,'Leave-One-Out - Data'!$B$1:$BA$1,0)),0)*1000000</f>
        <v>0</v>
      </c>
      <c r="T14" s="2">
        <f>IFERROR(INDEX('Leave-One-Out - Data'!$B:$BA,MATCH($P14,'Leave-One-Out - Data'!$A:$A,0),MATCH(T$1,'Leave-One-Out - Data'!$B$1:$BA$1,0)),0)*1000000</f>
        <v>0</v>
      </c>
      <c r="U14" s="2">
        <f>IFERROR(INDEX('Leave-One-Out - Data'!$B:$BA,MATCH($P14,'Leave-One-Out - Data'!$A:$A,0),MATCH(U$1,'Leave-One-Out - Data'!$B$1:$BA$1,0)),0)*1000000</f>
        <v>0</v>
      </c>
      <c r="V14" s="2">
        <f>IFERROR(INDEX('Leave-One-Out - Data'!$B:$BA,MATCH($P14,'Leave-One-Out - Data'!$A:$A,0),MATCH(V$1,'Leave-One-Out - Data'!$B$1:$BA$1,0)),0)*1000000</f>
        <v>0</v>
      </c>
      <c r="W14" s="2">
        <f>IFERROR(INDEX('Leave-One-Out - Data'!$B:$BA,MATCH($P14,'Leave-One-Out - Data'!$A:$A,0),MATCH(W$1,'Leave-One-Out - Data'!$B$1:$BA$1,0)),0)*1000000</f>
        <v>0</v>
      </c>
      <c r="X14" s="2">
        <f>IFERROR(INDEX('Leave-One-Out - Data'!$B:$BA,MATCH($P14,'Leave-One-Out - Data'!$A:$A,0),MATCH(X$1,'Leave-One-Out - Data'!$B$1:$BA$1,0)),0)*1000000</f>
        <v>0</v>
      </c>
      <c r="Y14" s="2">
        <f>IFERROR(INDEX('Leave-One-Out - Data'!$B:$BA,MATCH($P14,'Leave-One-Out - Data'!$A:$A,0),MATCH(Y$1,'Leave-One-Out - Data'!$B$1:$BA$1,0)),0)*1000000</f>
        <v>0</v>
      </c>
      <c r="Z14" s="2">
        <f>IFERROR(INDEX('Leave-One-Out - Data'!$B:$BA,MATCH($P14,'Leave-One-Out - Data'!$A:$A,0),MATCH(Z$1,'Leave-One-Out - Data'!$B$1:$BA$1,0)),0)*1000000</f>
        <v>0</v>
      </c>
      <c r="AA14" s="2">
        <f>IFERROR(INDEX('Leave-One-Out - Data'!$B:$BA,MATCH($P14,'Leave-One-Out - Data'!$A:$A,0),MATCH(AA$1,'Leave-One-Out - Data'!$B$1:$BA$1,0)),0)*1000000</f>
        <v>0</v>
      </c>
      <c r="AB14" s="2">
        <f>IFERROR(INDEX('Leave-One-Out - Data'!$B:$BA,MATCH($P14,'Leave-One-Out - Data'!$A:$A,0),MATCH(AB$1,'Leave-One-Out - Data'!$B$1:$BA$1,0)),0)*1000000</f>
        <v>0</v>
      </c>
      <c r="AC14" s="2">
        <f>IFERROR(INDEX('Leave-One-Out - Data'!$B:$BA,MATCH($P14,'Leave-One-Out - Data'!$A:$A,0),MATCH(AC$1,'Leave-One-Out - Data'!$B$1:$BA$1,0)),0)*1000000</f>
        <v>0</v>
      </c>
      <c r="AD14" s="2">
        <f>IFERROR(INDEX('Leave-One-Out - Data'!$B:$BA,MATCH($P14,'Leave-One-Out - Data'!$A:$A,0),MATCH(AD$1,'Leave-One-Out - Data'!$B$1:$BA$1,0)),0)*1000000</f>
        <v>0</v>
      </c>
      <c r="AE14" s="2">
        <f>IFERROR(INDEX('Leave-One-Out - Data'!$B:$BA,MATCH($P14,'Leave-One-Out - Data'!$A:$A,0),MATCH(AE$1,'Leave-One-Out - Data'!$B$1:$BA$1,0)),0)*1000000</f>
        <v>0</v>
      </c>
      <c r="AF14" s="2">
        <f>IFERROR(INDEX('Leave-One-Out - Data'!$B:$BA,MATCH($P14,'Leave-One-Out - Data'!$A:$A,0),MATCH(AF$1,'Leave-One-Out - Data'!$B$1:$BA$1,0)),0)*1000000</f>
        <v>55.07426320400554</v>
      </c>
      <c r="AG14" s="2">
        <f>IFERROR(INDEX('Leave-One-Out - Data'!$B:$BA,MATCH($P14,'Leave-One-Out - Data'!$A:$A,0),MATCH(AG$1,'Leave-One-Out - Data'!$B$1:$BA$1,0)),0)*1000000</f>
        <v>0</v>
      </c>
      <c r="AH14" s="2">
        <f>IFERROR(INDEX('Leave-One-Out - Data'!$B:$BA,MATCH($P14,'Leave-One-Out - Data'!$A:$A,0),MATCH(AH$1,'Leave-One-Out - Data'!$B$1:$BA$1,0)),0)*1000000</f>
        <v>0</v>
      </c>
      <c r="AI14" s="2">
        <f>IFERROR(INDEX('Leave-One-Out - Data'!$B:$BA,MATCH($P14,'Leave-One-Out - Data'!$A:$A,0),MATCH(AI$1,'Leave-One-Out - Data'!$B$1:$BA$1,0)),0)*1000000</f>
        <v>0</v>
      </c>
      <c r="AJ14" s="2">
        <f>IFERROR(INDEX('Leave-One-Out - Data'!$B:$BA,MATCH($P14,'Leave-One-Out - Data'!$A:$A,0),MATCH(AJ$1,'Leave-One-Out - Data'!$B$1:$BA$1,0)),0)*1000000</f>
        <v>55.502902563603129</v>
      </c>
      <c r="AK14" s="2">
        <f>IFERROR(INDEX('Leave-One-Out - Data'!$B:$BA,MATCH($P14,'Leave-One-Out - Data'!$A:$A,0),MATCH(AK$1,'Leave-One-Out - Data'!$B$1:$BA$1,0)),0)*1000000</f>
        <v>0</v>
      </c>
      <c r="AL14" s="2">
        <f>IFERROR(INDEX('Leave-One-Out - Data'!$B:$BA,MATCH($P14,'Leave-One-Out - Data'!$A:$A,0),MATCH(AL$1,'Leave-One-Out - Data'!$B$1:$BA$1,0)),0)*1000000</f>
        <v>55.458611535868833</v>
      </c>
      <c r="AM14" s="2">
        <f>IFERROR(INDEX('Leave-One-Out - Data'!$B:$BA,MATCH($P14,'Leave-One-Out - Data'!$A:$A,0),MATCH(AM$1,'Leave-One-Out - Data'!$B$1:$BA$1,0)),0)*1000000</f>
        <v>55.106410072767176</v>
      </c>
      <c r="AN14" s="2">
        <f>IFERROR(INDEX('Leave-One-Out - Data'!$B:$BA,MATCH($P14,'Leave-One-Out - Data'!$A:$A,0),MATCH(AN$1,'Leave-One-Out - Data'!$B$1:$BA$1,0)),0)*1000000</f>
        <v>55.009340143442394</v>
      </c>
      <c r="AO14" s="2">
        <f>IFERROR(INDEX('Leave-One-Out - Data'!$B:$BA,MATCH($P14,'Leave-One-Out - Data'!$A:$A,0),MATCH(AO$1,'Leave-One-Out - Data'!$B$1:$BA$1,0)),0)*1000000</f>
        <v>55.434729929402245</v>
      </c>
      <c r="AP14" s="2">
        <f>IFERROR(INDEX('Leave-One-Out - Data'!$B:$BA,MATCH($P14,'Leave-One-Out - Data'!$A:$A,0),MATCH(AP$1,'Leave-One-Out - Data'!$B$1:$BA$1,0)),0)*1000000</f>
        <v>54.684307415300282</v>
      </c>
      <c r="AQ14" s="2">
        <f>IFERROR(INDEX('Leave-One-Out - Data'!$B:$BA,MATCH($P14,'Leave-One-Out - Data'!$A:$A,0),MATCH(AQ$1,'Leave-One-Out - Data'!$B$1:$BA$1,0)),0)*1000000</f>
        <v>0</v>
      </c>
      <c r="AR14" s="2">
        <f>IFERROR(INDEX('Leave-One-Out - Data'!$B:$BA,MATCH($P14,'Leave-One-Out - Data'!$A:$A,0),MATCH(AR$1,'Leave-One-Out - Data'!$B$1:$BA$1,0)),0)*1000000</f>
        <v>0</v>
      </c>
      <c r="AS14" s="2">
        <f>IFERROR(INDEX('Leave-One-Out - Data'!$B:$BA,MATCH($P14,'Leave-One-Out - Data'!$A:$A,0),MATCH(AS$1,'Leave-One-Out - Data'!$B$1:$BA$1,0)),0)*1000000</f>
        <v>0</v>
      </c>
      <c r="AT14" s="2">
        <f>IFERROR(INDEX('Leave-One-Out - Data'!$B:$BA,MATCH($P14,'Leave-One-Out - Data'!$A:$A,0),MATCH(AT$1,'Leave-One-Out - Data'!$B$1:$BA$1,0)),0)*1000000</f>
        <v>0</v>
      </c>
      <c r="AU14" s="2">
        <f>IFERROR(INDEX('Leave-One-Out - Data'!$B:$BA,MATCH($P14,'Leave-One-Out - Data'!$A:$A,0),MATCH(AU$1,'Leave-One-Out - Data'!$B$1:$BA$1,0)),0)*1000000</f>
        <v>0</v>
      </c>
      <c r="AV14" s="2">
        <f>IFERROR(INDEX('Leave-One-Out - Data'!$B:$BA,MATCH($P14,'Leave-One-Out - Data'!$A:$A,0),MATCH(AV$1,'Leave-One-Out - Data'!$B$1:$BA$1,0)),0)*1000000</f>
        <v>0</v>
      </c>
      <c r="AW14" s="2">
        <f>IFERROR(INDEX('Leave-One-Out - Data'!$B:$BA,MATCH($P14,'Leave-One-Out - Data'!$A:$A,0),MATCH(AW$1,'Leave-One-Out - Data'!$B$1:$BA$1,0)),0)*1000000</f>
        <v>0</v>
      </c>
      <c r="AX14" s="2">
        <f>IFERROR(INDEX('Leave-One-Out - Data'!$B:$BA,MATCH($P14,'Leave-One-Out - Data'!$A:$A,0),MATCH(AX$1,'Leave-One-Out - Data'!$B$1:$BA$1,0)),0)*1000000</f>
        <v>0</v>
      </c>
      <c r="AY14" s="2">
        <f>IFERROR(INDEX('Leave-One-Out - Data'!$B:$BA,MATCH($P14,'Leave-One-Out - Data'!$A:$A,0),MATCH(AY$1,'Leave-One-Out - Data'!$B$1:$BA$1,0)),0)*1000000</f>
        <v>0</v>
      </c>
      <c r="AZ14" s="2">
        <f>IFERROR(INDEX('Leave-One-Out - Data'!$B:$BA,MATCH($P14,'Leave-One-Out - Data'!$A:$A,0),MATCH(AZ$1,'Leave-One-Out - Data'!$B$1:$BA$1,0)),0)*1000000</f>
        <v>0</v>
      </c>
      <c r="BA14" s="2">
        <f>IFERROR(INDEX('Leave-One-Out - Data'!$B:$BA,MATCH($P14,'Leave-One-Out - Data'!$A:$A,0),MATCH(BA$1,'Leave-One-Out - Data'!$B$1:$BA$1,0)),0)*1000000</f>
        <v>0</v>
      </c>
      <c r="BB14" s="2">
        <f>IFERROR(INDEX('Leave-One-Out - Data'!$B:$BA,MATCH($P14,'Leave-One-Out - Data'!$A:$A,0),MATCH(BB$1,'Leave-One-Out - Data'!$B$1:$BA$1,0)),0)*1000000</f>
        <v>0</v>
      </c>
      <c r="BC14" s="2">
        <f>IFERROR(INDEX('Leave-One-Out - Data'!$B:$BA,MATCH($P14,'Leave-One-Out - Data'!$A:$A,0),MATCH(BC$1,'Leave-One-Out - Data'!$B$1:$BA$1,0)),0)*1000000</f>
        <v>0</v>
      </c>
      <c r="BD14" s="2">
        <f>IFERROR(INDEX('Leave-One-Out - Data'!$B:$BA,MATCH($P14,'Leave-One-Out - Data'!$A:$A,0),MATCH(BD$1,'Leave-One-Out - Data'!$B$1:$BA$1,0)),0)*1000000</f>
        <v>0</v>
      </c>
      <c r="BE14" s="2">
        <f>IFERROR(INDEX('Leave-One-Out - Data'!$B:$BA,MATCH($P14,'Leave-One-Out - Data'!$A:$A,0),MATCH(BE$1,'Leave-One-Out - Data'!$B$1:$BA$1,0)),0)*1000000</f>
        <v>0</v>
      </c>
      <c r="BF14" s="2">
        <f>IFERROR(INDEX('Leave-One-Out - Data'!$B:$BA,MATCH($P14,'Leave-One-Out - Data'!$A:$A,0),MATCH(BF$1,'Leave-One-Out - Data'!$B$1:$BA$1,0)),0)*1000000</f>
        <v>0</v>
      </c>
      <c r="BG14" s="2">
        <f>IFERROR(INDEX('Leave-One-Out - Data'!$B:$BA,MATCH($P14,'Leave-One-Out - Data'!$A:$A,0),MATCH(BG$1,'Leave-One-Out - Data'!$B$1:$BA$1,0)),0)*1000000</f>
        <v>0</v>
      </c>
      <c r="BH14" s="2">
        <f>IFERROR(INDEX('Leave-One-Out - Data'!$B:$BA,MATCH($P14,'Leave-One-Out - Data'!$A:$A,0),MATCH(BH$1,'Leave-One-Out - Data'!$B$1:$BA$1,0)),0)*1000000</f>
        <v>0</v>
      </c>
      <c r="BI14" s="2">
        <f>IFERROR(INDEX('Leave-One-Out - Data'!$B:$BA,MATCH($P14,'Leave-One-Out - Data'!$A:$A,0),MATCH(BI$1,'Leave-One-Out - Data'!$B$1:$BA$1,0)),0)*1000000</f>
        <v>0</v>
      </c>
      <c r="BJ14" s="2">
        <f>IFERROR(INDEX('Leave-One-Out - Data'!$B:$BA,MATCH($P14,'Leave-One-Out - Data'!$A:$A,0),MATCH(BJ$1,'Leave-One-Out - Data'!$B$1:$BA$1,0)),0)*1000000</f>
        <v>0</v>
      </c>
      <c r="BK14" s="2">
        <f>IFERROR(INDEX('Leave-One-Out - Data'!$B:$BA,MATCH($P14,'Leave-One-Out - Data'!$A:$A,0),MATCH(BK$1,'Leave-One-Out - Data'!$B$1:$BA$1,0)),0)*1000000</f>
        <v>0</v>
      </c>
      <c r="BL14" s="2">
        <f>IFERROR(INDEX('Leave-One-Out - Data'!$B:$BA,MATCH($P14,'Leave-One-Out - Data'!$A:$A,0),MATCH(BL$1,'Leave-One-Out - Data'!$B$1:$BA$1,0)),0)*1000000</f>
        <v>0</v>
      </c>
      <c r="BM14" s="2">
        <f>IFERROR(INDEX('Leave-One-Out - Data'!$B:$BA,MATCH($P14,'Leave-One-Out - Data'!$A:$A,0),MATCH(BM$1,'Leave-One-Out - Data'!$B$1:$BA$1,0)),0)*1000000</f>
        <v>0</v>
      </c>
      <c r="BN14" s="2">
        <f>IFERROR(INDEX('Leave-One-Out - Data'!$B:$BA,MATCH($P14,'Leave-One-Out - Data'!$A:$A,0),MATCH(BN$1,'Leave-One-Out - Data'!$B$1:$BA$1,0)),0)*1000000</f>
        <v>0</v>
      </c>
      <c r="BO14" s="2">
        <f>IFERROR(INDEX('Leave-One-Out - Data'!$B:$BA,MATCH($P14,'Leave-One-Out - Data'!$A:$A,0),MATCH(BO$1,'Leave-One-Out - Data'!$B$1:$BA$1,0)),0)*1000000</f>
        <v>0</v>
      </c>
      <c r="BP14" s="2">
        <f>IFERROR(INDEX('Leave-One-Out - Data'!$B:$BA,MATCH($P14,'Leave-One-Out - Data'!$A:$A,0),MATCH(BP$1,'Leave-One-Out - Data'!$B$1:$BA$1,0)),0)*1000000</f>
        <v>0</v>
      </c>
      <c r="BQ14" s="2"/>
    </row>
    <row r="15">
      <c r="P15">
        <f>'Leave-One-Out - Data'!A14</f>
        <v>1994</v>
      </c>
      <c r="Q15" s="2">
        <f>IFERROR(INDEX('Leave-One-Out - Data'!$B:$BA,MATCH($P15,'Leave-One-Out - Data'!$A:$A,0),MATCH(Q$1,'Leave-One-Out - Data'!$B$1:$BA$1,0)),0)*1000000</f>
        <v>61.182043282315135</v>
      </c>
      <c r="R15" s="2">
        <f>IFERROR(INDEX('Leave-One-Out - Data'!$B:$BA,MATCH($P15,'Leave-One-Out - Data'!$A:$A,0),MATCH(R$1,'Leave-One-Out - Data'!$B$1:$BA$1,0)),0)*1000000</f>
        <v>52.860062147374258</v>
      </c>
      <c r="S15" s="2">
        <f>IFERROR(INDEX('Leave-One-Out - Data'!$B:$BA,MATCH($P15,'Leave-One-Out - Data'!$A:$A,0),MATCH(S$1,'Leave-One-Out - Data'!$B$1:$BA$1,0)),0)*1000000</f>
        <v>0</v>
      </c>
      <c r="T15" s="2">
        <f>IFERROR(INDEX('Leave-One-Out - Data'!$B:$BA,MATCH($P15,'Leave-One-Out - Data'!$A:$A,0),MATCH(T$1,'Leave-One-Out - Data'!$B$1:$BA$1,0)),0)*1000000</f>
        <v>0</v>
      </c>
      <c r="U15" s="2">
        <f>IFERROR(INDEX('Leave-One-Out - Data'!$B:$BA,MATCH($P15,'Leave-One-Out - Data'!$A:$A,0),MATCH(U$1,'Leave-One-Out - Data'!$B$1:$BA$1,0)),0)*1000000</f>
        <v>0</v>
      </c>
      <c r="V15" s="2">
        <f>IFERROR(INDEX('Leave-One-Out - Data'!$B:$BA,MATCH($P15,'Leave-One-Out - Data'!$A:$A,0),MATCH(V$1,'Leave-One-Out - Data'!$B$1:$BA$1,0)),0)*1000000</f>
        <v>0</v>
      </c>
      <c r="W15" s="2">
        <f>IFERROR(INDEX('Leave-One-Out - Data'!$B:$BA,MATCH($P15,'Leave-One-Out - Data'!$A:$A,0),MATCH(W$1,'Leave-One-Out - Data'!$B$1:$BA$1,0)),0)*1000000</f>
        <v>0</v>
      </c>
      <c r="X15" s="2">
        <f>IFERROR(INDEX('Leave-One-Out - Data'!$B:$BA,MATCH($P15,'Leave-One-Out - Data'!$A:$A,0),MATCH(X$1,'Leave-One-Out - Data'!$B$1:$BA$1,0)),0)*1000000</f>
        <v>0</v>
      </c>
      <c r="Y15" s="2">
        <f>IFERROR(INDEX('Leave-One-Out - Data'!$B:$BA,MATCH($P15,'Leave-One-Out - Data'!$A:$A,0),MATCH(Y$1,'Leave-One-Out - Data'!$B$1:$BA$1,0)),0)*1000000</f>
        <v>0</v>
      </c>
      <c r="Z15" s="2">
        <f>IFERROR(INDEX('Leave-One-Out - Data'!$B:$BA,MATCH($P15,'Leave-One-Out - Data'!$A:$A,0),MATCH(Z$1,'Leave-One-Out - Data'!$B$1:$BA$1,0)),0)*1000000</f>
        <v>0</v>
      </c>
      <c r="AA15" s="2">
        <f>IFERROR(INDEX('Leave-One-Out - Data'!$B:$BA,MATCH($P15,'Leave-One-Out - Data'!$A:$A,0),MATCH(AA$1,'Leave-One-Out - Data'!$B$1:$BA$1,0)),0)*1000000</f>
        <v>0</v>
      </c>
      <c r="AB15" s="2">
        <f>IFERROR(INDEX('Leave-One-Out - Data'!$B:$BA,MATCH($P15,'Leave-One-Out - Data'!$A:$A,0),MATCH(AB$1,'Leave-One-Out - Data'!$B$1:$BA$1,0)),0)*1000000</f>
        <v>0</v>
      </c>
      <c r="AC15" s="2">
        <f>IFERROR(INDEX('Leave-One-Out - Data'!$B:$BA,MATCH($P15,'Leave-One-Out - Data'!$A:$A,0),MATCH(AC$1,'Leave-One-Out - Data'!$B$1:$BA$1,0)),0)*1000000</f>
        <v>0</v>
      </c>
      <c r="AD15" s="2">
        <f>IFERROR(INDEX('Leave-One-Out - Data'!$B:$BA,MATCH($P15,'Leave-One-Out - Data'!$A:$A,0),MATCH(AD$1,'Leave-One-Out - Data'!$B$1:$BA$1,0)),0)*1000000</f>
        <v>0</v>
      </c>
      <c r="AE15" s="2">
        <f>IFERROR(INDEX('Leave-One-Out - Data'!$B:$BA,MATCH($P15,'Leave-One-Out - Data'!$A:$A,0),MATCH(AE$1,'Leave-One-Out - Data'!$B$1:$BA$1,0)),0)*1000000</f>
        <v>0</v>
      </c>
      <c r="AF15" s="2">
        <f>IFERROR(INDEX('Leave-One-Out - Data'!$B:$BA,MATCH($P15,'Leave-One-Out - Data'!$A:$A,0),MATCH(AF$1,'Leave-One-Out - Data'!$B$1:$BA$1,0)),0)*1000000</f>
        <v>52.813888170931016</v>
      </c>
      <c r="AG15" s="2">
        <f>IFERROR(INDEX('Leave-One-Out - Data'!$B:$BA,MATCH($P15,'Leave-One-Out - Data'!$A:$A,0),MATCH(AG$1,'Leave-One-Out - Data'!$B$1:$BA$1,0)),0)*1000000</f>
        <v>0</v>
      </c>
      <c r="AH15" s="2">
        <f>IFERROR(INDEX('Leave-One-Out - Data'!$B:$BA,MATCH($P15,'Leave-One-Out - Data'!$A:$A,0),MATCH(AH$1,'Leave-One-Out - Data'!$B$1:$BA$1,0)),0)*1000000</f>
        <v>0</v>
      </c>
      <c r="AI15" s="2">
        <f>IFERROR(INDEX('Leave-One-Out - Data'!$B:$BA,MATCH($P15,'Leave-One-Out - Data'!$A:$A,0),MATCH(AI$1,'Leave-One-Out - Data'!$B$1:$BA$1,0)),0)*1000000</f>
        <v>0</v>
      </c>
      <c r="AJ15" s="2">
        <f>IFERROR(INDEX('Leave-One-Out - Data'!$B:$BA,MATCH($P15,'Leave-One-Out - Data'!$A:$A,0),MATCH(AJ$1,'Leave-One-Out - Data'!$B$1:$BA$1,0)),0)*1000000</f>
        <v>53.274837046046741</v>
      </c>
      <c r="AK15" s="2">
        <f>IFERROR(INDEX('Leave-One-Out - Data'!$B:$BA,MATCH($P15,'Leave-One-Out - Data'!$A:$A,0),MATCH(AK$1,'Leave-One-Out - Data'!$B$1:$BA$1,0)),0)*1000000</f>
        <v>0</v>
      </c>
      <c r="AL15" s="2">
        <f>IFERROR(INDEX('Leave-One-Out - Data'!$B:$BA,MATCH($P15,'Leave-One-Out - Data'!$A:$A,0),MATCH(AL$1,'Leave-One-Out - Data'!$B$1:$BA$1,0)),0)*1000000</f>
        <v>52.714444762386847</v>
      </c>
      <c r="AM15" s="2">
        <f>IFERROR(INDEX('Leave-One-Out - Data'!$B:$BA,MATCH($P15,'Leave-One-Out - Data'!$A:$A,0),MATCH(AM$1,'Leave-One-Out - Data'!$B$1:$BA$1,0)),0)*1000000</f>
        <v>55.972329289943445</v>
      </c>
      <c r="AN15" s="2">
        <f>IFERROR(INDEX('Leave-One-Out - Data'!$B:$BA,MATCH($P15,'Leave-One-Out - Data'!$A:$A,0),MATCH(AN$1,'Leave-One-Out - Data'!$B$1:$BA$1,0)),0)*1000000</f>
        <v>50.634218627237715</v>
      </c>
      <c r="AO15" s="2">
        <f>IFERROR(INDEX('Leave-One-Out - Data'!$B:$BA,MATCH($P15,'Leave-One-Out - Data'!$A:$A,0),MATCH(AO$1,'Leave-One-Out - Data'!$B$1:$BA$1,0)),0)*1000000</f>
        <v>52.966670475143474</v>
      </c>
      <c r="AP15" s="2">
        <f>IFERROR(INDEX('Leave-One-Out - Data'!$B:$BA,MATCH($P15,'Leave-One-Out - Data'!$A:$A,0),MATCH(AP$1,'Leave-One-Out - Data'!$B$1:$BA$1,0)),0)*1000000</f>
        <v>52.760951410164132</v>
      </c>
      <c r="AQ15" s="2">
        <f>IFERROR(INDEX('Leave-One-Out - Data'!$B:$BA,MATCH($P15,'Leave-One-Out - Data'!$A:$A,0),MATCH(AQ$1,'Leave-One-Out - Data'!$B$1:$BA$1,0)),0)*1000000</f>
        <v>0</v>
      </c>
      <c r="AR15" s="2">
        <f>IFERROR(INDEX('Leave-One-Out - Data'!$B:$BA,MATCH($P15,'Leave-One-Out - Data'!$A:$A,0),MATCH(AR$1,'Leave-One-Out - Data'!$B$1:$BA$1,0)),0)*1000000</f>
        <v>0</v>
      </c>
      <c r="AS15" s="2">
        <f>IFERROR(INDEX('Leave-One-Out - Data'!$B:$BA,MATCH($P15,'Leave-One-Out - Data'!$A:$A,0),MATCH(AS$1,'Leave-One-Out - Data'!$B$1:$BA$1,0)),0)*1000000</f>
        <v>0</v>
      </c>
      <c r="AT15" s="2">
        <f>IFERROR(INDEX('Leave-One-Out - Data'!$B:$BA,MATCH($P15,'Leave-One-Out - Data'!$A:$A,0),MATCH(AT$1,'Leave-One-Out - Data'!$B$1:$BA$1,0)),0)*1000000</f>
        <v>0</v>
      </c>
      <c r="AU15" s="2">
        <f>IFERROR(INDEX('Leave-One-Out - Data'!$B:$BA,MATCH($P15,'Leave-One-Out - Data'!$A:$A,0),MATCH(AU$1,'Leave-One-Out - Data'!$B$1:$BA$1,0)),0)*1000000</f>
        <v>0</v>
      </c>
      <c r="AV15" s="2">
        <f>IFERROR(INDEX('Leave-One-Out - Data'!$B:$BA,MATCH($P15,'Leave-One-Out - Data'!$A:$A,0),MATCH(AV$1,'Leave-One-Out - Data'!$B$1:$BA$1,0)),0)*1000000</f>
        <v>0</v>
      </c>
      <c r="AW15" s="2">
        <f>IFERROR(INDEX('Leave-One-Out - Data'!$B:$BA,MATCH($P15,'Leave-One-Out - Data'!$A:$A,0),MATCH(AW$1,'Leave-One-Out - Data'!$B$1:$BA$1,0)),0)*1000000</f>
        <v>0</v>
      </c>
      <c r="AX15" s="2">
        <f>IFERROR(INDEX('Leave-One-Out - Data'!$B:$BA,MATCH($P15,'Leave-One-Out - Data'!$A:$A,0),MATCH(AX$1,'Leave-One-Out - Data'!$B$1:$BA$1,0)),0)*1000000</f>
        <v>0</v>
      </c>
      <c r="AY15" s="2">
        <f>IFERROR(INDEX('Leave-One-Out - Data'!$B:$BA,MATCH($P15,'Leave-One-Out - Data'!$A:$A,0),MATCH(AY$1,'Leave-One-Out - Data'!$B$1:$BA$1,0)),0)*1000000</f>
        <v>0</v>
      </c>
      <c r="AZ15" s="2">
        <f>IFERROR(INDEX('Leave-One-Out - Data'!$B:$BA,MATCH($P15,'Leave-One-Out - Data'!$A:$A,0),MATCH(AZ$1,'Leave-One-Out - Data'!$B$1:$BA$1,0)),0)*1000000</f>
        <v>0</v>
      </c>
      <c r="BA15" s="2">
        <f>IFERROR(INDEX('Leave-One-Out - Data'!$B:$BA,MATCH($P15,'Leave-One-Out - Data'!$A:$A,0),MATCH(BA$1,'Leave-One-Out - Data'!$B$1:$BA$1,0)),0)*1000000</f>
        <v>0</v>
      </c>
      <c r="BB15" s="2">
        <f>IFERROR(INDEX('Leave-One-Out - Data'!$B:$BA,MATCH($P15,'Leave-One-Out - Data'!$A:$A,0),MATCH(BB$1,'Leave-One-Out - Data'!$B$1:$BA$1,0)),0)*1000000</f>
        <v>0</v>
      </c>
      <c r="BC15" s="2">
        <f>IFERROR(INDEX('Leave-One-Out - Data'!$B:$BA,MATCH($P15,'Leave-One-Out - Data'!$A:$A,0),MATCH(BC$1,'Leave-One-Out - Data'!$B$1:$BA$1,0)),0)*1000000</f>
        <v>0</v>
      </c>
      <c r="BD15" s="2">
        <f>IFERROR(INDEX('Leave-One-Out - Data'!$B:$BA,MATCH($P15,'Leave-One-Out - Data'!$A:$A,0),MATCH(BD$1,'Leave-One-Out - Data'!$B$1:$BA$1,0)),0)*1000000</f>
        <v>0</v>
      </c>
      <c r="BE15" s="2">
        <f>IFERROR(INDEX('Leave-One-Out - Data'!$B:$BA,MATCH($P15,'Leave-One-Out - Data'!$A:$A,0),MATCH(BE$1,'Leave-One-Out - Data'!$B$1:$BA$1,0)),0)*1000000</f>
        <v>0</v>
      </c>
      <c r="BF15" s="2">
        <f>IFERROR(INDEX('Leave-One-Out - Data'!$B:$BA,MATCH($P15,'Leave-One-Out - Data'!$A:$A,0),MATCH(BF$1,'Leave-One-Out - Data'!$B$1:$BA$1,0)),0)*1000000</f>
        <v>0</v>
      </c>
      <c r="BG15" s="2">
        <f>IFERROR(INDEX('Leave-One-Out - Data'!$B:$BA,MATCH($P15,'Leave-One-Out - Data'!$A:$A,0),MATCH(BG$1,'Leave-One-Out - Data'!$B$1:$BA$1,0)),0)*1000000</f>
        <v>0</v>
      </c>
      <c r="BH15" s="2">
        <f>IFERROR(INDEX('Leave-One-Out - Data'!$B:$BA,MATCH($P15,'Leave-One-Out - Data'!$A:$A,0),MATCH(BH$1,'Leave-One-Out - Data'!$B$1:$BA$1,0)),0)*1000000</f>
        <v>0</v>
      </c>
      <c r="BI15" s="2">
        <f>IFERROR(INDEX('Leave-One-Out - Data'!$B:$BA,MATCH($P15,'Leave-One-Out - Data'!$A:$A,0),MATCH(BI$1,'Leave-One-Out - Data'!$B$1:$BA$1,0)),0)*1000000</f>
        <v>0</v>
      </c>
      <c r="BJ15" s="2">
        <f>IFERROR(INDEX('Leave-One-Out - Data'!$B:$BA,MATCH($P15,'Leave-One-Out - Data'!$A:$A,0),MATCH(BJ$1,'Leave-One-Out - Data'!$B$1:$BA$1,0)),0)*1000000</f>
        <v>0</v>
      </c>
      <c r="BK15" s="2">
        <f>IFERROR(INDEX('Leave-One-Out - Data'!$B:$BA,MATCH($P15,'Leave-One-Out - Data'!$A:$A,0),MATCH(BK$1,'Leave-One-Out - Data'!$B$1:$BA$1,0)),0)*1000000</f>
        <v>0</v>
      </c>
      <c r="BL15" s="2">
        <f>IFERROR(INDEX('Leave-One-Out - Data'!$B:$BA,MATCH($P15,'Leave-One-Out - Data'!$A:$A,0),MATCH(BL$1,'Leave-One-Out - Data'!$B$1:$BA$1,0)),0)*1000000</f>
        <v>0</v>
      </c>
      <c r="BM15" s="2">
        <f>IFERROR(INDEX('Leave-One-Out - Data'!$B:$BA,MATCH($P15,'Leave-One-Out - Data'!$A:$A,0),MATCH(BM$1,'Leave-One-Out - Data'!$B$1:$BA$1,0)),0)*1000000</f>
        <v>0</v>
      </c>
      <c r="BN15" s="2">
        <f>IFERROR(INDEX('Leave-One-Out - Data'!$B:$BA,MATCH($P15,'Leave-One-Out - Data'!$A:$A,0),MATCH(BN$1,'Leave-One-Out - Data'!$B$1:$BA$1,0)),0)*1000000</f>
        <v>0</v>
      </c>
      <c r="BO15" s="2">
        <f>IFERROR(INDEX('Leave-One-Out - Data'!$B:$BA,MATCH($P15,'Leave-One-Out - Data'!$A:$A,0),MATCH(BO$1,'Leave-One-Out - Data'!$B$1:$BA$1,0)),0)*1000000</f>
        <v>0</v>
      </c>
      <c r="BP15" s="2">
        <f>IFERROR(INDEX('Leave-One-Out - Data'!$B:$BA,MATCH($P15,'Leave-One-Out - Data'!$A:$A,0),MATCH(BP$1,'Leave-One-Out - Data'!$B$1:$BA$1,0)),0)*1000000</f>
        <v>0</v>
      </c>
      <c r="BQ15" s="2"/>
    </row>
    <row r="16">
      <c r="P16">
        <f>'Leave-One-Out - Data'!A15</f>
        <v>1995</v>
      </c>
      <c r="Q16" s="2">
        <f>IFERROR(INDEX('Leave-One-Out - Data'!$B:$BA,MATCH($P16,'Leave-One-Out - Data'!$A:$A,0),MATCH(Q$1,'Leave-One-Out - Data'!$B$1:$BA$1,0)),0)*1000000</f>
        <v>63.93035437213257</v>
      </c>
      <c r="R16" s="2">
        <f>IFERROR(INDEX('Leave-One-Out - Data'!$B:$BA,MATCH($P16,'Leave-One-Out - Data'!$A:$A,0),MATCH(R$1,'Leave-One-Out - Data'!$B$1:$BA$1,0)),0)*1000000</f>
        <v>53.471236329642124</v>
      </c>
      <c r="S16" s="2">
        <f>IFERROR(INDEX('Leave-One-Out - Data'!$B:$BA,MATCH($P16,'Leave-One-Out - Data'!$A:$A,0),MATCH(S$1,'Leave-One-Out - Data'!$B$1:$BA$1,0)),0)*1000000</f>
        <v>0</v>
      </c>
      <c r="T16" s="2">
        <f>IFERROR(INDEX('Leave-One-Out - Data'!$B:$BA,MATCH($P16,'Leave-One-Out - Data'!$A:$A,0),MATCH(T$1,'Leave-One-Out - Data'!$B$1:$BA$1,0)),0)*1000000</f>
        <v>0</v>
      </c>
      <c r="U16" s="2">
        <f>IFERROR(INDEX('Leave-One-Out - Data'!$B:$BA,MATCH($P16,'Leave-One-Out - Data'!$A:$A,0),MATCH(U$1,'Leave-One-Out - Data'!$B$1:$BA$1,0)),0)*1000000</f>
        <v>0</v>
      </c>
      <c r="V16" s="2">
        <f>IFERROR(INDEX('Leave-One-Out - Data'!$B:$BA,MATCH($P16,'Leave-One-Out - Data'!$A:$A,0),MATCH(V$1,'Leave-One-Out - Data'!$B$1:$BA$1,0)),0)*1000000</f>
        <v>0</v>
      </c>
      <c r="W16" s="2">
        <f>IFERROR(INDEX('Leave-One-Out - Data'!$B:$BA,MATCH($P16,'Leave-One-Out - Data'!$A:$A,0),MATCH(W$1,'Leave-One-Out - Data'!$B$1:$BA$1,0)),0)*1000000</f>
        <v>0</v>
      </c>
      <c r="X16" s="2">
        <f>IFERROR(INDEX('Leave-One-Out - Data'!$B:$BA,MATCH($P16,'Leave-One-Out - Data'!$A:$A,0),MATCH(X$1,'Leave-One-Out - Data'!$B$1:$BA$1,0)),0)*1000000</f>
        <v>0</v>
      </c>
      <c r="Y16" s="2">
        <f>IFERROR(INDEX('Leave-One-Out - Data'!$B:$BA,MATCH($P16,'Leave-One-Out - Data'!$A:$A,0),MATCH(Y$1,'Leave-One-Out - Data'!$B$1:$BA$1,0)),0)*1000000</f>
        <v>0</v>
      </c>
      <c r="Z16" s="2">
        <f>IFERROR(INDEX('Leave-One-Out - Data'!$B:$BA,MATCH($P16,'Leave-One-Out - Data'!$A:$A,0),MATCH(Z$1,'Leave-One-Out - Data'!$B$1:$BA$1,0)),0)*1000000</f>
        <v>0</v>
      </c>
      <c r="AA16" s="2">
        <f>IFERROR(INDEX('Leave-One-Out - Data'!$B:$BA,MATCH($P16,'Leave-One-Out - Data'!$A:$A,0),MATCH(AA$1,'Leave-One-Out - Data'!$B$1:$BA$1,0)),0)*1000000</f>
        <v>0</v>
      </c>
      <c r="AB16" s="2">
        <f>IFERROR(INDEX('Leave-One-Out - Data'!$B:$BA,MATCH($P16,'Leave-One-Out - Data'!$A:$A,0),MATCH(AB$1,'Leave-One-Out - Data'!$B$1:$BA$1,0)),0)*1000000</f>
        <v>0</v>
      </c>
      <c r="AC16" s="2">
        <f>IFERROR(INDEX('Leave-One-Out - Data'!$B:$BA,MATCH($P16,'Leave-One-Out - Data'!$A:$A,0),MATCH(AC$1,'Leave-One-Out - Data'!$B$1:$BA$1,0)),0)*1000000</f>
        <v>0</v>
      </c>
      <c r="AD16" s="2">
        <f>IFERROR(INDEX('Leave-One-Out - Data'!$B:$BA,MATCH($P16,'Leave-One-Out - Data'!$A:$A,0),MATCH(AD$1,'Leave-One-Out - Data'!$B$1:$BA$1,0)),0)*1000000</f>
        <v>0</v>
      </c>
      <c r="AE16" s="2">
        <f>IFERROR(INDEX('Leave-One-Out - Data'!$B:$BA,MATCH($P16,'Leave-One-Out - Data'!$A:$A,0),MATCH(AE$1,'Leave-One-Out - Data'!$B$1:$BA$1,0)),0)*1000000</f>
        <v>0</v>
      </c>
      <c r="AF16" s="2">
        <f>IFERROR(INDEX('Leave-One-Out - Data'!$B:$BA,MATCH($P16,'Leave-One-Out - Data'!$A:$A,0),MATCH(AF$1,'Leave-One-Out - Data'!$B$1:$BA$1,0)),0)*1000000</f>
        <v>52.739432041562402</v>
      </c>
      <c r="AG16" s="2">
        <f>IFERROR(INDEX('Leave-One-Out - Data'!$B:$BA,MATCH($P16,'Leave-One-Out - Data'!$A:$A,0),MATCH(AG$1,'Leave-One-Out - Data'!$B$1:$BA$1,0)),0)*1000000</f>
        <v>0</v>
      </c>
      <c r="AH16" s="2">
        <f>IFERROR(INDEX('Leave-One-Out - Data'!$B:$BA,MATCH($P16,'Leave-One-Out - Data'!$A:$A,0),MATCH(AH$1,'Leave-One-Out - Data'!$B$1:$BA$1,0)),0)*1000000</f>
        <v>0</v>
      </c>
      <c r="AI16" s="2">
        <f>IFERROR(INDEX('Leave-One-Out - Data'!$B:$BA,MATCH($P16,'Leave-One-Out - Data'!$A:$A,0),MATCH(AI$1,'Leave-One-Out - Data'!$B$1:$BA$1,0)),0)*1000000</f>
        <v>0</v>
      </c>
      <c r="AJ16" s="2">
        <f>IFERROR(INDEX('Leave-One-Out - Data'!$B:$BA,MATCH($P16,'Leave-One-Out - Data'!$A:$A,0),MATCH(AJ$1,'Leave-One-Out - Data'!$B$1:$BA$1,0)),0)*1000000</f>
        <v>53.883771244727541</v>
      </c>
      <c r="AK16" s="2">
        <f>IFERROR(INDEX('Leave-One-Out - Data'!$B:$BA,MATCH($P16,'Leave-One-Out - Data'!$A:$A,0),MATCH(AK$1,'Leave-One-Out - Data'!$B$1:$BA$1,0)),0)*1000000</f>
        <v>0</v>
      </c>
      <c r="AL16" s="2">
        <f>IFERROR(INDEX('Leave-One-Out - Data'!$B:$BA,MATCH($P16,'Leave-One-Out - Data'!$A:$A,0),MATCH(AL$1,'Leave-One-Out - Data'!$B$1:$BA$1,0)),0)*1000000</f>
        <v>53.149850646150298</v>
      </c>
      <c r="AM16" s="2">
        <f>IFERROR(INDEX('Leave-One-Out - Data'!$B:$BA,MATCH($P16,'Leave-One-Out - Data'!$A:$A,0),MATCH(AM$1,'Leave-One-Out - Data'!$B$1:$BA$1,0)),0)*1000000</f>
        <v>56.055206074233858</v>
      </c>
      <c r="AN16" s="2">
        <f>IFERROR(INDEX('Leave-One-Out - Data'!$B:$BA,MATCH($P16,'Leave-One-Out - Data'!$A:$A,0),MATCH(AN$1,'Leave-One-Out - Data'!$B$1:$BA$1,0)),0)*1000000</f>
        <v>51.042517126916202</v>
      </c>
      <c r="AO16" s="2">
        <f>IFERROR(INDEX('Leave-One-Out - Data'!$B:$BA,MATCH($P16,'Leave-One-Out - Data'!$A:$A,0),MATCH(AO$1,'Leave-One-Out - Data'!$B$1:$BA$1,0)),0)*1000000</f>
        <v>53.606938621669542</v>
      </c>
      <c r="AP16" s="2">
        <f>IFERROR(INDEX('Leave-One-Out - Data'!$B:$BA,MATCH($P16,'Leave-One-Out - Data'!$A:$A,0),MATCH(AP$1,'Leave-One-Out - Data'!$B$1:$BA$1,0)),0)*1000000</f>
        <v>52.881938870996237</v>
      </c>
      <c r="AQ16" s="2">
        <f>IFERROR(INDEX('Leave-One-Out - Data'!$B:$BA,MATCH($P16,'Leave-One-Out - Data'!$A:$A,0),MATCH(AQ$1,'Leave-One-Out - Data'!$B$1:$BA$1,0)),0)*1000000</f>
        <v>0</v>
      </c>
      <c r="AR16" s="2">
        <f>IFERROR(INDEX('Leave-One-Out - Data'!$B:$BA,MATCH($P16,'Leave-One-Out - Data'!$A:$A,0),MATCH(AR$1,'Leave-One-Out - Data'!$B$1:$BA$1,0)),0)*1000000</f>
        <v>0</v>
      </c>
      <c r="AS16" s="2">
        <f>IFERROR(INDEX('Leave-One-Out - Data'!$B:$BA,MATCH($P16,'Leave-One-Out - Data'!$A:$A,0),MATCH(AS$1,'Leave-One-Out - Data'!$B$1:$BA$1,0)),0)*1000000</f>
        <v>0</v>
      </c>
      <c r="AT16" s="2">
        <f>IFERROR(INDEX('Leave-One-Out - Data'!$B:$BA,MATCH($P16,'Leave-One-Out - Data'!$A:$A,0),MATCH(AT$1,'Leave-One-Out - Data'!$B$1:$BA$1,0)),0)*1000000</f>
        <v>0</v>
      </c>
      <c r="AU16" s="2">
        <f>IFERROR(INDEX('Leave-One-Out - Data'!$B:$BA,MATCH($P16,'Leave-One-Out - Data'!$A:$A,0),MATCH(AU$1,'Leave-One-Out - Data'!$B$1:$BA$1,0)),0)*1000000</f>
        <v>0</v>
      </c>
      <c r="AV16" s="2">
        <f>IFERROR(INDEX('Leave-One-Out - Data'!$B:$BA,MATCH($P16,'Leave-One-Out - Data'!$A:$A,0),MATCH(AV$1,'Leave-One-Out - Data'!$B$1:$BA$1,0)),0)*1000000</f>
        <v>0</v>
      </c>
      <c r="AW16" s="2">
        <f>IFERROR(INDEX('Leave-One-Out - Data'!$B:$BA,MATCH($P16,'Leave-One-Out - Data'!$A:$A,0),MATCH(AW$1,'Leave-One-Out - Data'!$B$1:$BA$1,0)),0)*1000000</f>
        <v>0</v>
      </c>
      <c r="AX16" s="2">
        <f>IFERROR(INDEX('Leave-One-Out - Data'!$B:$BA,MATCH($P16,'Leave-One-Out - Data'!$A:$A,0),MATCH(AX$1,'Leave-One-Out - Data'!$B$1:$BA$1,0)),0)*1000000</f>
        <v>0</v>
      </c>
      <c r="AY16" s="2">
        <f>IFERROR(INDEX('Leave-One-Out - Data'!$B:$BA,MATCH($P16,'Leave-One-Out - Data'!$A:$A,0),MATCH(AY$1,'Leave-One-Out - Data'!$B$1:$BA$1,0)),0)*1000000</f>
        <v>0</v>
      </c>
      <c r="AZ16" s="2">
        <f>IFERROR(INDEX('Leave-One-Out - Data'!$B:$BA,MATCH($P16,'Leave-One-Out - Data'!$A:$A,0),MATCH(AZ$1,'Leave-One-Out - Data'!$B$1:$BA$1,0)),0)*1000000</f>
        <v>0</v>
      </c>
      <c r="BA16" s="2">
        <f>IFERROR(INDEX('Leave-One-Out - Data'!$B:$BA,MATCH($P16,'Leave-One-Out - Data'!$A:$A,0),MATCH(BA$1,'Leave-One-Out - Data'!$B$1:$BA$1,0)),0)*1000000</f>
        <v>0</v>
      </c>
      <c r="BB16" s="2">
        <f>IFERROR(INDEX('Leave-One-Out - Data'!$B:$BA,MATCH($P16,'Leave-One-Out - Data'!$A:$A,0),MATCH(BB$1,'Leave-One-Out - Data'!$B$1:$BA$1,0)),0)*1000000</f>
        <v>0</v>
      </c>
      <c r="BC16" s="2">
        <f>IFERROR(INDEX('Leave-One-Out - Data'!$B:$BA,MATCH($P16,'Leave-One-Out - Data'!$A:$A,0),MATCH(BC$1,'Leave-One-Out - Data'!$B$1:$BA$1,0)),0)*1000000</f>
        <v>0</v>
      </c>
      <c r="BD16" s="2">
        <f>IFERROR(INDEX('Leave-One-Out - Data'!$B:$BA,MATCH($P16,'Leave-One-Out - Data'!$A:$A,0),MATCH(BD$1,'Leave-One-Out - Data'!$B$1:$BA$1,0)),0)*1000000</f>
        <v>0</v>
      </c>
      <c r="BE16" s="2">
        <f>IFERROR(INDEX('Leave-One-Out - Data'!$B:$BA,MATCH($P16,'Leave-One-Out - Data'!$A:$A,0),MATCH(BE$1,'Leave-One-Out - Data'!$B$1:$BA$1,0)),0)*1000000</f>
        <v>0</v>
      </c>
      <c r="BF16" s="2">
        <f>IFERROR(INDEX('Leave-One-Out - Data'!$B:$BA,MATCH($P16,'Leave-One-Out - Data'!$A:$A,0),MATCH(BF$1,'Leave-One-Out - Data'!$B$1:$BA$1,0)),0)*1000000</f>
        <v>0</v>
      </c>
      <c r="BG16" s="2">
        <f>IFERROR(INDEX('Leave-One-Out - Data'!$B:$BA,MATCH($P16,'Leave-One-Out - Data'!$A:$A,0),MATCH(BG$1,'Leave-One-Out - Data'!$B$1:$BA$1,0)),0)*1000000</f>
        <v>0</v>
      </c>
      <c r="BH16" s="2">
        <f>IFERROR(INDEX('Leave-One-Out - Data'!$B:$BA,MATCH($P16,'Leave-One-Out - Data'!$A:$A,0),MATCH(BH$1,'Leave-One-Out - Data'!$B$1:$BA$1,0)),0)*1000000</f>
        <v>0</v>
      </c>
      <c r="BI16" s="2">
        <f>IFERROR(INDEX('Leave-One-Out - Data'!$B:$BA,MATCH($P16,'Leave-One-Out - Data'!$A:$A,0),MATCH(BI$1,'Leave-One-Out - Data'!$B$1:$BA$1,0)),0)*1000000</f>
        <v>0</v>
      </c>
      <c r="BJ16" s="2">
        <f>IFERROR(INDEX('Leave-One-Out - Data'!$B:$BA,MATCH($P16,'Leave-One-Out - Data'!$A:$A,0),MATCH(BJ$1,'Leave-One-Out - Data'!$B$1:$BA$1,0)),0)*1000000</f>
        <v>0</v>
      </c>
      <c r="BK16" s="2">
        <f>IFERROR(INDEX('Leave-One-Out - Data'!$B:$BA,MATCH($P16,'Leave-One-Out - Data'!$A:$A,0),MATCH(BK$1,'Leave-One-Out - Data'!$B$1:$BA$1,0)),0)*1000000</f>
        <v>0</v>
      </c>
      <c r="BL16" s="2">
        <f>IFERROR(INDEX('Leave-One-Out - Data'!$B:$BA,MATCH($P16,'Leave-One-Out - Data'!$A:$A,0),MATCH(BL$1,'Leave-One-Out - Data'!$B$1:$BA$1,0)),0)*1000000</f>
        <v>0</v>
      </c>
      <c r="BM16" s="2">
        <f>IFERROR(INDEX('Leave-One-Out - Data'!$B:$BA,MATCH($P16,'Leave-One-Out - Data'!$A:$A,0),MATCH(BM$1,'Leave-One-Out - Data'!$B$1:$BA$1,0)),0)*1000000</f>
        <v>0</v>
      </c>
      <c r="BN16" s="2">
        <f>IFERROR(INDEX('Leave-One-Out - Data'!$B:$BA,MATCH($P16,'Leave-One-Out - Data'!$A:$A,0),MATCH(BN$1,'Leave-One-Out - Data'!$B$1:$BA$1,0)),0)*1000000</f>
        <v>0</v>
      </c>
      <c r="BO16" s="2">
        <f>IFERROR(INDEX('Leave-One-Out - Data'!$B:$BA,MATCH($P16,'Leave-One-Out - Data'!$A:$A,0),MATCH(BO$1,'Leave-One-Out - Data'!$B$1:$BA$1,0)),0)*1000000</f>
        <v>0</v>
      </c>
      <c r="BP16" s="2">
        <f>IFERROR(INDEX('Leave-One-Out - Data'!$B:$BA,MATCH($P16,'Leave-One-Out - Data'!$A:$A,0),MATCH(BP$1,'Leave-One-Out - Data'!$B$1:$BA$1,0)),0)*1000000</f>
        <v>0</v>
      </c>
      <c r="BQ16" s="2"/>
    </row>
    <row r="17">
      <c r="P17">
        <f>'Leave-One-Out - Data'!A16</f>
        <v>1996</v>
      </c>
      <c r="Q17" s="2">
        <f>IFERROR(INDEX('Leave-One-Out - Data'!$B:$BA,MATCH($P17,'Leave-One-Out - Data'!$A:$A,0),MATCH(Q$1,'Leave-One-Out - Data'!$B$1:$BA$1,0)),0)*1000000</f>
        <v>56.638848036527634</v>
      </c>
      <c r="R17" s="2">
        <f>IFERROR(INDEX('Leave-One-Out - Data'!$B:$BA,MATCH($P17,'Leave-One-Out - Data'!$A:$A,0),MATCH(R$1,'Leave-One-Out - Data'!$B$1:$BA$1,0)),0)*1000000</f>
        <v>49.193057639058679</v>
      </c>
      <c r="S17" s="2">
        <f>IFERROR(INDEX('Leave-One-Out - Data'!$B:$BA,MATCH($P17,'Leave-One-Out - Data'!$A:$A,0),MATCH(S$1,'Leave-One-Out - Data'!$B$1:$BA$1,0)),0)*1000000</f>
        <v>0</v>
      </c>
      <c r="T17" s="2">
        <f>IFERROR(INDEX('Leave-One-Out - Data'!$B:$BA,MATCH($P17,'Leave-One-Out - Data'!$A:$A,0),MATCH(T$1,'Leave-One-Out - Data'!$B$1:$BA$1,0)),0)*1000000</f>
        <v>0</v>
      </c>
      <c r="U17" s="2">
        <f>IFERROR(INDEX('Leave-One-Out - Data'!$B:$BA,MATCH($P17,'Leave-One-Out - Data'!$A:$A,0),MATCH(U$1,'Leave-One-Out - Data'!$B$1:$BA$1,0)),0)*1000000</f>
        <v>0</v>
      </c>
      <c r="V17" s="2">
        <f>IFERROR(INDEX('Leave-One-Out - Data'!$B:$BA,MATCH($P17,'Leave-One-Out - Data'!$A:$A,0),MATCH(V$1,'Leave-One-Out - Data'!$B$1:$BA$1,0)),0)*1000000</f>
        <v>0</v>
      </c>
      <c r="W17" s="2">
        <f>IFERROR(INDEX('Leave-One-Out - Data'!$B:$BA,MATCH($P17,'Leave-One-Out - Data'!$A:$A,0),MATCH(W$1,'Leave-One-Out - Data'!$B$1:$BA$1,0)),0)*1000000</f>
        <v>0</v>
      </c>
      <c r="X17" s="2">
        <f>IFERROR(INDEX('Leave-One-Out - Data'!$B:$BA,MATCH($P17,'Leave-One-Out - Data'!$A:$A,0),MATCH(X$1,'Leave-One-Out - Data'!$B$1:$BA$1,0)),0)*1000000</f>
        <v>0</v>
      </c>
      <c r="Y17" s="2">
        <f>IFERROR(INDEX('Leave-One-Out - Data'!$B:$BA,MATCH($P17,'Leave-One-Out - Data'!$A:$A,0),MATCH(Y$1,'Leave-One-Out - Data'!$B$1:$BA$1,0)),0)*1000000</f>
        <v>0</v>
      </c>
      <c r="Z17" s="2">
        <f>IFERROR(INDEX('Leave-One-Out - Data'!$B:$BA,MATCH($P17,'Leave-One-Out - Data'!$A:$A,0),MATCH(Z$1,'Leave-One-Out - Data'!$B$1:$BA$1,0)),0)*1000000</f>
        <v>0</v>
      </c>
      <c r="AA17" s="2">
        <f>IFERROR(INDEX('Leave-One-Out - Data'!$B:$BA,MATCH($P17,'Leave-One-Out - Data'!$A:$A,0),MATCH(AA$1,'Leave-One-Out - Data'!$B$1:$BA$1,0)),0)*1000000</f>
        <v>0</v>
      </c>
      <c r="AB17" s="2">
        <f>IFERROR(INDEX('Leave-One-Out - Data'!$B:$BA,MATCH($P17,'Leave-One-Out - Data'!$A:$A,0),MATCH(AB$1,'Leave-One-Out - Data'!$B$1:$BA$1,0)),0)*1000000</f>
        <v>0</v>
      </c>
      <c r="AC17" s="2">
        <f>IFERROR(INDEX('Leave-One-Out - Data'!$B:$BA,MATCH($P17,'Leave-One-Out - Data'!$A:$A,0),MATCH(AC$1,'Leave-One-Out - Data'!$B$1:$BA$1,0)),0)*1000000</f>
        <v>0</v>
      </c>
      <c r="AD17" s="2">
        <f>IFERROR(INDEX('Leave-One-Out - Data'!$B:$BA,MATCH($P17,'Leave-One-Out - Data'!$A:$A,0),MATCH(AD$1,'Leave-One-Out - Data'!$B$1:$BA$1,0)),0)*1000000</f>
        <v>0</v>
      </c>
      <c r="AE17" s="2">
        <f>IFERROR(INDEX('Leave-One-Out - Data'!$B:$BA,MATCH($P17,'Leave-One-Out - Data'!$A:$A,0),MATCH(AE$1,'Leave-One-Out - Data'!$B$1:$BA$1,0)),0)*1000000</f>
        <v>0</v>
      </c>
      <c r="AF17" s="2">
        <f>IFERROR(INDEX('Leave-One-Out - Data'!$B:$BA,MATCH($P17,'Leave-One-Out - Data'!$A:$A,0),MATCH(AF$1,'Leave-One-Out - Data'!$B$1:$BA$1,0)),0)*1000000</f>
        <v>49.148598871397546</v>
      </c>
      <c r="AG17" s="2">
        <f>IFERROR(INDEX('Leave-One-Out - Data'!$B:$BA,MATCH($P17,'Leave-One-Out - Data'!$A:$A,0),MATCH(AG$1,'Leave-One-Out - Data'!$B$1:$BA$1,0)),0)*1000000</f>
        <v>0</v>
      </c>
      <c r="AH17" s="2">
        <f>IFERROR(INDEX('Leave-One-Out - Data'!$B:$BA,MATCH($P17,'Leave-One-Out - Data'!$A:$A,0),MATCH(AH$1,'Leave-One-Out - Data'!$B$1:$BA$1,0)),0)*1000000</f>
        <v>0</v>
      </c>
      <c r="AI17" s="2">
        <f>IFERROR(INDEX('Leave-One-Out - Data'!$B:$BA,MATCH($P17,'Leave-One-Out - Data'!$A:$A,0),MATCH(AI$1,'Leave-One-Out - Data'!$B$1:$BA$1,0)),0)*1000000</f>
        <v>0</v>
      </c>
      <c r="AJ17" s="2">
        <f>IFERROR(INDEX('Leave-One-Out - Data'!$B:$BA,MATCH($P17,'Leave-One-Out - Data'!$A:$A,0),MATCH(AJ$1,'Leave-One-Out - Data'!$B$1:$BA$1,0)),0)*1000000</f>
        <v>49.615044208621839</v>
      </c>
      <c r="AK17" s="2">
        <f>IFERROR(INDEX('Leave-One-Out - Data'!$B:$BA,MATCH($P17,'Leave-One-Out - Data'!$A:$A,0),MATCH(AK$1,'Leave-One-Out - Data'!$B$1:$BA$1,0)),0)*1000000</f>
        <v>0</v>
      </c>
      <c r="AL17" s="2">
        <f>IFERROR(INDEX('Leave-One-Out - Data'!$B:$BA,MATCH($P17,'Leave-One-Out - Data'!$A:$A,0),MATCH(AL$1,'Leave-One-Out - Data'!$B$1:$BA$1,0)),0)*1000000</f>
        <v>49.196584266610444</v>
      </c>
      <c r="AM17" s="2">
        <f>IFERROR(INDEX('Leave-One-Out - Data'!$B:$BA,MATCH($P17,'Leave-One-Out - Data'!$A:$A,0),MATCH(AM$1,'Leave-One-Out - Data'!$B$1:$BA$1,0)),0)*1000000</f>
        <v>50.079811331670498</v>
      </c>
      <c r="AN17" s="2">
        <f>IFERROR(INDEX('Leave-One-Out - Data'!$B:$BA,MATCH($P17,'Leave-One-Out - Data'!$A:$A,0),MATCH(AN$1,'Leave-One-Out - Data'!$B$1:$BA$1,0)),0)*1000000</f>
        <v>48.084177637065295</v>
      </c>
      <c r="AO17" s="2">
        <f>IFERROR(INDEX('Leave-One-Out - Data'!$B:$BA,MATCH($P17,'Leave-One-Out - Data'!$A:$A,0),MATCH(AO$1,'Leave-One-Out - Data'!$B$1:$BA$1,0)),0)*1000000</f>
        <v>49.260917472565779</v>
      </c>
      <c r="AP17" s="2">
        <f>IFERROR(INDEX('Leave-One-Out - Data'!$B:$BA,MATCH($P17,'Leave-One-Out - Data'!$A:$A,0),MATCH(AP$1,'Leave-One-Out - Data'!$B$1:$BA$1,0)),0)*1000000</f>
        <v>48.602435897919349</v>
      </c>
      <c r="AQ17" s="2">
        <f>IFERROR(INDEX('Leave-One-Out - Data'!$B:$BA,MATCH($P17,'Leave-One-Out - Data'!$A:$A,0),MATCH(AQ$1,'Leave-One-Out - Data'!$B$1:$BA$1,0)),0)*1000000</f>
        <v>0</v>
      </c>
      <c r="AR17" s="2">
        <f>IFERROR(INDEX('Leave-One-Out - Data'!$B:$BA,MATCH($P17,'Leave-One-Out - Data'!$A:$A,0),MATCH(AR$1,'Leave-One-Out - Data'!$B$1:$BA$1,0)),0)*1000000</f>
        <v>0</v>
      </c>
      <c r="AS17" s="2">
        <f>IFERROR(INDEX('Leave-One-Out - Data'!$B:$BA,MATCH($P17,'Leave-One-Out - Data'!$A:$A,0),MATCH(AS$1,'Leave-One-Out - Data'!$B$1:$BA$1,0)),0)*1000000</f>
        <v>0</v>
      </c>
      <c r="AT17" s="2">
        <f>IFERROR(INDEX('Leave-One-Out - Data'!$B:$BA,MATCH($P17,'Leave-One-Out - Data'!$A:$A,0),MATCH(AT$1,'Leave-One-Out - Data'!$B$1:$BA$1,0)),0)*1000000</f>
        <v>0</v>
      </c>
      <c r="AU17" s="2">
        <f>IFERROR(INDEX('Leave-One-Out - Data'!$B:$BA,MATCH($P17,'Leave-One-Out - Data'!$A:$A,0),MATCH(AU$1,'Leave-One-Out - Data'!$B$1:$BA$1,0)),0)*1000000</f>
        <v>0</v>
      </c>
      <c r="AV17" s="2">
        <f>IFERROR(INDEX('Leave-One-Out - Data'!$B:$BA,MATCH($P17,'Leave-One-Out - Data'!$A:$A,0),MATCH(AV$1,'Leave-One-Out - Data'!$B$1:$BA$1,0)),0)*1000000</f>
        <v>0</v>
      </c>
      <c r="AW17" s="2">
        <f>IFERROR(INDEX('Leave-One-Out - Data'!$B:$BA,MATCH($P17,'Leave-One-Out - Data'!$A:$A,0),MATCH(AW$1,'Leave-One-Out - Data'!$B$1:$BA$1,0)),0)*1000000</f>
        <v>0</v>
      </c>
      <c r="AX17" s="2">
        <f>IFERROR(INDEX('Leave-One-Out - Data'!$B:$BA,MATCH($P17,'Leave-One-Out - Data'!$A:$A,0),MATCH(AX$1,'Leave-One-Out - Data'!$B$1:$BA$1,0)),0)*1000000</f>
        <v>0</v>
      </c>
      <c r="AY17" s="2">
        <f>IFERROR(INDEX('Leave-One-Out - Data'!$B:$BA,MATCH($P17,'Leave-One-Out - Data'!$A:$A,0),MATCH(AY$1,'Leave-One-Out - Data'!$B$1:$BA$1,0)),0)*1000000</f>
        <v>0</v>
      </c>
      <c r="AZ17" s="2">
        <f>IFERROR(INDEX('Leave-One-Out - Data'!$B:$BA,MATCH($P17,'Leave-One-Out - Data'!$A:$A,0),MATCH(AZ$1,'Leave-One-Out - Data'!$B$1:$BA$1,0)),0)*1000000</f>
        <v>0</v>
      </c>
      <c r="BA17" s="2">
        <f>IFERROR(INDEX('Leave-One-Out - Data'!$B:$BA,MATCH($P17,'Leave-One-Out - Data'!$A:$A,0),MATCH(BA$1,'Leave-One-Out - Data'!$B$1:$BA$1,0)),0)*1000000</f>
        <v>0</v>
      </c>
      <c r="BB17" s="2">
        <f>IFERROR(INDEX('Leave-One-Out - Data'!$B:$BA,MATCH($P17,'Leave-One-Out - Data'!$A:$A,0),MATCH(BB$1,'Leave-One-Out - Data'!$B$1:$BA$1,0)),0)*1000000</f>
        <v>0</v>
      </c>
      <c r="BC17" s="2">
        <f>IFERROR(INDEX('Leave-One-Out - Data'!$B:$BA,MATCH($P17,'Leave-One-Out - Data'!$A:$A,0),MATCH(BC$1,'Leave-One-Out - Data'!$B$1:$BA$1,0)),0)*1000000</f>
        <v>0</v>
      </c>
      <c r="BD17" s="2">
        <f>IFERROR(INDEX('Leave-One-Out - Data'!$B:$BA,MATCH($P17,'Leave-One-Out - Data'!$A:$A,0),MATCH(BD$1,'Leave-One-Out - Data'!$B$1:$BA$1,0)),0)*1000000</f>
        <v>0</v>
      </c>
      <c r="BE17" s="2">
        <f>IFERROR(INDEX('Leave-One-Out - Data'!$B:$BA,MATCH($P17,'Leave-One-Out - Data'!$A:$A,0),MATCH(BE$1,'Leave-One-Out - Data'!$B$1:$BA$1,0)),0)*1000000</f>
        <v>0</v>
      </c>
      <c r="BF17" s="2">
        <f>IFERROR(INDEX('Leave-One-Out - Data'!$B:$BA,MATCH($P17,'Leave-One-Out - Data'!$A:$A,0),MATCH(BF$1,'Leave-One-Out - Data'!$B$1:$BA$1,0)),0)*1000000</f>
        <v>0</v>
      </c>
      <c r="BG17" s="2">
        <f>IFERROR(INDEX('Leave-One-Out - Data'!$B:$BA,MATCH($P17,'Leave-One-Out - Data'!$A:$A,0),MATCH(BG$1,'Leave-One-Out - Data'!$B$1:$BA$1,0)),0)*1000000</f>
        <v>0</v>
      </c>
      <c r="BH17" s="2">
        <f>IFERROR(INDEX('Leave-One-Out - Data'!$B:$BA,MATCH($P17,'Leave-One-Out - Data'!$A:$A,0),MATCH(BH$1,'Leave-One-Out - Data'!$B$1:$BA$1,0)),0)*1000000</f>
        <v>0</v>
      </c>
      <c r="BI17" s="2">
        <f>IFERROR(INDEX('Leave-One-Out - Data'!$B:$BA,MATCH($P17,'Leave-One-Out - Data'!$A:$A,0),MATCH(BI$1,'Leave-One-Out - Data'!$B$1:$BA$1,0)),0)*1000000</f>
        <v>0</v>
      </c>
      <c r="BJ17" s="2">
        <f>IFERROR(INDEX('Leave-One-Out - Data'!$B:$BA,MATCH($P17,'Leave-One-Out - Data'!$A:$A,0),MATCH(BJ$1,'Leave-One-Out - Data'!$B$1:$BA$1,0)),0)*1000000</f>
        <v>0</v>
      </c>
      <c r="BK17" s="2">
        <f>IFERROR(INDEX('Leave-One-Out - Data'!$B:$BA,MATCH($P17,'Leave-One-Out - Data'!$A:$A,0),MATCH(BK$1,'Leave-One-Out - Data'!$B$1:$BA$1,0)),0)*1000000</f>
        <v>0</v>
      </c>
      <c r="BL17" s="2">
        <f>IFERROR(INDEX('Leave-One-Out - Data'!$B:$BA,MATCH($P17,'Leave-One-Out - Data'!$A:$A,0),MATCH(BL$1,'Leave-One-Out - Data'!$B$1:$BA$1,0)),0)*1000000</f>
        <v>0</v>
      </c>
      <c r="BM17" s="2">
        <f>IFERROR(INDEX('Leave-One-Out - Data'!$B:$BA,MATCH($P17,'Leave-One-Out - Data'!$A:$A,0),MATCH(BM$1,'Leave-One-Out - Data'!$B$1:$BA$1,0)),0)*1000000</f>
        <v>0</v>
      </c>
      <c r="BN17" s="2">
        <f>IFERROR(INDEX('Leave-One-Out - Data'!$B:$BA,MATCH($P17,'Leave-One-Out - Data'!$A:$A,0),MATCH(BN$1,'Leave-One-Out - Data'!$B$1:$BA$1,0)),0)*1000000</f>
        <v>0</v>
      </c>
      <c r="BO17" s="2">
        <f>IFERROR(INDEX('Leave-One-Out - Data'!$B:$BA,MATCH($P17,'Leave-One-Out - Data'!$A:$A,0),MATCH(BO$1,'Leave-One-Out - Data'!$B$1:$BA$1,0)),0)*1000000</f>
        <v>0</v>
      </c>
      <c r="BP17" s="2">
        <f>IFERROR(INDEX('Leave-One-Out - Data'!$B:$BA,MATCH($P17,'Leave-One-Out - Data'!$A:$A,0),MATCH(BP$1,'Leave-One-Out - Data'!$B$1:$BA$1,0)),0)*1000000</f>
        <v>0</v>
      </c>
      <c r="BQ17" s="2"/>
    </row>
    <row r="18">
      <c r="P18">
        <f>'Leave-One-Out - Data'!A17</f>
        <v>1997</v>
      </c>
      <c r="Q18" s="2">
        <f>IFERROR(INDEX('Leave-One-Out - Data'!$B:$BA,MATCH($P18,'Leave-One-Out - Data'!$A:$A,0),MATCH(Q$1,'Leave-One-Out - Data'!$B$1:$BA$1,0)),0)*1000000</f>
        <v>48.883543058764189</v>
      </c>
      <c r="R18" s="2">
        <f>IFERROR(INDEX('Leave-One-Out - Data'!$B:$BA,MATCH($P18,'Leave-One-Out - Data'!$A:$A,0),MATCH(R$1,'Leave-One-Out - Data'!$B$1:$BA$1,0)),0)*1000000</f>
        <v>48.796013999890427</v>
      </c>
      <c r="S18" s="2">
        <f>IFERROR(INDEX('Leave-One-Out - Data'!$B:$BA,MATCH($P18,'Leave-One-Out - Data'!$A:$A,0),MATCH(S$1,'Leave-One-Out - Data'!$B$1:$BA$1,0)),0)*1000000</f>
        <v>0</v>
      </c>
      <c r="T18" s="2">
        <f>IFERROR(INDEX('Leave-One-Out - Data'!$B:$BA,MATCH($P18,'Leave-One-Out - Data'!$A:$A,0),MATCH(T$1,'Leave-One-Out - Data'!$B$1:$BA$1,0)),0)*1000000</f>
        <v>0</v>
      </c>
      <c r="U18" s="2">
        <f>IFERROR(INDEX('Leave-One-Out - Data'!$B:$BA,MATCH($P18,'Leave-One-Out - Data'!$A:$A,0),MATCH(U$1,'Leave-One-Out - Data'!$B$1:$BA$1,0)),0)*1000000</f>
        <v>0</v>
      </c>
      <c r="V18" s="2">
        <f>IFERROR(INDEX('Leave-One-Out - Data'!$B:$BA,MATCH($P18,'Leave-One-Out - Data'!$A:$A,0),MATCH(V$1,'Leave-One-Out - Data'!$B$1:$BA$1,0)),0)*1000000</f>
        <v>0</v>
      </c>
      <c r="W18" s="2">
        <f>IFERROR(INDEX('Leave-One-Out - Data'!$B:$BA,MATCH($P18,'Leave-One-Out - Data'!$A:$A,0),MATCH(W$1,'Leave-One-Out - Data'!$B$1:$BA$1,0)),0)*1000000</f>
        <v>0</v>
      </c>
      <c r="X18" s="2">
        <f>IFERROR(INDEX('Leave-One-Out - Data'!$B:$BA,MATCH($P18,'Leave-One-Out - Data'!$A:$A,0),MATCH(X$1,'Leave-One-Out - Data'!$B$1:$BA$1,0)),0)*1000000</f>
        <v>0</v>
      </c>
      <c r="Y18" s="2">
        <f>IFERROR(INDEX('Leave-One-Out - Data'!$B:$BA,MATCH($P18,'Leave-One-Out - Data'!$A:$A,0),MATCH(Y$1,'Leave-One-Out - Data'!$B$1:$BA$1,0)),0)*1000000</f>
        <v>0</v>
      </c>
      <c r="Z18" s="2">
        <f>IFERROR(INDEX('Leave-One-Out - Data'!$B:$BA,MATCH($P18,'Leave-One-Out - Data'!$A:$A,0),MATCH(Z$1,'Leave-One-Out - Data'!$B$1:$BA$1,0)),0)*1000000</f>
        <v>0</v>
      </c>
      <c r="AA18" s="2">
        <f>IFERROR(INDEX('Leave-One-Out - Data'!$B:$BA,MATCH($P18,'Leave-One-Out - Data'!$A:$A,0),MATCH(AA$1,'Leave-One-Out - Data'!$B$1:$BA$1,0)),0)*1000000</f>
        <v>0</v>
      </c>
      <c r="AB18" s="2">
        <f>IFERROR(INDEX('Leave-One-Out - Data'!$B:$BA,MATCH($P18,'Leave-One-Out - Data'!$A:$A,0),MATCH(AB$1,'Leave-One-Out - Data'!$B$1:$BA$1,0)),0)*1000000</f>
        <v>0</v>
      </c>
      <c r="AC18" s="2">
        <f>IFERROR(INDEX('Leave-One-Out - Data'!$B:$BA,MATCH($P18,'Leave-One-Out - Data'!$A:$A,0),MATCH(AC$1,'Leave-One-Out - Data'!$B$1:$BA$1,0)),0)*1000000</f>
        <v>0</v>
      </c>
      <c r="AD18" s="2">
        <f>IFERROR(INDEX('Leave-One-Out - Data'!$B:$BA,MATCH($P18,'Leave-One-Out - Data'!$A:$A,0),MATCH(AD$1,'Leave-One-Out - Data'!$B$1:$BA$1,0)),0)*1000000</f>
        <v>0</v>
      </c>
      <c r="AE18" s="2">
        <f>IFERROR(INDEX('Leave-One-Out - Data'!$B:$BA,MATCH($P18,'Leave-One-Out - Data'!$A:$A,0),MATCH(AE$1,'Leave-One-Out - Data'!$B$1:$BA$1,0)),0)*1000000</f>
        <v>0</v>
      </c>
      <c r="AF18" s="2">
        <f>IFERROR(INDEX('Leave-One-Out - Data'!$B:$BA,MATCH($P18,'Leave-One-Out - Data'!$A:$A,0),MATCH(AF$1,'Leave-One-Out - Data'!$B$1:$BA$1,0)),0)*1000000</f>
        <v>47.489239395872573</v>
      </c>
      <c r="AG18" s="2">
        <f>IFERROR(INDEX('Leave-One-Out - Data'!$B:$BA,MATCH($P18,'Leave-One-Out - Data'!$A:$A,0),MATCH(AG$1,'Leave-One-Out - Data'!$B$1:$BA$1,0)),0)*1000000</f>
        <v>0</v>
      </c>
      <c r="AH18" s="2">
        <f>IFERROR(INDEX('Leave-One-Out - Data'!$B:$BA,MATCH($P18,'Leave-One-Out - Data'!$A:$A,0),MATCH(AH$1,'Leave-One-Out - Data'!$B$1:$BA$1,0)),0)*1000000</f>
        <v>0</v>
      </c>
      <c r="AI18" s="2">
        <f>IFERROR(INDEX('Leave-One-Out - Data'!$B:$BA,MATCH($P18,'Leave-One-Out - Data'!$A:$A,0),MATCH(AI$1,'Leave-One-Out - Data'!$B$1:$BA$1,0)),0)*1000000</f>
        <v>0</v>
      </c>
      <c r="AJ18" s="2">
        <f>IFERROR(INDEX('Leave-One-Out - Data'!$B:$BA,MATCH($P18,'Leave-One-Out - Data'!$A:$A,0),MATCH(AJ$1,'Leave-One-Out - Data'!$B$1:$BA$1,0)),0)*1000000</f>
        <v>49.627858188614489</v>
      </c>
      <c r="AK18" s="2">
        <f>IFERROR(INDEX('Leave-One-Out - Data'!$B:$BA,MATCH($P18,'Leave-One-Out - Data'!$A:$A,0),MATCH(AK$1,'Leave-One-Out - Data'!$B$1:$BA$1,0)),0)*1000000</f>
        <v>0</v>
      </c>
      <c r="AL18" s="2">
        <f>IFERROR(INDEX('Leave-One-Out - Data'!$B:$BA,MATCH($P18,'Leave-One-Out - Data'!$A:$A,0),MATCH(AL$1,'Leave-One-Out - Data'!$B$1:$BA$1,0)),0)*1000000</f>
        <v>48.187074207817211</v>
      </c>
      <c r="AM18" s="2">
        <f>IFERROR(INDEX('Leave-One-Out - Data'!$B:$BA,MATCH($P18,'Leave-One-Out - Data'!$A:$A,0),MATCH(AM$1,'Leave-One-Out - Data'!$B$1:$BA$1,0)),0)*1000000</f>
        <v>49.709500650351401</v>
      </c>
      <c r="AN18" s="2">
        <f>IFERROR(INDEX('Leave-One-Out - Data'!$B:$BA,MATCH($P18,'Leave-One-Out - Data'!$A:$A,0),MATCH(AN$1,'Leave-One-Out - Data'!$B$1:$BA$1,0)),0)*1000000</f>
        <v>48.642030882547267</v>
      </c>
      <c r="AO18" s="2">
        <f>IFERROR(INDEX('Leave-One-Out - Data'!$B:$BA,MATCH($P18,'Leave-One-Out - Data'!$A:$A,0),MATCH(AO$1,'Leave-One-Out - Data'!$B$1:$BA$1,0)),0)*1000000</f>
        <v>48.98779044560797</v>
      </c>
      <c r="AP18" s="2">
        <f>IFERROR(INDEX('Leave-One-Out - Data'!$B:$BA,MATCH($P18,'Leave-One-Out - Data'!$A:$A,0),MATCH(AP$1,'Leave-One-Out - Data'!$B$1:$BA$1,0)),0)*1000000</f>
        <v>46.827528363792226</v>
      </c>
      <c r="AQ18" s="2">
        <f>IFERROR(INDEX('Leave-One-Out - Data'!$B:$BA,MATCH($P18,'Leave-One-Out - Data'!$A:$A,0),MATCH(AQ$1,'Leave-One-Out - Data'!$B$1:$BA$1,0)),0)*1000000</f>
        <v>0</v>
      </c>
      <c r="AR18" s="2">
        <f>IFERROR(INDEX('Leave-One-Out - Data'!$B:$BA,MATCH($P18,'Leave-One-Out - Data'!$A:$A,0),MATCH(AR$1,'Leave-One-Out - Data'!$B$1:$BA$1,0)),0)*1000000</f>
        <v>0</v>
      </c>
      <c r="AS18" s="2">
        <f>IFERROR(INDEX('Leave-One-Out - Data'!$B:$BA,MATCH($P18,'Leave-One-Out - Data'!$A:$A,0),MATCH(AS$1,'Leave-One-Out - Data'!$B$1:$BA$1,0)),0)*1000000</f>
        <v>0</v>
      </c>
      <c r="AT18" s="2">
        <f>IFERROR(INDEX('Leave-One-Out - Data'!$B:$BA,MATCH($P18,'Leave-One-Out - Data'!$A:$A,0),MATCH(AT$1,'Leave-One-Out - Data'!$B$1:$BA$1,0)),0)*1000000</f>
        <v>0</v>
      </c>
      <c r="AU18" s="2">
        <f>IFERROR(INDEX('Leave-One-Out - Data'!$B:$BA,MATCH($P18,'Leave-One-Out - Data'!$A:$A,0),MATCH(AU$1,'Leave-One-Out - Data'!$B$1:$BA$1,0)),0)*1000000</f>
        <v>0</v>
      </c>
      <c r="AV18" s="2">
        <f>IFERROR(INDEX('Leave-One-Out - Data'!$B:$BA,MATCH($P18,'Leave-One-Out - Data'!$A:$A,0),MATCH(AV$1,'Leave-One-Out - Data'!$B$1:$BA$1,0)),0)*1000000</f>
        <v>0</v>
      </c>
      <c r="AW18" s="2">
        <f>IFERROR(INDEX('Leave-One-Out - Data'!$B:$BA,MATCH($P18,'Leave-One-Out - Data'!$A:$A,0),MATCH(AW$1,'Leave-One-Out - Data'!$B$1:$BA$1,0)),0)*1000000</f>
        <v>0</v>
      </c>
      <c r="AX18" s="2">
        <f>IFERROR(INDEX('Leave-One-Out - Data'!$B:$BA,MATCH($P18,'Leave-One-Out - Data'!$A:$A,0),MATCH(AX$1,'Leave-One-Out - Data'!$B$1:$BA$1,0)),0)*1000000</f>
        <v>0</v>
      </c>
      <c r="AY18" s="2">
        <f>IFERROR(INDEX('Leave-One-Out - Data'!$B:$BA,MATCH($P18,'Leave-One-Out - Data'!$A:$A,0),MATCH(AY$1,'Leave-One-Out - Data'!$B$1:$BA$1,0)),0)*1000000</f>
        <v>0</v>
      </c>
      <c r="AZ18" s="2">
        <f>IFERROR(INDEX('Leave-One-Out - Data'!$B:$BA,MATCH($P18,'Leave-One-Out - Data'!$A:$A,0),MATCH(AZ$1,'Leave-One-Out - Data'!$B$1:$BA$1,0)),0)*1000000</f>
        <v>0</v>
      </c>
      <c r="BA18" s="2">
        <f>IFERROR(INDEX('Leave-One-Out - Data'!$B:$BA,MATCH($P18,'Leave-One-Out - Data'!$A:$A,0),MATCH(BA$1,'Leave-One-Out - Data'!$B$1:$BA$1,0)),0)*1000000</f>
        <v>0</v>
      </c>
      <c r="BB18" s="2">
        <f>IFERROR(INDEX('Leave-One-Out - Data'!$B:$BA,MATCH($P18,'Leave-One-Out - Data'!$A:$A,0),MATCH(BB$1,'Leave-One-Out - Data'!$B$1:$BA$1,0)),0)*1000000</f>
        <v>0</v>
      </c>
      <c r="BC18" s="2">
        <f>IFERROR(INDEX('Leave-One-Out - Data'!$B:$BA,MATCH($P18,'Leave-One-Out - Data'!$A:$A,0),MATCH(BC$1,'Leave-One-Out - Data'!$B$1:$BA$1,0)),0)*1000000</f>
        <v>0</v>
      </c>
      <c r="BD18" s="2">
        <f>IFERROR(INDEX('Leave-One-Out - Data'!$B:$BA,MATCH($P18,'Leave-One-Out - Data'!$A:$A,0),MATCH(BD$1,'Leave-One-Out - Data'!$B$1:$BA$1,0)),0)*1000000</f>
        <v>0</v>
      </c>
      <c r="BE18" s="2">
        <f>IFERROR(INDEX('Leave-One-Out - Data'!$B:$BA,MATCH($P18,'Leave-One-Out - Data'!$A:$A,0),MATCH(BE$1,'Leave-One-Out - Data'!$B$1:$BA$1,0)),0)*1000000</f>
        <v>0</v>
      </c>
      <c r="BF18" s="2">
        <f>IFERROR(INDEX('Leave-One-Out - Data'!$B:$BA,MATCH($P18,'Leave-One-Out - Data'!$A:$A,0),MATCH(BF$1,'Leave-One-Out - Data'!$B$1:$BA$1,0)),0)*1000000</f>
        <v>0</v>
      </c>
      <c r="BG18" s="2">
        <f>IFERROR(INDEX('Leave-One-Out - Data'!$B:$BA,MATCH($P18,'Leave-One-Out - Data'!$A:$A,0),MATCH(BG$1,'Leave-One-Out - Data'!$B$1:$BA$1,0)),0)*1000000</f>
        <v>0</v>
      </c>
      <c r="BH18" s="2">
        <f>IFERROR(INDEX('Leave-One-Out - Data'!$B:$BA,MATCH($P18,'Leave-One-Out - Data'!$A:$A,0),MATCH(BH$1,'Leave-One-Out - Data'!$B$1:$BA$1,0)),0)*1000000</f>
        <v>0</v>
      </c>
      <c r="BI18" s="2">
        <f>IFERROR(INDEX('Leave-One-Out - Data'!$B:$BA,MATCH($P18,'Leave-One-Out - Data'!$A:$A,0),MATCH(BI$1,'Leave-One-Out - Data'!$B$1:$BA$1,0)),0)*1000000</f>
        <v>0</v>
      </c>
      <c r="BJ18" s="2">
        <f>IFERROR(INDEX('Leave-One-Out - Data'!$B:$BA,MATCH($P18,'Leave-One-Out - Data'!$A:$A,0),MATCH(BJ$1,'Leave-One-Out - Data'!$B$1:$BA$1,0)),0)*1000000</f>
        <v>0</v>
      </c>
      <c r="BK18" s="2">
        <f>IFERROR(INDEX('Leave-One-Out - Data'!$B:$BA,MATCH($P18,'Leave-One-Out - Data'!$A:$A,0),MATCH(BK$1,'Leave-One-Out - Data'!$B$1:$BA$1,0)),0)*1000000</f>
        <v>0</v>
      </c>
      <c r="BL18" s="2">
        <f>IFERROR(INDEX('Leave-One-Out - Data'!$B:$BA,MATCH($P18,'Leave-One-Out - Data'!$A:$A,0),MATCH(BL$1,'Leave-One-Out - Data'!$B$1:$BA$1,0)),0)*1000000</f>
        <v>0</v>
      </c>
      <c r="BM18" s="2">
        <f>IFERROR(INDEX('Leave-One-Out - Data'!$B:$BA,MATCH($P18,'Leave-One-Out - Data'!$A:$A,0),MATCH(BM$1,'Leave-One-Out - Data'!$B$1:$BA$1,0)),0)*1000000</f>
        <v>0</v>
      </c>
      <c r="BN18" s="2">
        <f>IFERROR(INDEX('Leave-One-Out - Data'!$B:$BA,MATCH($P18,'Leave-One-Out - Data'!$A:$A,0),MATCH(BN$1,'Leave-One-Out - Data'!$B$1:$BA$1,0)),0)*1000000</f>
        <v>0</v>
      </c>
      <c r="BO18" s="2">
        <f>IFERROR(INDEX('Leave-One-Out - Data'!$B:$BA,MATCH($P18,'Leave-One-Out - Data'!$A:$A,0),MATCH(BO$1,'Leave-One-Out - Data'!$B$1:$BA$1,0)),0)*1000000</f>
        <v>0</v>
      </c>
      <c r="BP18" s="2">
        <f>IFERROR(INDEX('Leave-One-Out - Data'!$B:$BA,MATCH($P18,'Leave-One-Out - Data'!$A:$A,0),MATCH(BP$1,'Leave-One-Out - Data'!$B$1:$BA$1,0)),0)*1000000</f>
        <v>0</v>
      </c>
      <c r="BQ18" s="2"/>
    </row>
    <row r="19">
      <c r="P19">
        <f>'Leave-One-Out - Data'!A18</f>
        <v>1998</v>
      </c>
      <c r="Q19" s="2">
        <f>IFERROR(INDEX('Leave-One-Out - Data'!$B:$BA,MATCH($P19,'Leave-One-Out - Data'!$A:$A,0),MATCH(Q$1,'Leave-One-Out - Data'!$B$1:$BA$1,0)),0)*1000000</f>
        <v>51.552549848565832</v>
      </c>
      <c r="R19" s="2">
        <f>IFERROR(INDEX('Leave-One-Out - Data'!$B:$BA,MATCH($P19,'Leave-One-Out - Data'!$A:$A,0),MATCH(R$1,'Leave-One-Out - Data'!$B$1:$BA$1,0)),0)*1000000</f>
        <v>48.119858560312423</v>
      </c>
      <c r="S19" s="2">
        <f>IFERROR(INDEX('Leave-One-Out - Data'!$B:$BA,MATCH($P19,'Leave-One-Out - Data'!$A:$A,0),MATCH(S$1,'Leave-One-Out - Data'!$B$1:$BA$1,0)),0)*1000000</f>
        <v>0</v>
      </c>
      <c r="T19" s="2">
        <f>IFERROR(INDEX('Leave-One-Out - Data'!$B:$BA,MATCH($P19,'Leave-One-Out - Data'!$A:$A,0),MATCH(T$1,'Leave-One-Out - Data'!$B$1:$BA$1,0)),0)*1000000</f>
        <v>0</v>
      </c>
      <c r="U19" s="2">
        <f>IFERROR(INDEX('Leave-One-Out - Data'!$B:$BA,MATCH($P19,'Leave-One-Out - Data'!$A:$A,0),MATCH(U$1,'Leave-One-Out - Data'!$B$1:$BA$1,0)),0)*1000000</f>
        <v>0</v>
      </c>
      <c r="V19" s="2">
        <f>IFERROR(INDEX('Leave-One-Out - Data'!$B:$BA,MATCH($P19,'Leave-One-Out - Data'!$A:$A,0),MATCH(V$1,'Leave-One-Out - Data'!$B$1:$BA$1,0)),0)*1000000</f>
        <v>0</v>
      </c>
      <c r="W19" s="2">
        <f>IFERROR(INDEX('Leave-One-Out - Data'!$B:$BA,MATCH($P19,'Leave-One-Out - Data'!$A:$A,0),MATCH(W$1,'Leave-One-Out - Data'!$B$1:$BA$1,0)),0)*1000000</f>
        <v>0</v>
      </c>
      <c r="X19" s="2">
        <f>IFERROR(INDEX('Leave-One-Out - Data'!$B:$BA,MATCH($P19,'Leave-One-Out - Data'!$A:$A,0),MATCH(X$1,'Leave-One-Out - Data'!$B$1:$BA$1,0)),0)*1000000</f>
        <v>0</v>
      </c>
      <c r="Y19" s="2">
        <f>IFERROR(INDEX('Leave-One-Out - Data'!$B:$BA,MATCH($P19,'Leave-One-Out - Data'!$A:$A,0),MATCH(Y$1,'Leave-One-Out - Data'!$B$1:$BA$1,0)),0)*1000000</f>
        <v>0</v>
      </c>
      <c r="Z19" s="2">
        <f>IFERROR(INDEX('Leave-One-Out - Data'!$B:$BA,MATCH($P19,'Leave-One-Out - Data'!$A:$A,0),MATCH(Z$1,'Leave-One-Out - Data'!$B$1:$BA$1,0)),0)*1000000</f>
        <v>0</v>
      </c>
      <c r="AA19" s="2">
        <f>IFERROR(INDEX('Leave-One-Out - Data'!$B:$BA,MATCH($P19,'Leave-One-Out - Data'!$A:$A,0),MATCH(AA$1,'Leave-One-Out - Data'!$B$1:$BA$1,0)),0)*1000000</f>
        <v>0</v>
      </c>
      <c r="AB19" s="2">
        <f>IFERROR(INDEX('Leave-One-Out - Data'!$B:$BA,MATCH($P19,'Leave-One-Out - Data'!$A:$A,0),MATCH(AB$1,'Leave-One-Out - Data'!$B$1:$BA$1,0)),0)*1000000</f>
        <v>0</v>
      </c>
      <c r="AC19" s="2">
        <f>IFERROR(INDEX('Leave-One-Out - Data'!$B:$BA,MATCH($P19,'Leave-One-Out - Data'!$A:$A,0),MATCH(AC$1,'Leave-One-Out - Data'!$B$1:$BA$1,0)),0)*1000000</f>
        <v>0</v>
      </c>
      <c r="AD19" s="2">
        <f>IFERROR(INDEX('Leave-One-Out - Data'!$B:$BA,MATCH($P19,'Leave-One-Out - Data'!$A:$A,0),MATCH(AD$1,'Leave-One-Out - Data'!$B$1:$BA$1,0)),0)*1000000</f>
        <v>0</v>
      </c>
      <c r="AE19" s="2">
        <f>IFERROR(INDEX('Leave-One-Out - Data'!$B:$BA,MATCH($P19,'Leave-One-Out - Data'!$A:$A,0),MATCH(AE$1,'Leave-One-Out - Data'!$B$1:$BA$1,0)),0)*1000000</f>
        <v>0</v>
      </c>
      <c r="AF19" s="2">
        <f>IFERROR(INDEX('Leave-One-Out - Data'!$B:$BA,MATCH($P19,'Leave-One-Out - Data'!$A:$A,0),MATCH(AF$1,'Leave-One-Out - Data'!$B$1:$BA$1,0)),0)*1000000</f>
        <v>45.719378582361969</v>
      </c>
      <c r="AG19" s="2">
        <f>IFERROR(INDEX('Leave-One-Out - Data'!$B:$BA,MATCH($P19,'Leave-One-Out - Data'!$A:$A,0),MATCH(AG$1,'Leave-One-Out - Data'!$B$1:$BA$1,0)),0)*1000000</f>
        <v>0</v>
      </c>
      <c r="AH19" s="2">
        <f>IFERROR(INDEX('Leave-One-Out - Data'!$B:$BA,MATCH($P19,'Leave-One-Out - Data'!$A:$A,0),MATCH(AH$1,'Leave-One-Out - Data'!$B$1:$BA$1,0)),0)*1000000</f>
        <v>0</v>
      </c>
      <c r="AI19" s="2">
        <f>IFERROR(INDEX('Leave-One-Out - Data'!$B:$BA,MATCH($P19,'Leave-One-Out - Data'!$A:$A,0),MATCH(AI$1,'Leave-One-Out - Data'!$B$1:$BA$1,0)),0)*1000000</f>
        <v>0</v>
      </c>
      <c r="AJ19" s="2">
        <f>IFERROR(INDEX('Leave-One-Out - Data'!$B:$BA,MATCH($P19,'Leave-One-Out - Data'!$A:$A,0),MATCH(AJ$1,'Leave-One-Out - Data'!$B$1:$BA$1,0)),0)*1000000</f>
        <v>49.477855198347243</v>
      </c>
      <c r="AK19" s="2">
        <f>IFERROR(INDEX('Leave-One-Out - Data'!$B:$BA,MATCH($P19,'Leave-One-Out - Data'!$A:$A,0),MATCH(AK$1,'Leave-One-Out - Data'!$B$1:$BA$1,0)),0)*1000000</f>
        <v>0</v>
      </c>
      <c r="AL19" s="2">
        <f>IFERROR(INDEX('Leave-One-Out - Data'!$B:$BA,MATCH($P19,'Leave-One-Out - Data'!$A:$A,0),MATCH(AL$1,'Leave-One-Out - Data'!$B$1:$BA$1,0)),0)*1000000</f>
        <v>47.180742294585798</v>
      </c>
      <c r="AM19" s="2">
        <f>IFERROR(INDEX('Leave-One-Out - Data'!$B:$BA,MATCH($P19,'Leave-One-Out - Data'!$A:$A,0),MATCH(AM$1,'Leave-One-Out - Data'!$B$1:$BA$1,0)),0)*1000000</f>
        <v>52.88190131977899</v>
      </c>
      <c r="AN19" s="2">
        <f>IFERROR(INDEX('Leave-One-Out - Data'!$B:$BA,MATCH($P19,'Leave-One-Out - Data'!$A:$A,0),MATCH(AN$1,'Leave-One-Out - Data'!$B$1:$BA$1,0)),0)*1000000</f>
        <v>49.074009393734741</v>
      </c>
      <c r="AO19" s="2">
        <f>IFERROR(INDEX('Leave-One-Out - Data'!$B:$BA,MATCH($P19,'Leave-One-Out - Data'!$A:$A,0),MATCH(AO$1,'Leave-One-Out - Data'!$B$1:$BA$1,0)),0)*1000000</f>
        <v>48.390679532531074</v>
      </c>
      <c r="AP19" s="2">
        <f>IFERROR(INDEX('Leave-One-Out - Data'!$B:$BA,MATCH($P19,'Leave-One-Out - Data'!$A:$A,0),MATCH(AP$1,'Leave-One-Out - Data'!$B$1:$BA$1,0)),0)*1000000</f>
        <v>46.50717273761984</v>
      </c>
      <c r="AQ19" s="2">
        <f>IFERROR(INDEX('Leave-One-Out - Data'!$B:$BA,MATCH($P19,'Leave-One-Out - Data'!$A:$A,0),MATCH(AQ$1,'Leave-One-Out - Data'!$B$1:$BA$1,0)),0)*1000000</f>
        <v>0</v>
      </c>
      <c r="AR19" s="2">
        <f>IFERROR(INDEX('Leave-One-Out - Data'!$B:$BA,MATCH($P19,'Leave-One-Out - Data'!$A:$A,0),MATCH(AR$1,'Leave-One-Out - Data'!$B$1:$BA$1,0)),0)*1000000</f>
        <v>0</v>
      </c>
      <c r="AS19" s="2">
        <f>IFERROR(INDEX('Leave-One-Out - Data'!$B:$BA,MATCH($P19,'Leave-One-Out - Data'!$A:$A,0),MATCH(AS$1,'Leave-One-Out - Data'!$B$1:$BA$1,0)),0)*1000000</f>
        <v>0</v>
      </c>
      <c r="AT19" s="2">
        <f>IFERROR(INDEX('Leave-One-Out - Data'!$B:$BA,MATCH($P19,'Leave-One-Out - Data'!$A:$A,0),MATCH(AT$1,'Leave-One-Out - Data'!$B$1:$BA$1,0)),0)*1000000</f>
        <v>0</v>
      </c>
      <c r="AU19" s="2">
        <f>IFERROR(INDEX('Leave-One-Out - Data'!$B:$BA,MATCH($P19,'Leave-One-Out - Data'!$A:$A,0),MATCH(AU$1,'Leave-One-Out - Data'!$B$1:$BA$1,0)),0)*1000000</f>
        <v>0</v>
      </c>
      <c r="AV19" s="2">
        <f>IFERROR(INDEX('Leave-One-Out - Data'!$B:$BA,MATCH($P19,'Leave-One-Out - Data'!$A:$A,0),MATCH(AV$1,'Leave-One-Out - Data'!$B$1:$BA$1,0)),0)*1000000</f>
        <v>0</v>
      </c>
      <c r="AW19" s="2">
        <f>IFERROR(INDEX('Leave-One-Out - Data'!$B:$BA,MATCH($P19,'Leave-One-Out - Data'!$A:$A,0),MATCH(AW$1,'Leave-One-Out - Data'!$B$1:$BA$1,0)),0)*1000000</f>
        <v>0</v>
      </c>
      <c r="AX19" s="2">
        <f>IFERROR(INDEX('Leave-One-Out - Data'!$B:$BA,MATCH($P19,'Leave-One-Out - Data'!$A:$A,0),MATCH(AX$1,'Leave-One-Out - Data'!$B$1:$BA$1,0)),0)*1000000</f>
        <v>0</v>
      </c>
      <c r="AY19" s="2">
        <f>IFERROR(INDEX('Leave-One-Out - Data'!$B:$BA,MATCH($P19,'Leave-One-Out - Data'!$A:$A,0),MATCH(AY$1,'Leave-One-Out - Data'!$B$1:$BA$1,0)),0)*1000000</f>
        <v>0</v>
      </c>
      <c r="AZ19" s="2">
        <f>IFERROR(INDEX('Leave-One-Out - Data'!$B:$BA,MATCH($P19,'Leave-One-Out - Data'!$A:$A,0),MATCH(AZ$1,'Leave-One-Out - Data'!$B$1:$BA$1,0)),0)*1000000</f>
        <v>0</v>
      </c>
      <c r="BA19" s="2">
        <f>IFERROR(INDEX('Leave-One-Out - Data'!$B:$BA,MATCH($P19,'Leave-One-Out - Data'!$A:$A,0),MATCH(BA$1,'Leave-One-Out - Data'!$B$1:$BA$1,0)),0)*1000000</f>
        <v>0</v>
      </c>
      <c r="BB19" s="2">
        <f>IFERROR(INDEX('Leave-One-Out - Data'!$B:$BA,MATCH($P19,'Leave-One-Out - Data'!$A:$A,0),MATCH(BB$1,'Leave-One-Out - Data'!$B$1:$BA$1,0)),0)*1000000</f>
        <v>0</v>
      </c>
      <c r="BC19" s="2">
        <f>IFERROR(INDEX('Leave-One-Out - Data'!$B:$BA,MATCH($P19,'Leave-One-Out - Data'!$A:$A,0),MATCH(BC$1,'Leave-One-Out - Data'!$B$1:$BA$1,0)),0)*1000000</f>
        <v>0</v>
      </c>
      <c r="BD19" s="2">
        <f>IFERROR(INDEX('Leave-One-Out - Data'!$B:$BA,MATCH($P19,'Leave-One-Out - Data'!$A:$A,0),MATCH(BD$1,'Leave-One-Out - Data'!$B$1:$BA$1,0)),0)*1000000</f>
        <v>0</v>
      </c>
      <c r="BE19" s="2">
        <f>IFERROR(INDEX('Leave-One-Out - Data'!$B:$BA,MATCH($P19,'Leave-One-Out - Data'!$A:$A,0),MATCH(BE$1,'Leave-One-Out - Data'!$B$1:$BA$1,0)),0)*1000000</f>
        <v>0</v>
      </c>
      <c r="BF19" s="2">
        <f>IFERROR(INDEX('Leave-One-Out - Data'!$B:$BA,MATCH($P19,'Leave-One-Out - Data'!$A:$A,0),MATCH(BF$1,'Leave-One-Out - Data'!$B$1:$BA$1,0)),0)*1000000</f>
        <v>0</v>
      </c>
      <c r="BG19" s="2">
        <f>IFERROR(INDEX('Leave-One-Out - Data'!$B:$BA,MATCH($P19,'Leave-One-Out - Data'!$A:$A,0),MATCH(BG$1,'Leave-One-Out - Data'!$B$1:$BA$1,0)),0)*1000000</f>
        <v>0</v>
      </c>
      <c r="BH19" s="2">
        <f>IFERROR(INDEX('Leave-One-Out - Data'!$B:$BA,MATCH($P19,'Leave-One-Out - Data'!$A:$A,0),MATCH(BH$1,'Leave-One-Out - Data'!$B$1:$BA$1,0)),0)*1000000</f>
        <v>0</v>
      </c>
      <c r="BI19" s="2">
        <f>IFERROR(INDEX('Leave-One-Out - Data'!$B:$BA,MATCH($P19,'Leave-One-Out - Data'!$A:$A,0),MATCH(BI$1,'Leave-One-Out - Data'!$B$1:$BA$1,0)),0)*1000000</f>
        <v>0</v>
      </c>
      <c r="BJ19" s="2">
        <f>IFERROR(INDEX('Leave-One-Out - Data'!$B:$BA,MATCH($P19,'Leave-One-Out - Data'!$A:$A,0),MATCH(BJ$1,'Leave-One-Out - Data'!$B$1:$BA$1,0)),0)*1000000</f>
        <v>0</v>
      </c>
      <c r="BK19" s="2">
        <f>IFERROR(INDEX('Leave-One-Out - Data'!$B:$BA,MATCH($P19,'Leave-One-Out - Data'!$A:$A,0),MATCH(BK$1,'Leave-One-Out - Data'!$B$1:$BA$1,0)),0)*1000000</f>
        <v>0</v>
      </c>
      <c r="BL19" s="2">
        <f>IFERROR(INDEX('Leave-One-Out - Data'!$B:$BA,MATCH($P19,'Leave-One-Out - Data'!$A:$A,0),MATCH(BL$1,'Leave-One-Out - Data'!$B$1:$BA$1,0)),0)*1000000</f>
        <v>0</v>
      </c>
      <c r="BM19" s="2">
        <f>IFERROR(INDEX('Leave-One-Out - Data'!$B:$BA,MATCH($P19,'Leave-One-Out - Data'!$A:$A,0),MATCH(BM$1,'Leave-One-Out - Data'!$B$1:$BA$1,0)),0)*1000000</f>
        <v>0</v>
      </c>
      <c r="BN19" s="2">
        <f>IFERROR(INDEX('Leave-One-Out - Data'!$B:$BA,MATCH($P19,'Leave-One-Out - Data'!$A:$A,0),MATCH(BN$1,'Leave-One-Out - Data'!$B$1:$BA$1,0)),0)*1000000</f>
        <v>0</v>
      </c>
      <c r="BO19" s="2">
        <f>IFERROR(INDEX('Leave-One-Out - Data'!$B:$BA,MATCH($P19,'Leave-One-Out - Data'!$A:$A,0),MATCH(BO$1,'Leave-One-Out - Data'!$B$1:$BA$1,0)),0)*1000000</f>
        <v>0</v>
      </c>
      <c r="BP19" s="2">
        <f>IFERROR(INDEX('Leave-One-Out - Data'!$B:$BA,MATCH($P19,'Leave-One-Out - Data'!$A:$A,0),MATCH(BP$1,'Leave-One-Out - Data'!$B$1:$BA$1,0)),0)*1000000</f>
        <v>0</v>
      </c>
      <c r="BQ19" s="2"/>
    </row>
    <row r="20">
      <c r="P20">
        <f>'Leave-One-Out - Data'!A19</f>
        <v>1999</v>
      </c>
      <c r="Q20" s="2">
        <f>IFERROR(INDEX('Leave-One-Out - Data'!$B:$BA,MATCH($P20,'Leave-One-Out - Data'!$A:$A,0),MATCH(Q$1,'Leave-One-Out - Data'!$B$1:$BA$1,0)),0)*1000000</f>
        <v>50.093349273083732</v>
      </c>
      <c r="R20" s="2">
        <f>IFERROR(INDEX('Leave-One-Out - Data'!$B:$BA,MATCH($P20,'Leave-One-Out - Data'!$A:$A,0),MATCH(R$1,'Leave-One-Out - Data'!$B$1:$BA$1,0)),0)*1000000</f>
        <v>48.852421075935133</v>
      </c>
      <c r="S20" s="2">
        <f>IFERROR(INDEX('Leave-One-Out - Data'!$B:$BA,MATCH($P20,'Leave-One-Out - Data'!$A:$A,0),MATCH(S$1,'Leave-One-Out - Data'!$B$1:$BA$1,0)),0)*1000000</f>
        <v>0</v>
      </c>
      <c r="T20" s="2">
        <f>IFERROR(INDEX('Leave-One-Out - Data'!$B:$BA,MATCH($P20,'Leave-One-Out - Data'!$A:$A,0),MATCH(T$1,'Leave-One-Out - Data'!$B$1:$BA$1,0)),0)*1000000</f>
        <v>0</v>
      </c>
      <c r="U20" s="2">
        <f>IFERROR(INDEX('Leave-One-Out - Data'!$B:$BA,MATCH($P20,'Leave-One-Out - Data'!$A:$A,0),MATCH(U$1,'Leave-One-Out - Data'!$B$1:$BA$1,0)),0)*1000000</f>
        <v>0</v>
      </c>
      <c r="V20" s="2">
        <f>IFERROR(INDEX('Leave-One-Out - Data'!$B:$BA,MATCH($P20,'Leave-One-Out - Data'!$A:$A,0),MATCH(V$1,'Leave-One-Out - Data'!$B$1:$BA$1,0)),0)*1000000</f>
        <v>0</v>
      </c>
      <c r="W20" s="2">
        <f>IFERROR(INDEX('Leave-One-Out - Data'!$B:$BA,MATCH($P20,'Leave-One-Out - Data'!$A:$A,0),MATCH(W$1,'Leave-One-Out - Data'!$B$1:$BA$1,0)),0)*1000000</f>
        <v>0</v>
      </c>
      <c r="X20" s="2">
        <f>IFERROR(INDEX('Leave-One-Out - Data'!$B:$BA,MATCH($P20,'Leave-One-Out - Data'!$A:$A,0),MATCH(X$1,'Leave-One-Out - Data'!$B$1:$BA$1,0)),0)*1000000</f>
        <v>0</v>
      </c>
      <c r="Y20" s="2">
        <f>IFERROR(INDEX('Leave-One-Out - Data'!$B:$BA,MATCH($P20,'Leave-One-Out - Data'!$A:$A,0),MATCH(Y$1,'Leave-One-Out - Data'!$B$1:$BA$1,0)),0)*1000000</f>
        <v>0</v>
      </c>
      <c r="Z20" s="2">
        <f>IFERROR(INDEX('Leave-One-Out - Data'!$B:$BA,MATCH($P20,'Leave-One-Out - Data'!$A:$A,0),MATCH(Z$1,'Leave-One-Out - Data'!$B$1:$BA$1,0)),0)*1000000</f>
        <v>0</v>
      </c>
      <c r="AA20" s="2">
        <f>IFERROR(INDEX('Leave-One-Out - Data'!$B:$BA,MATCH($P20,'Leave-One-Out - Data'!$A:$A,0),MATCH(AA$1,'Leave-One-Out - Data'!$B$1:$BA$1,0)),0)*1000000</f>
        <v>0</v>
      </c>
      <c r="AB20" s="2">
        <f>IFERROR(INDEX('Leave-One-Out - Data'!$B:$BA,MATCH($P20,'Leave-One-Out - Data'!$A:$A,0),MATCH(AB$1,'Leave-One-Out - Data'!$B$1:$BA$1,0)),0)*1000000</f>
        <v>0</v>
      </c>
      <c r="AC20" s="2">
        <f>IFERROR(INDEX('Leave-One-Out - Data'!$B:$BA,MATCH($P20,'Leave-One-Out - Data'!$A:$A,0),MATCH(AC$1,'Leave-One-Out - Data'!$B$1:$BA$1,0)),0)*1000000</f>
        <v>0</v>
      </c>
      <c r="AD20" s="2">
        <f>IFERROR(INDEX('Leave-One-Out - Data'!$B:$BA,MATCH($P20,'Leave-One-Out - Data'!$A:$A,0),MATCH(AD$1,'Leave-One-Out - Data'!$B$1:$BA$1,0)),0)*1000000</f>
        <v>0</v>
      </c>
      <c r="AE20" s="2">
        <f>IFERROR(INDEX('Leave-One-Out - Data'!$B:$BA,MATCH($P20,'Leave-One-Out - Data'!$A:$A,0),MATCH(AE$1,'Leave-One-Out - Data'!$B$1:$BA$1,0)),0)*1000000</f>
        <v>0</v>
      </c>
      <c r="AF20" s="2">
        <f>IFERROR(INDEX('Leave-One-Out - Data'!$B:$BA,MATCH($P20,'Leave-One-Out - Data'!$A:$A,0),MATCH(AF$1,'Leave-One-Out - Data'!$B$1:$BA$1,0)),0)*1000000</f>
        <v>47.92981729224266</v>
      </c>
      <c r="AG20" s="2">
        <f>IFERROR(INDEX('Leave-One-Out - Data'!$B:$BA,MATCH($P20,'Leave-One-Out - Data'!$A:$A,0),MATCH(AG$1,'Leave-One-Out - Data'!$B$1:$BA$1,0)),0)*1000000</f>
        <v>0</v>
      </c>
      <c r="AH20" s="2">
        <f>IFERROR(INDEX('Leave-One-Out - Data'!$B:$BA,MATCH($P20,'Leave-One-Out - Data'!$A:$A,0),MATCH(AH$1,'Leave-One-Out - Data'!$B$1:$BA$1,0)),0)*1000000</f>
        <v>0</v>
      </c>
      <c r="AI20" s="2">
        <f>IFERROR(INDEX('Leave-One-Out - Data'!$B:$BA,MATCH($P20,'Leave-One-Out - Data'!$A:$A,0),MATCH(AI$1,'Leave-One-Out - Data'!$B$1:$BA$1,0)),0)*1000000</f>
        <v>0</v>
      </c>
      <c r="AJ20" s="2">
        <f>IFERROR(INDEX('Leave-One-Out - Data'!$B:$BA,MATCH($P20,'Leave-One-Out - Data'!$A:$A,0),MATCH(AJ$1,'Leave-One-Out - Data'!$B$1:$BA$1,0)),0)*1000000</f>
        <v>49.600979575188823</v>
      </c>
      <c r="AK20" s="2">
        <f>IFERROR(INDEX('Leave-One-Out - Data'!$B:$BA,MATCH($P20,'Leave-One-Out - Data'!$A:$A,0),MATCH(AK$1,'Leave-One-Out - Data'!$B$1:$BA$1,0)),0)*1000000</f>
        <v>0</v>
      </c>
      <c r="AL20" s="2">
        <f>IFERROR(INDEX('Leave-One-Out - Data'!$B:$BA,MATCH($P20,'Leave-One-Out - Data'!$A:$A,0),MATCH(AL$1,'Leave-One-Out - Data'!$B$1:$BA$1,0)),0)*1000000</f>
        <v>48.42252772505163</v>
      </c>
      <c r="AM20" s="2">
        <f>IFERROR(INDEX('Leave-One-Out - Data'!$B:$BA,MATCH($P20,'Leave-One-Out - Data'!$A:$A,0),MATCH(AM$1,'Leave-One-Out - Data'!$B$1:$BA$1,0)),0)*1000000</f>
        <v>50.919509802042739</v>
      </c>
      <c r="AN20" s="2">
        <f>IFERROR(INDEX('Leave-One-Out - Data'!$B:$BA,MATCH($P20,'Leave-One-Out - Data'!$A:$A,0),MATCH(AN$1,'Leave-One-Out - Data'!$B$1:$BA$1,0)),0)*1000000</f>
        <v>48.059080419989193</v>
      </c>
      <c r="AO20" s="2">
        <f>IFERROR(INDEX('Leave-One-Out - Data'!$B:$BA,MATCH($P20,'Leave-One-Out - Data'!$A:$A,0),MATCH(AO$1,'Leave-One-Out - Data'!$B$1:$BA$1,0)),0)*1000000</f>
        <v>49.030998174202978</v>
      </c>
      <c r="AP20" s="2">
        <f>IFERROR(INDEX('Leave-One-Out - Data'!$B:$BA,MATCH($P20,'Leave-One-Out - Data'!$A:$A,0),MATCH(AP$1,'Leave-One-Out - Data'!$B$1:$BA$1,0)),0)*1000000</f>
        <v>47.705441509606324</v>
      </c>
      <c r="AQ20" s="2">
        <f>IFERROR(INDEX('Leave-One-Out - Data'!$B:$BA,MATCH($P20,'Leave-One-Out - Data'!$A:$A,0),MATCH(AQ$1,'Leave-One-Out - Data'!$B$1:$BA$1,0)),0)*1000000</f>
        <v>0</v>
      </c>
      <c r="AR20" s="2">
        <f>IFERROR(INDEX('Leave-One-Out - Data'!$B:$BA,MATCH($P20,'Leave-One-Out - Data'!$A:$A,0),MATCH(AR$1,'Leave-One-Out - Data'!$B$1:$BA$1,0)),0)*1000000</f>
        <v>0</v>
      </c>
      <c r="AS20" s="2">
        <f>IFERROR(INDEX('Leave-One-Out - Data'!$B:$BA,MATCH($P20,'Leave-One-Out - Data'!$A:$A,0),MATCH(AS$1,'Leave-One-Out - Data'!$B$1:$BA$1,0)),0)*1000000</f>
        <v>0</v>
      </c>
      <c r="AT20" s="2">
        <f>IFERROR(INDEX('Leave-One-Out - Data'!$B:$BA,MATCH($P20,'Leave-One-Out - Data'!$A:$A,0),MATCH(AT$1,'Leave-One-Out - Data'!$B$1:$BA$1,0)),0)*1000000</f>
        <v>0</v>
      </c>
      <c r="AU20" s="2">
        <f>IFERROR(INDEX('Leave-One-Out - Data'!$B:$BA,MATCH($P20,'Leave-One-Out - Data'!$A:$A,0),MATCH(AU$1,'Leave-One-Out - Data'!$B$1:$BA$1,0)),0)*1000000</f>
        <v>0</v>
      </c>
      <c r="AV20" s="2">
        <f>IFERROR(INDEX('Leave-One-Out - Data'!$B:$BA,MATCH($P20,'Leave-One-Out - Data'!$A:$A,0),MATCH(AV$1,'Leave-One-Out - Data'!$B$1:$BA$1,0)),0)*1000000</f>
        <v>0</v>
      </c>
      <c r="AW20" s="2">
        <f>IFERROR(INDEX('Leave-One-Out - Data'!$B:$BA,MATCH($P20,'Leave-One-Out - Data'!$A:$A,0),MATCH(AW$1,'Leave-One-Out - Data'!$B$1:$BA$1,0)),0)*1000000</f>
        <v>0</v>
      </c>
      <c r="AX20" s="2">
        <f>IFERROR(INDEX('Leave-One-Out - Data'!$B:$BA,MATCH($P20,'Leave-One-Out - Data'!$A:$A,0),MATCH(AX$1,'Leave-One-Out - Data'!$B$1:$BA$1,0)),0)*1000000</f>
        <v>0</v>
      </c>
      <c r="AY20" s="2">
        <f>IFERROR(INDEX('Leave-One-Out - Data'!$B:$BA,MATCH($P20,'Leave-One-Out - Data'!$A:$A,0),MATCH(AY$1,'Leave-One-Out - Data'!$B$1:$BA$1,0)),0)*1000000</f>
        <v>0</v>
      </c>
      <c r="AZ20" s="2">
        <f>IFERROR(INDEX('Leave-One-Out - Data'!$B:$BA,MATCH($P20,'Leave-One-Out - Data'!$A:$A,0),MATCH(AZ$1,'Leave-One-Out - Data'!$B$1:$BA$1,0)),0)*1000000</f>
        <v>0</v>
      </c>
      <c r="BA20" s="2">
        <f>IFERROR(INDEX('Leave-One-Out - Data'!$B:$BA,MATCH($P20,'Leave-One-Out - Data'!$A:$A,0),MATCH(BA$1,'Leave-One-Out - Data'!$B$1:$BA$1,0)),0)*1000000</f>
        <v>0</v>
      </c>
      <c r="BB20" s="2">
        <f>IFERROR(INDEX('Leave-One-Out - Data'!$B:$BA,MATCH($P20,'Leave-One-Out - Data'!$A:$A,0),MATCH(BB$1,'Leave-One-Out - Data'!$B$1:$BA$1,0)),0)*1000000</f>
        <v>0</v>
      </c>
      <c r="BC20" s="2">
        <f>IFERROR(INDEX('Leave-One-Out - Data'!$B:$BA,MATCH($P20,'Leave-One-Out - Data'!$A:$A,0),MATCH(BC$1,'Leave-One-Out - Data'!$B$1:$BA$1,0)),0)*1000000</f>
        <v>0</v>
      </c>
      <c r="BD20" s="2">
        <f>IFERROR(INDEX('Leave-One-Out - Data'!$B:$BA,MATCH($P20,'Leave-One-Out - Data'!$A:$A,0),MATCH(BD$1,'Leave-One-Out - Data'!$B$1:$BA$1,0)),0)*1000000</f>
        <v>0</v>
      </c>
      <c r="BE20" s="2">
        <f>IFERROR(INDEX('Leave-One-Out - Data'!$B:$BA,MATCH($P20,'Leave-One-Out - Data'!$A:$A,0),MATCH(BE$1,'Leave-One-Out - Data'!$B$1:$BA$1,0)),0)*1000000</f>
        <v>0</v>
      </c>
      <c r="BF20" s="2">
        <f>IFERROR(INDEX('Leave-One-Out - Data'!$B:$BA,MATCH($P20,'Leave-One-Out - Data'!$A:$A,0),MATCH(BF$1,'Leave-One-Out - Data'!$B$1:$BA$1,0)),0)*1000000</f>
        <v>0</v>
      </c>
      <c r="BG20" s="2">
        <f>IFERROR(INDEX('Leave-One-Out - Data'!$B:$BA,MATCH($P20,'Leave-One-Out - Data'!$A:$A,0),MATCH(BG$1,'Leave-One-Out - Data'!$B$1:$BA$1,0)),0)*1000000</f>
        <v>0</v>
      </c>
      <c r="BH20" s="2">
        <f>IFERROR(INDEX('Leave-One-Out - Data'!$B:$BA,MATCH($P20,'Leave-One-Out - Data'!$A:$A,0),MATCH(BH$1,'Leave-One-Out - Data'!$B$1:$BA$1,0)),0)*1000000</f>
        <v>0</v>
      </c>
      <c r="BI20" s="2">
        <f>IFERROR(INDEX('Leave-One-Out - Data'!$B:$BA,MATCH($P20,'Leave-One-Out - Data'!$A:$A,0),MATCH(BI$1,'Leave-One-Out - Data'!$B$1:$BA$1,0)),0)*1000000</f>
        <v>0</v>
      </c>
      <c r="BJ20" s="2">
        <f>IFERROR(INDEX('Leave-One-Out - Data'!$B:$BA,MATCH($P20,'Leave-One-Out - Data'!$A:$A,0),MATCH(BJ$1,'Leave-One-Out - Data'!$B$1:$BA$1,0)),0)*1000000</f>
        <v>0</v>
      </c>
      <c r="BK20" s="2">
        <f>IFERROR(INDEX('Leave-One-Out - Data'!$B:$BA,MATCH($P20,'Leave-One-Out - Data'!$A:$A,0),MATCH(BK$1,'Leave-One-Out - Data'!$B$1:$BA$1,0)),0)*1000000</f>
        <v>0</v>
      </c>
      <c r="BL20" s="2">
        <f>IFERROR(INDEX('Leave-One-Out - Data'!$B:$BA,MATCH($P20,'Leave-One-Out - Data'!$A:$A,0),MATCH(BL$1,'Leave-One-Out - Data'!$B$1:$BA$1,0)),0)*1000000</f>
        <v>0</v>
      </c>
      <c r="BM20" s="2">
        <f>IFERROR(INDEX('Leave-One-Out - Data'!$B:$BA,MATCH($P20,'Leave-One-Out - Data'!$A:$A,0),MATCH(BM$1,'Leave-One-Out - Data'!$B$1:$BA$1,0)),0)*1000000</f>
        <v>0</v>
      </c>
      <c r="BN20" s="2">
        <f>IFERROR(INDEX('Leave-One-Out - Data'!$B:$BA,MATCH($P20,'Leave-One-Out - Data'!$A:$A,0),MATCH(BN$1,'Leave-One-Out - Data'!$B$1:$BA$1,0)),0)*1000000</f>
        <v>0</v>
      </c>
      <c r="BO20" s="2">
        <f>IFERROR(INDEX('Leave-One-Out - Data'!$B:$BA,MATCH($P20,'Leave-One-Out - Data'!$A:$A,0),MATCH(BO$1,'Leave-One-Out - Data'!$B$1:$BA$1,0)),0)*1000000</f>
        <v>0</v>
      </c>
      <c r="BP20" s="2">
        <f>IFERROR(INDEX('Leave-One-Out - Data'!$B:$BA,MATCH($P20,'Leave-One-Out - Data'!$A:$A,0),MATCH(BP$1,'Leave-One-Out - Data'!$B$1:$BA$1,0)),0)*1000000</f>
        <v>0</v>
      </c>
      <c r="BQ20" s="2"/>
    </row>
    <row r="21">
      <c r="P21">
        <f>'Leave-One-Out - Data'!A20</f>
        <v>2000</v>
      </c>
      <c r="Q21" s="2">
        <f>IFERROR(INDEX('Leave-One-Out - Data'!$B:$BA,MATCH($P21,'Leave-One-Out - Data'!$A:$A,0),MATCH(Q$1,'Leave-One-Out - Data'!$B$1:$BA$1,0)),0)*1000000</f>
        <v>50.370264943921939</v>
      </c>
      <c r="R21" s="2">
        <f>IFERROR(INDEX('Leave-One-Out - Data'!$B:$BA,MATCH($P21,'Leave-One-Out - Data'!$A:$A,0),MATCH(R$1,'Leave-One-Out - Data'!$B$1:$BA$1,0)),0)*1000000</f>
        <v>45.699533226070344</v>
      </c>
      <c r="S21" s="2">
        <f>IFERROR(INDEX('Leave-One-Out - Data'!$B:$BA,MATCH($P21,'Leave-One-Out - Data'!$A:$A,0),MATCH(S$1,'Leave-One-Out - Data'!$B$1:$BA$1,0)),0)*1000000</f>
        <v>0</v>
      </c>
      <c r="T21" s="2">
        <f>IFERROR(INDEX('Leave-One-Out - Data'!$B:$BA,MATCH($P21,'Leave-One-Out - Data'!$A:$A,0),MATCH(T$1,'Leave-One-Out - Data'!$B$1:$BA$1,0)),0)*1000000</f>
        <v>0</v>
      </c>
      <c r="U21" s="2">
        <f>IFERROR(INDEX('Leave-One-Out - Data'!$B:$BA,MATCH($P21,'Leave-One-Out - Data'!$A:$A,0),MATCH(U$1,'Leave-One-Out - Data'!$B$1:$BA$1,0)),0)*1000000</f>
        <v>0</v>
      </c>
      <c r="V21" s="2">
        <f>IFERROR(INDEX('Leave-One-Out - Data'!$B:$BA,MATCH($P21,'Leave-One-Out - Data'!$A:$A,0),MATCH(V$1,'Leave-One-Out - Data'!$B$1:$BA$1,0)),0)*1000000</f>
        <v>0</v>
      </c>
      <c r="W21" s="2">
        <f>IFERROR(INDEX('Leave-One-Out - Data'!$B:$BA,MATCH($P21,'Leave-One-Out - Data'!$A:$A,0),MATCH(W$1,'Leave-One-Out - Data'!$B$1:$BA$1,0)),0)*1000000</f>
        <v>0</v>
      </c>
      <c r="X21" s="2">
        <f>IFERROR(INDEX('Leave-One-Out - Data'!$B:$BA,MATCH($P21,'Leave-One-Out - Data'!$A:$A,0),MATCH(X$1,'Leave-One-Out - Data'!$B$1:$BA$1,0)),0)*1000000</f>
        <v>0</v>
      </c>
      <c r="Y21" s="2">
        <f>IFERROR(INDEX('Leave-One-Out - Data'!$B:$BA,MATCH($P21,'Leave-One-Out - Data'!$A:$A,0),MATCH(Y$1,'Leave-One-Out - Data'!$B$1:$BA$1,0)),0)*1000000</f>
        <v>0</v>
      </c>
      <c r="Z21" s="2">
        <f>IFERROR(INDEX('Leave-One-Out - Data'!$B:$BA,MATCH($P21,'Leave-One-Out - Data'!$A:$A,0),MATCH(Z$1,'Leave-One-Out - Data'!$B$1:$BA$1,0)),0)*1000000</f>
        <v>0</v>
      </c>
      <c r="AA21" s="2">
        <f>IFERROR(INDEX('Leave-One-Out - Data'!$B:$BA,MATCH($P21,'Leave-One-Out - Data'!$A:$A,0),MATCH(AA$1,'Leave-One-Out - Data'!$B$1:$BA$1,0)),0)*1000000</f>
        <v>0</v>
      </c>
      <c r="AB21" s="2">
        <f>IFERROR(INDEX('Leave-One-Out - Data'!$B:$BA,MATCH($P21,'Leave-One-Out - Data'!$A:$A,0),MATCH(AB$1,'Leave-One-Out - Data'!$B$1:$BA$1,0)),0)*1000000</f>
        <v>0</v>
      </c>
      <c r="AC21" s="2">
        <f>IFERROR(INDEX('Leave-One-Out - Data'!$B:$BA,MATCH($P21,'Leave-One-Out - Data'!$A:$A,0),MATCH(AC$1,'Leave-One-Out - Data'!$B$1:$BA$1,0)),0)*1000000</f>
        <v>0</v>
      </c>
      <c r="AD21" s="2">
        <f>IFERROR(INDEX('Leave-One-Out - Data'!$B:$BA,MATCH($P21,'Leave-One-Out - Data'!$A:$A,0),MATCH(AD$1,'Leave-One-Out - Data'!$B$1:$BA$1,0)),0)*1000000</f>
        <v>0</v>
      </c>
      <c r="AE21" s="2">
        <f>IFERROR(INDEX('Leave-One-Out - Data'!$B:$BA,MATCH($P21,'Leave-One-Out - Data'!$A:$A,0),MATCH(AE$1,'Leave-One-Out - Data'!$B$1:$BA$1,0)),0)*1000000</f>
        <v>0</v>
      </c>
      <c r="AF21" s="2">
        <f>IFERROR(INDEX('Leave-One-Out - Data'!$B:$BA,MATCH($P21,'Leave-One-Out - Data'!$A:$A,0),MATCH(AF$1,'Leave-One-Out - Data'!$B$1:$BA$1,0)),0)*1000000</f>
        <v>46.329707753102412</v>
      </c>
      <c r="AG21" s="2">
        <f>IFERROR(INDEX('Leave-One-Out - Data'!$B:$BA,MATCH($P21,'Leave-One-Out - Data'!$A:$A,0),MATCH(AG$1,'Leave-One-Out - Data'!$B$1:$BA$1,0)),0)*1000000</f>
        <v>0</v>
      </c>
      <c r="AH21" s="2">
        <f>IFERROR(INDEX('Leave-One-Out - Data'!$B:$BA,MATCH($P21,'Leave-One-Out - Data'!$A:$A,0),MATCH(AH$1,'Leave-One-Out - Data'!$B$1:$BA$1,0)),0)*1000000</f>
        <v>0</v>
      </c>
      <c r="AI21" s="2">
        <f>IFERROR(INDEX('Leave-One-Out - Data'!$B:$BA,MATCH($P21,'Leave-One-Out - Data'!$A:$A,0),MATCH(AI$1,'Leave-One-Out - Data'!$B$1:$BA$1,0)),0)*1000000</f>
        <v>0</v>
      </c>
      <c r="AJ21" s="2">
        <f>IFERROR(INDEX('Leave-One-Out - Data'!$B:$BA,MATCH($P21,'Leave-One-Out - Data'!$A:$A,0),MATCH(AJ$1,'Leave-One-Out - Data'!$B$1:$BA$1,0)),0)*1000000</f>
        <v>45.4932915235986</v>
      </c>
      <c r="AK21" s="2">
        <f>IFERROR(INDEX('Leave-One-Out - Data'!$B:$BA,MATCH($P21,'Leave-One-Out - Data'!$A:$A,0),MATCH(AK$1,'Leave-One-Out - Data'!$B$1:$BA$1,0)),0)*1000000</f>
        <v>0</v>
      </c>
      <c r="AL21" s="2">
        <f>IFERROR(INDEX('Leave-One-Out - Data'!$B:$BA,MATCH($P21,'Leave-One-Out - Data'!$A:$A,0),MATCH(AL$1,'Leave-One-Out - Data'!$B$1:$BA$1,0)),0)*1000000</f>
        <v>45.804834917362314</v>
      </c>
      <c r="AM21" s="2">
        <f>IFERROR(INDEX('Leave-One-Out - Data'!$B:$BA,MATCH($P21,'Leave-One-Out - Data'!$A:$A,0),MATCH(AM$1,'Leave-One-Out - Data'!$B$1:$BA$1,0)),0)*1000000</f>
        <v>49.049888697481947</v>
      </c>
      <c r="AN21" s="2">
        <f>IFERROR(INDEX('Leave-One-Out - Data'!$B:$BA,MATCH($P21,'Leave-One-Out - Data'!$A:$A,0),MATCH(AN$1,'Leave-One-Out - Data'!$B$1:$BA$1,0)),0)*1000000</f>
        <v>46.126010905936717</v>
      </c>
      <c r="AO21" s="2">
        <f>IFERROR(INDEX('Leave-One-Out - Data'!$B:$BA,MATCH($P21,'Leave-One-Out - Data'!$A:$A,0),MATCH(AO$1,'Leave-One-Out - Data'!$B$1:$BA$1,0)),0)*1000000</f>
        <v>45.777277407978538</v>
      </c>
      <c r="AP21" s="2">
        <f>IFERROR(INDEX('Leave-One-Out - Data'!$B:$BA,MATCH($P21,'Leave-One-Out - Data'!$A:$A,0),MATCH(AP$1,'Leave-One-Out - Data'!$B$1:$BA$1,0)),0)*1000000</f>
        <v>46.936416511016439</v>
      </c>
      <c r="AQ21" s="2">
        <f>IFERROR(INDEX('Leave-One-Out - Data'!$B:$BA,MATCH($P21,'Leave-One-Out - Data'!$A:$A,0),MATCH(AQ$1,'Leave-One-Out - Data'!$B$1:$BA$1,0)),0)*1000000</f>
        <v>0</v>
      </c>
      <c r="AR21" s="2">
        <f>IFERROR(INDEX('Leave-One-Out - Data'!$B:$BA,MATCH($P21,'Leave-One-Out - Data'!$A:$A,0),MATCH(AR$1,'Leave-One-Out - Data'!$B$1:$BA$1,0)),0)*1000000</f>
        <v>0</v>
      </c>
      <c r="AS21" s="2">
        <f>IFERROR(INDEX('Leave-One-Out - Data'!$B:$BA,MATCH($P21,'Leave-One-Out - Data'!$A:$A,0),MATCH(AS$1,'Leave-One-Out - Data'!$B$1:$BA$1,0)),0)*1000000</f>
        <v>0</v>
      </c>
      <c r="AT21" s="2">
        <f>IFERROR(INDEX('Leave-One-Out - Data'!$B:$BA,MATCH($P21,'Leave-One-Out - Data'!$A:$A,0),MATCH(AT$1,'Leave-One-Out - Data'!$B$1:$BA$1,0)),0)*1000000</f>
        <v>0</v>
      </c>
      <c r="AU21" s="2">
        <f>IFERROR(INDEX('Leave-One-Out - Data'!$B:$BA,MATCH($P21,'Leave-One-Out - Data'!$A:$A,0),MATCH(AU$1,'Leave-One-Out - Data'!$B$1:$BA$1,0)),0)*1000000</f>
        <v>0</v>
      </c>
      <c r="AV21" s="2">
        <f>IFERROR(INDEX('Leave-One-Out - Data'!$B:$BA,MATCH($P21,'Leave-One-Out - Data'!$A:$A,0),MATCH(AV$1,'Leave-One-Out - Data'!$B$1:$BA$1,0)),0)*1000000</f>
        <v>0</v>
      </c>
      <c r="AW21" s="2">
        <f>IFERROR(INDEX('Leave-One-Out - Data'!$B:$BA,MATCH($P21,'Leave-One-Out - Data'!$A:$A,0),MATCH(AW$1,'Leave-One-Out - Data'!$B$1:$BA$1,0)),0)*1000000</f>
        <v>0</v>
      </c>
      <c r="AX21" s="2">
        <f>IFERROR(INDEX('Leave-One-Out - Data'!$B:$BA,MATCH($P21,'Leave-One-Out - Data'!$A:$A,0),MATCH(AX$1,'Leave-One-Out - Data'!$B$1:$BA$1,0)),0)*1000000</f>
        <v>0</v>
      </c>
      <c r="AY21" s="2">
        <f>IFERROR(INDEX('Leave-One-Out - Data'!$B:$BA,MATCH($P21,'Leave-One-Out - Data'!$A:$A,0),MATCH(AY$1,'Leave-One-Out - Data'!$B$1:$BA$1,0)),0)*1000000</f>
        <v>0</v>
      </c>
      <c r="AZ21" s="2">
        <f>IFERROR(INDEX('Leave-One-Out - Data'!$B:$BA,MATCH($P21,'Leave-One-Out - Data'!$A:$A,0),MATCH(AZ$1,'Leave-One-Out - Data'!$B$1:$BA$1,0)),0)*1000000</f>
        <v>0</v>
      </c>
      <c r="BA21" s="2">
        <f>IFERROR(INDEX('Leave-One-Out - Data'!$B:$BA,MATCH($P21,'Leave-One-Out - Data'!$A:$A,0),MATCH(BA$1,'Leave-One-Out - Data'!$B$1:$BA$1,0)),0)*1000000</f>
        <v>0</v>
      </c>
      <c r="BB21" s="2">
        <f>IFERROR(INDEX('Leave-One-Out - Data'!$B:$BA,MATCH($P21,'Leave-One-Out - Data'!$A:$A,0),MATCH(BB$1,'Leave-One-Out - Data'!$B$1:$BA$1,0)),0)*1000000</f>
        <v>0</v>
      </c>
      <c r="BC21" s="2">
        <f>IFERROR(INDEX('Leave-One-Out - Data'!$B:$BA,MATCH($P21,'Leave-One-Out - Data'!$A:$A,0),MATCH(BC$1,'Leave-One-Out - Data'!$B$1:$BA$1,0)),0)*1000000</f>
        <v>0</v>
      </c>
      <c r="BD21" s="2">
        <f>IFERROR(INDEX('Leave-One-Out - Data'!$B:$BA,MATCH($P21,'Leave-One-Out - Data'!$A:$A,0),MATCH(BD$1,'Leave-One-Out - Data'!$B$1:$BA$1,0)),0)*1000000</f>
        <v>0</v>
      </c>
      <c r="BE21" s="2">
        <f>IFERROR(INDEX('Leave-One-Out - Data'!$B:$BA,MATCH($P21,'Leave-One-Out - Data'!$A:$A,0),MATCH(BE$1,'Leave-One-Out - Data'!$B$1:$BA$1,0)),0)*1000000</f>
        <v>0</v>
      </c>
      <c r="BF21" s="2">
        <f>IFERROR(INDEX('Leave-One-Out - Data'!$B:$BA,MATCH($P21,'Leave-One-Out - Data'!$A:$A,0),MATCH(BF$1,'Leave-One-Out - Data'!$B$1:$BA$1,0)),0)*1000000</f>
        <v>0</v>
      </c>
      <c r="BG21" s="2">
        <f>IFERROR(INDEX('Leave-One-Out - Data'!$B:$BA,MATCH($P21,'Leave-One-Out - Data'!$A:$A,0),MATCH(BG$1,'Leave-One-Out - Data'!$B$1:$BA$1,0)),0)*1000000</f>
        <v>0</v>
      </c>
      <c r="BH21" s="2">
        <f>IFERROR(INDEX('Leave-One-Out - Data'!$B:$BA,MATCH($P21,'Leave-One-Out - Data'!$A:$A,0),MATCH(BH$1,'Leave-One-Out - Data'!$B$1:$BA$1,0)),0)*1000000</f>
        <v>0</v>
      </c>
      <c r="BI21" s="2">
        <f>IFERROR(INDEX('Leave-One-Out - Data'!$B:$BA,MATCH($P21,'Leave-One-Out - Data'!$A:$A,0),MATCH(BI$1,'Leave-One-Out - Data'!$B$1:$BA$1,0)),0)*1000000</f>
        <v>0</v>
      </c>
      <c r="BJ21" s="2">
        <f>IFERROR(INDEX('Leave-One-Out - Data'!$B:$BA,MATCH($P21,'Leave-One-Out - Data'!$A:$A,0),MATCH(BJ$1,'Leave-One-Out - Data'!$B$1:$BA$1,0)),0)*1000000</f>
        <v>0</v>
      </c>
      <c r="BK21" s="2">
        <f>IFERROR(INDEX('Leave-One-Out - Data'!$B:$BA,MATCH($P21,'Leave-One-Out - Data'!$A:$A,0),MATCH(BK$1,'Leave-One-Out - Data'!$B$1:$BA$1,0)),0)*1000000</f>
        <v>0</v>
      </c>
      <c r="BL21" s="2">
        <f>IFERROR(INDEX('Leave-One-Out - Data'!$B:$BA,MATCH($P21,'Leave-One-Out - Data'!$A:$A,0),MATCH(BL$1,'Leave-One-Out - Data'!$B$1:$BA$1,0)),0)*1000000</f>
        <v>0</v>
      </c>
      <c r="BM21" s="2">
        <f>IFERROR(INDEX('Leave-One-Out - Data'!$B:$BA,MATCH($P21,'Leave-One-Out - Data'!$A:$A,0),MATCH(BM$1,'Leave-One-Out - Data'!$B$1:$BA$1,0)),0)*1000000</f>
        <v>0</v>
      </c>
      <c r="BN21" s="2">
        <f>IFERROR(INDEX('Leave-One-Out - Data'!$B:$BA,MATCH($P21,'Leave-One-Out - Data'!$A:$A,0),MATCH(BN$1,'Leave-One-Out - Data'!$B$1:$BA$1,0)),0)*1000000</f>
        <v>0</v>
      </c>
      <c r="BO21" s="2">
        <f>IFERROR(INDEX('Leave-One-Out - Data'!$B:$BA,MATCH($P21,'Leave-One-Out - Data'!$A:$A,0),MATCH(BO$1,'Leave-One-Out - Data'!$B$1:$BA$1,0)),0)*1000000</f>
        <v>0</v>
      </c>
      <c r="BP21" s="2">
        <f>IFERROR(INDEX('Leave-One-Out - Data'!$B:$BA,MATCH($P21,'Leave-One-Out - Data'!$A:$A,0),MATCH(BP$1,'Leave-One-Out - Data'!$B$1:$BA$1,0)),0)*1000000</f>
        <v>0</v>
      </c>
      <c r="BQ21" s="2"/>
    </row>
    <row r="22">
      <c r="P22">
        <f>'Leave-One-Out - Data'!A21</f>
        <v>2001</v>
      </c>
      <c r="Q22" s="2">
        <f>IFERROR(INDEX('Leave-One-Out - Data'!$B:$BA,MATCH($P22,'Leave-One-Out - Data'!$A:$A,0),MATCH(Q$1,'Leave-One-Out - Data'!$B$1:$BA$1,0)),0)*1000000</f>
        <v>49.426980694988742</v>
      </c>
      <c r="R22" s="2">
        <f>IFERROR(INDEX('Leave-One-Out - Data'!$B:$BA,MATCH($P22,'Leave-One-Out - Data'!$A:$A,0),MATCH(R$1,'Leave-One-Out - Data'!$B$1:$BA$1,0)),0)*1000000</f>
        <v>46.316019470395986</v>
      </c>
      <c r="S22" s="2">
        <f>IFERROR(INDEX('Leave-One-Out - Data'!$B:$BA,MATCH($P22,'Leave-One-Out - Data'!$A:$A,0),MATCH(S$1,'Leave-One-Out - Data'!$B$1:$BA$1,0)),0)*1000000</f>
        <v>0</v>
      </c>
      <c r="T22" s="2">
        <f>IFERROR(INDEX('Leave-One-Out - Data'!$B:$BA,MATCH($P22,'Leave-One-Out - Data'!$A:$A,0),MATCH(T$1,'Leave-One-Out - Data'!$B$1:$BA$1,0)),0)*1000000</f>
        <v>0</v>
      </c>
      <c r="U22" s="2">
        <f>IFERROR(INDEX('Leave-One-Out - Data'!$B:$BA,MATCH($P22,'Leave-One-Out - Data'!$A:$A,0),MATCH(U$1,'Leave-One-Out - Data'!$B$1:$BA$1,0)),0)*1000000</f>
        <v>0</v>
      </c>
      <c r="V22" s="2">
        <f>IFERROR(INDEX('Leave-One-Out - Data'!$B:$BA,MATCH($P22,'Leave-One-Out - Data'!$A:$A,0),MATCH(V$1,'Leave-One-Out - Data'!$B$1:$BA$1,0)),0)*1000000</f>
        <v>0</v>
      </c>
      <c r="W22" s="2">
        <f>IFERROR(INDEX('Leave-One-Out - Data'!$B:$BA,MATCH($P22,'Leave-One-Out - Data'!$A:$A,0),MATCH(W$1,'Leave-One-Out - Data'!$B$1:$BA$1,0)),0)*1000000</f>
        <v>0</v>
      </c>
      <c r="X22" s="2">
        <f>IFERROR(INDEX('Leave-One-Out - Data'!$B:$BA,MATCH($P22,'Leave-One-Out - Data'!$A:$A,0),MATCH(X$1,'Leave-One-Out - Data'!$B$1:$BA$1,0)),0)*1000000</f>
        <v>0</v>
      </c>
      <c r="Y22" s="2">
        <f>IFERROR(INDEX('Leave-One-Out - Data'!$B:$BA,MATCH($P22,'Leave-One-Out - Data'!$A:$A,0),MATCH(Y$1,'Leave-One-Out - Data'!$B$1:$BA$1,0)),0)*1000000</f>
        <v>0</v>
      </c>
      <c r="Z22" s="2">
        <f>IFERROR(INDEX('Leave-One-Out - Data'!$B:$BA,MATCH($P22,'Leave-One-Out - Data'!$A:$A,0),MATCH(Z$1,'Leave-One-Out - Data'!$B$1:$BA$1,0)),0)*1000000</f>
        <v>0</v>
      </c>
      <c r="AA22" s="2">
        <f>IFERROR(INDEX('Leave-One-Out - Data'!$B:$BA,MATCH($P22,'Leave-One-Out - Data'!$A:$A,0),MATCH(AA$1,'Leave-One-Out - Data'!$B$1:$BA$1,0)),0)*1000000</f>
        <v>0</v>
      </c>
      <c r="AB22" s="2">
        <f>IFERROR(INDEX('Leave-One-Out - Data'!$B:$BA,MATCH($P22,'Leave-One-Out - Data'!$A:$A,0),MATCH(AB$1,'Leave-One-Out - Data'!$B$1:$BA$1,0)),0)*1000000</f>
        <v>0</v>
      </c>
      <c r="AC22" s="2">
        <f>IFERROR(INDEX('Leave-One-Out - Data'!$B:$BA,MATCH($P22,'Leave-One-Out - Data'!$A:$A,0),MATCH(AC$1,'Leave-One-Out - Data'!$B$1:$BA$1,0)),0)*1000000</f>
        <v>0</v>
      </c>
      <c r="AD22" s="2">
        <f>IFERROR(INDEX('Leave-One-Out - Data'!$B:$BA,MATCH($P22,'Leave-One-Out - Data'!$A:$A,0),MATCH(AD$1,'Leave-One-Out - Data'!$B$1:$BA$1,0)),0)*1000000</f>
        <v>0</v>
      </c>
      <c r="AE22" s="2">
        <f>IFERROR(INDEX('Leave-One-Out - Data'!$B:$BA,MATCH($P22,'Leave-One-Out - Data'!$A:$A,0),MATCH(AE$1,'Leave-One-Out - Data'!$B$1:$BA$1,0)),0)*1000000</f>
        <v>0</v>
      </c>
      <c r="AF22" s="2">
        <f>IFERROR(INDEX('Leave-One-Out - Data'!$B:$BA,MATCH($P22,'Leave-One-Out - Data'!$A:$A,0),MATCH(AF$1,'Leave-One-Out - Data'!$B$1:$BA$1,0)),0)*1000000</f>
        <v>46.614784179837443</v>
      </c>
      <c r="AG22" s="2">
        <f>IFERROR(INDEX('Leave-One-Out - Data'!$B:$BA,MATCH($P22,'Leave-One-Out - Data'!$A:$A,0),MATCH(AG$1,'Leave-One-Out - Data'!$B$1:$BA$1,0)),0)*1000000</f>
        <v>0</v>
      </c>
      <c r="AH22" s="2">
        <f>IFERROR(INDEX('Leave-One-Out - Data'!$B:$BA,MATCH($P22,'Leave-One-Out - Data'!$A:$A,0),MATCH(AH$1,'Leave-One-Out - Data'!$B$1:$BA$1,0)),0)*1000000</f>
        <v>0</v>
      </c>
      <c r="AI22" s="2">
        <f>IFERROR(INDEX('Leave-One-Out - Data'!$B:$BA,MATCH($P22,'Leave-One-Out - Data'!$A:$A,0),MATCH(AI$1,'Leave-One-Out - Data'!$B$1:$BA$1,0)),0)*1000000</f>
        <v>0</v>
      </c>
      <c r="AJ22" s="2">
        <f>IFERROR(INDEX('Leave-One-Out - Data'!$B:$BA,MATCH($P22,'Leave-One-Out - Data'!$A:$A,0),MATCH(AJ$1,'Leave-One-Out - Data'!$B$1:$BA$1,0)),0)*1000000</f>
        <v>46.408256646827802</v>
      </c>
      <c r="AK22" s="2">
        <f>IFERROR(INDEX('Leave-One-Out - Data'!$B:$BA,MATCH($P22,'Leave-One-Out - Data'!$A:$A,0),MATCH(AK$1,'Leave-One-Out - Data'!$B$1:$BA$1,0)),0)*1000000</f>
        <v>0</v>
      </c>
      <c r="AL22" s="2">
        <f>IFERROR(INDEX('Leave-One-Out - Data'!$B:$BA,MATCH($P22,'Leave-One-Out - Data'!$A:$A,0),MATCH(AL$1,'Leave-One-Out - Data'!$B$1:$BA$1,0)),0)*1000000</f>
        <v>46.176318577636266</v>
      </c>
      <c r="AM22" s="2">
        <f>IFERROR(INDEX('Leave-One-Out - Data'!$B:$BA,MATCH($P22,'Leave-One-Out - Data'!$A:$A,0),MATCH(AM$1,'Leave-One-Out - Data'!$B$1:$BA$1,0)),0)*1000000</f>
        <v>48.30487258368521</v>
      </c>
      <c r="AN22" s="2">
        <f>IFERROR(INDEX('Leave-One-Out - Data'!$B:$BA,MATCH($P22,'Leave-One-Out - Data'!$A:$A,0),MATCH(AN$1,'Leave-One-Out - Data'!$B$1:$BA$1,0)),0)*1000000</f>
        <v>46.317340998939478</v>
      </c>
      <c r="AO22" s="2">
        <f>IFERROR(INDEX('Leave-One-Out - Data'!$B:$BA,MATCH($P22,'Leave-One-Out - Data'!$A:$A,0),MATCH(AO$1,'Leave-One-Out - Data'!$B$1:$BA$1,0)),0)*1000000</f>
        <v>46.429589940089492</v>
      </c>
      <c r="AP22" s="2">
        <f>IFERROR(INDEX('Leave-One-Out - Data'!$B:$BA,MATCH($P22,'Leave-One-Out - Data'!$A:$A,0),MATCH(AP$1,'Leave-One-Out - Data'!$B$1:$BA$1,0)),0)*1000000</f>
        <v>46.474902228510473</v>
      </c>
      <c r="AQ22" s="2">
        <f>IFERROR(INDEX('Leave-One-Out - Data'!$B:$BA,MATCH($P22,'Leave-One-Out - Data'!$A:$A,0),MATCH(AQ$1,'Leave-One-Out - Data'!$B$1:$BA$1,0)),0)*1000000</f>
        <v>0</v>
      </c>
      <c r="AR22" s="2">
        <f>IFERROR(INDEX('Leave-One-Out - Data'!$B:$BA,MATCH($P22,'Leave-One-Out - Data'!$A:$A,0),MATCH(AR$1,'Leave-One-Out - Data'!$B$1:$BA$1,0)),0)*1000000</f>
        <v>0</v>
      </c>
      <c r="AS22" s="2">
        <f>IFERROR(INDEX('Leave-One-Out - Data'!$B:$BA,MATCH($P22,'Leave-One-Out - Data'!$A:$A,0),MATCH(AS$1,'Leave-One-Out - Data'!$B$1:$BA$1,0)),0)*1000000</f>
        <v>0</v>
      </c>
      <c r="AT22" s="2">
        <f>IFERROR(INDEX('Leave-One-Out - Data'!$B:$BA,MATCH($P22,'Leave-One-Out - Data'!$A:$A,0),MATCH(AT$1,'Leave-One-Out - Data'!$B$1:$BA$1,0)),0)*1000000</f>
        <v>0</v>
      </c>
      <c r="AU22" s="2">
        <f>IFERROR(INDEX('Leave-One-Out - Data'!$B:$BA,MATCH($P22,'Leave-One-Out - Data'!$A:$A,0),MATCH(AU$1,'Leave-One-Out - Data'!$B$1:$BA$1,0)),0)*1000000</f>
        <v>0</v>
      </c>
      <c r="AV22" s="2">
        <f>IFERROR(INDEX('Leave-One-Out - Data'!$B:$BA,MATCH($P22,'Leave-One-Out - Data'!$A:$A,0),MATCH(AV$1,'Leave-One-Out - Data'!$B$1:$BA$1,0)),0)*1000000</f>
        <v>0</v>
      </c>
      <c r="AW22" s="2">
        <f>IFERROR(INDEX('Leave-One-Out - Data'!$B:$BA,MATCH($P22,'Leave-One-Out - Data'!$A:$A,0),MATCH(AW$1,'Leave-One-Out - Data'!$B$1:$BA$1,0)),0)*1000000</f>
        <v>0</v>
      </c>
      <c r="AX22" s="2">
        <f>IFERROR(INDEX('Leave-One-Out - Data'!$B:$BA,MATCH($P22,'Leave-One-Out - Data'!$A:$A,0),MATCH(AX$1,'Leave-One-Out - Data'!$B$1:$BA$1,0)),0)*1000000</f>
        <v>0</v>
      </c>
      <c r="AY22" s="2">
        <f>IFERROR(INDEX('Leave-One-Out - Data'!$B:$BA,MATCH($P22,'Leave-One-Out - Data'!$A:$A,0),MATCH(AY$1,'Leave-One-Out - Data'!$B$1:$BA$1,0)),0)*1000000</f>
        <v>0</v>
      </c>
      <c r="AZ22" s="2">
        <f>IFERROR(INDEX('Leave-One-Out - Data'!$B:$BA,MATCH($P22,'Leave-One-Out - Data'!$A:$A,0),MATCH(AZ$1,'Leave-One-Out - Data'!$B$1:$BA$1,0)),0)*1000000</f>
        <v>0</v>
      </c>
      <c r="BA22" s="2">
        <f>IFERROR(INDEX('Leave-One-Out - Data'!$B:$BA,MATCH($P22,'Leave-One-Out - Data'!$A:$A,0),MATCH(BA$1,'Leave-One-Out - Data'!$B$1:$BA$1,0)),0)*1000000</f>
        <v>0</v>
      </c>
      <c r="BB22" s="2">
        <f>IFERROR(INDEX('Leave-One-Out - Data'!$B:$BA,MATCH($P22,'Leave-One-Out - Data'!$A:$A,0),MATCH(BB$1,'Leave-One-Out - Data'!$B$1:$BA$1,0)),0)*1000000</f>
        <v>0</v>
      </c>
      <c r="BC22" s="2">
        <f>IFERROR(INDEX('Leave-One-Out - Data'!$B:$BA,MATCH($P22,'Leave-One-Out - Data'!$A:$A,0),MATCH(BC$1,'Leave-One-Out - Data'!$B$1:$BA$1,0)),0)*1000000</f>
        <v>0</v>
      </c>
      <c r="BD22" s="2">
        <f>IFERROR(INDEX('Leave-One-Out - Data'!$B:$BA,MATCH($P22,'Leave-One-Out - Data'!$A:$A,0),MATCH(BD$1,'Leave-One-Out - Data'!$B$1:$BA$1,0)),0)*1000000</f>
        <v>0</v>
      </c>
      <c r="BE22" s="2">
        <f>IFERROR(INDEX('Leave-One-Out - Data'!$B:$BA,MATCH($P22,'Leave-One-Out - Data'!$A:$A,0),MATCH(BE$1,'Leave-One-Out - Data'!$B$1:$BA$1,0)),0)*1000000</f>
        <v>0</v>
      </c>
      <c r="BF22" s="2">
        <f>IFERROR(INDEX('Leave-One-Out - Data'!$B:$BA,MATCH($P22,'Leave-One-Out - Data'!$A:$A,0),MATCH(BF$1,'Leave-One-Out - Data'!$B$1:$BA$1,0)),0)*1000000</f>
        <v>0</v>
      </c>
      <c r="BG22" s="2">
        <f>IFERROR(INDEX('Leave-One-Out - Data'!$B:$BA,MATCH($P22,'Leave-One-Out - Data'!$A:$A,0),MATCH(BG$1,'Leave-One-Out - Data'!$B$1:$BA$1,0)),0)*1000000</f>
        <v>0</v>
      </c>
      <c r="BH22" s="2">
        <f>IFERROR(INDEX('Leave-One-Out - Data'!$B:$BA,MATCH($P22,'Leave-One-Out - Data'!$A:$A,0),MATCH(BH$1,'Leave-One-Out - Data'!$B$1:$BA$1,0)),0)*1000000</f>
        <v>0</v>
      </c>
      <c r="BI22" s="2">
        <f>IFERROR(INDEX('Leave-One-Out - Data'!$B:$BA,MATCH($P22,'Leave-One-Out - Data'!$A:$A,0),MATCH(BI$1,'Leave-One-Out - Data'!$B$1:$BA$1,0)),0)*1000000</f>
        <v>0</v>
      </c>
      <c r="BJ22" s="2">
        <f>IFERROR(INDEX('Leave-One-Out - Data'!$B:$BA,MATCH($P22,'Leave-One-Out - Data'!$A:$A,0),MATCH(BJ$1,'Leave-One-Out - Data'!$B$1:$BA$1,0)),0)*1000000</f>
        <v>0</v>
      </c>
      <c r="BK22" s="2">
        <f>IFERROR(INDEX('Leave-One-Out - Data'!$B:$BA,MATCH($P22,'Leave-One-Out - Data'!$A:$A,0),MATCH(BK$1,'Leave-One-Out - Data'!$B$1:$BA$1,0)),0)*1000000</f>
        <v>0</v>
      </c>
      <c r="BL22" s="2">
        <f>IFERROR(INDEX('Leave-One-Out - Data'!$B:$BA,MATCH($P22,'Leave-One-Out - Data'!$A:$A,0),MATCH(BL$1,'Leave-One-Out - Data'!$B$1:$BA$1,0)),0)*1000000</f>
        <v>0</v>
      </c>
      <c r="BM22" s="2">
        <f>IFERROR(INDEX('Leave-One-Out - Data'!$B:$BA,MATCH($P22,'Leave-One-Out - Data'!$A:$A,0),MATCH(BM$1,'Leave-One-Out - Data'!$B$1:$BA$1,0)),0)*1000000</f>
        <v>0</v>
      </c>
      <c r="BN22" s="2">
        <f>IFERROR(INDEX('Leave-One-Out - Data'!$B:$BA,MATCH($P22,'Leave-One-Out - Data'!$A:$A,0),MATCH(BN$1,'Leave-One-Out - Data'!$B$1:$BA$1,0)),0)*1000000</f>
        <v>0</v>
      </c>
      <c r="BO22" s="2">
        <f>IFERROR(INDEX('Leave-One-Out - Data'!$B:$BA,MATCH($P22,'Leave-One-Out - Data'!$A:$A,0),MATCH(BO$1,'Leave-One-Out - Data'!$B$1:$BA$1,0)),0)*1000000</f>
        <v>0</v>
      </c>
      <c r="BP22" s="2">
        <f>IFERROR(INDEX('Leave-One-Out - Data'!$B:$BA,MATCH($P22,'Leave-One-Out - Data'!$A:$A,0),MATCH(BP$1,'Leave-One-Out - Data'!$B$1:$BA$1,0)),0)*1000000</f>
        <v>0</v>
      </c>
      <c r="BQ22" s="2"/>
    </row>
    <row r="23">
      <c r="P23">
        <f>'Leave-One-Out - Data'!A22</f>
        <v>2002</v>
      </c>
      <c r="Q23" s="2">
        <f>IFERROR(INDEX('Leave-One-Out - Data'!$B:$BA,MATCH($P23,'Leave-One-Out - Data'!$A:$A,0),MATCH(Q$1,'Leave-One-Out - Data'!$B$1:$BA$1,0)),0)*1000000</f>
        <v>50.041086069541052</v>
      </c>
      <c r="R23" s="2">
        <f>IFERROR(INDEX('Leave-One-Out - Data'!$B:$BA,MATCH($P23,'Leave-One-Out - Data'!$A:$A,0),MATCH(R$1,'Leave-One-Out - Data'!$B$1:$BA$1,0)),0)*1000000</f>
        <v>44.438996377721196</v>
      </c>
      <c r="S23" s="2">
        <f>IFERROR(INDEX('Leave-One-Out - Data'!$B:$BA,MATCH($P23,'Leave-One-Out - Data'!$A:$A,0),MATCH(S$1,'Leave-One-Out - Data'!$B$1:$BA$1,0)),0)*1000000</f>
        <v>0</v>
      </c>
      <c r="T23" s="2">
        <f>IFERROR(INDEX('Leave-One-Out - Data'!$B:$BA,MATCH($P23,'Leave-One-Out - Data'!$A:$A,0),MATCH(T$1,'Leave-One-Out - Data'!$B$1:$BA$1,0)),0)*1000000</f>
        <v>0</v>
      </c>
      <c r="U23" s="2">
        <f>IFERROR(INDEX('Leave-One-Out - Data'!$B:$BA,MATCH($P23,'Leave-One-Out - Data'!$A:$A,0),MATCH(U$1,'Leave-One-Out - Data'!$B$1:$BA$1,0)),0)*1000000</f>
        <v>0</v>
      </c>
      <c r="V23" s="2">
        <f>IFERROR(INDEX('Leave-One-Out - Data'!$B:$BA,MATCH($P23,'Leave-One-Out - Data'!$A:$A,0),MATCH(V$1,'Leave-One-Out - Data'!$B$1:$BA$1,0)),0)*1000000</f>
        <v>0</v>
      </c>
      <c r="W23" s="2">
        <f>IFERROR(INDEX('Leave-One-Out - Data'!$B:$BA,MATCH($P23,'Leave-One-Out - Data'!$A:$A,0),MATCH(W$1,'Leave-One-Out - Data'!$B$1:$BA$1,0)),0)*1000000</f>
        <v>0</v>
      </c>
      <c r="X23" s="2">
        <f>IFERROR(INDEX('Leave-One-Out - Data'!$B:$BA,MATCH($P23,'Leave-One-Out - Data'!$A:$A,0),MATCH(X$1,'Leave-One-Out - Data'!$B$1:$BA$1,0)),0)*1000000</f>
        <v>0</v>
      </c>
      <c r="Y23" s="2">
        <f>IFERROR(INDEX('Leave-One-Out - Data'!$B:$BA,MATCH($P23,'Leave-One-Out - Data'!$A:$A,0),MATCH(Y$1,'Leave-One-Out - Data'!$B$1:$BA$1,0)),0)*1000000</f>
        <v>0</v>
      </c>
      <c r="Z23" s="2">
        <f>IFERROR(INDEX('Leave-One-Out - Data'!$B:$BA,MATCH($P23,'Leave-One-Out - Data'!$A:$A,0),MATCH(Z$1,'Leave-One-Out - Data'!$B$1:$BA$1,0)),0)*1000000</f>
        <v>0</v>
      </c>
      <c r="AA23" s="2">
        <f>IFERROR(INDEX('Leave-One-Out - Data'!$B:$BA,MATCH($P23,'Leave-One-Out - Data'!$A:$A,0),MATCH(AA$1,'Leave-One-Out - Data'!$B$1:$BA$1,0)),0)*1000000</f>
        <v>0</v>
      </c>
      <c r="AB23" s="2">
        <f>IFERROR(INDEX('Leave-One-Out - Data'!$B:$BA,MATCH($P23,'Leave-One-Out - Data'!$A:$A,0),MATCH(AB$1,'Leave-One-Out - Data'!$B$1:$BA$1,0)),0)*1000000</f>
        <v>0</v>
      </c>
      <c r="AC23" s="2">
        <f>IFERROR(INDEX('Leave-One-Out - Data'!$B:$BA,MATCH($P23,'Leave-One-Out - Data'!$A:$A,0),MATCH(AC$1,'Leave-One-Out - Data'!$B$1:$BA$1,0)),0)*1000000</f>
        <v>0</v>
      </c>
      <c r="AD23" s="2">
        <f>IFERROR(INDEX('Leave-One-Out - Data'!$B:$BA,MATCH($P23,'Leave-One-Out - Data'!$A:$A,0),MATCH(AD$1,'Leave-One-Out - Data'!$B$1:$BA$1,0)),0)*1000000</f>
        <v>0</v>
      </c>
      <c r="AE23" s="2">
        <f>IFERROR(INDEX('Leave-One-Out - Data'!$B:$BA,MATCH($P23,'Leave-One-Out - Data'!$A:$A,0),MATCH(AE$1,'Leave-One-Out - Data'!$B$1:$BA$1,0)),0)*1000000</f>
        <v>0</v>
      </c>
      <c r="AF23" s="2">
        <f>IFERROR(INDEX('Leave-One-Out - Data'!$B:$BA,MATCH($P23,'Leave-One-Out - Data'!$A:$A,0),MATCH(AF$1,'Leave-One-Out - Data'!$B$1:$BA$1,0)),0)*1000000</f>
        <v>45.044227208563825</v>
      </c>
      <c r="AG23" s="2">
        <f>IFERROR(INDEX('Leave-One-Out - Data'!$B:$BA,MATCH($P23,'Leave-One-Out - Data'!$A:$A,0),MATCH(AG$1,'Leave-One-Out - Data'!$B$1:$BA$1,0)),0)*1000000</f>
        <v>0</v>
      </c>
      <c r="AH23" s="2">
        <f>IFERROR(INDEX('Leave-One-Out - Data'!$B:$BA,MATCH($P23,'Leave-One-Out - Data'!$A:$A,0),MATCH(AH$1,'Leave-One-Out - Data'!$B$1:$BA$1,0)),0)*1000000</f>
        <v>0</v>
      </c>
      <c r="AI23" s="2">
        <f>IFERROR(INDEX('Leave-One-Out - Data'!$B:$BA,MATCH($P23,'Leave-One-Out - Data'!$A:$A,0),MATCH(AI$1,'Leave-One-Out - Data'!$B$1:$BA$1,0)),0)*1000000</f>
        <v>0</v>
      </c>
      <c r="AJ23" s="2">
        <f>IFERROR(INDEX('Leave-One-Out - Data'!$B:$BA,MATCH($P23,'Leave-One-Out - Data'!$A:$A,0),MATCH(AJ$1,'Leave-One-Out - Data'!$B$1:$BA$1,0)),0)*1000000</f>
        <v>44.744609731424141</v>
      </c>
      <c r="AK23" s="2">
        <f>IFERROR(INDEX('Leave-One-Out - Data'!$B:$BA,MATCH($P23,'Leave-One-Out - Data'!$A:$A,0),MATCH(AK$1,'Leave-One-Out - Data'!$B$1:$BA$1,0)),0)*1000000</f>
        <v>0</v>
      </c>
      <c r="AL23" s="2">
        <f>IFERROR(INDEX('Leave-One-Out - Data'!$B:$BA,MATCH($P23,'Leave-One-Out - Data'!$A:$A,0),MATCH(AL$1,'Leave-One-Out - Data'!$B$1:$BA$1,0)),0)*1000000</f>
        <v>44.173849728395005</v>
      </c>
      <c r="AM23" s="2">
        <f>IFERROR(INDEX('Leave-One-Out - Data'!$B:$BA,MATCH($P23,'Leave-One-Out - Data'!$A:$A,0),MATCH(AM$1,'Leave-One-Out - Data'!$B$1:$BA$1,0)),0)*1000000</f>
        <v>48.622058457112871</v>
      </c>
      <c r="AN23" s="2">
        <f>IFERROR(INDEX('Leave-One-Out - Data'!$B:$BA,MATCH($P23,'Leave-One-Out - Data'!$A:$A,0),MATCH(AN$1,'Leave-One-Out - Data'!$B$1:$BA$1,0)),0)*1000000</f>
        <v>46.75020114518702</v>
      </c>
      <c r="AO23" s="2">
        <f>IFERROR(INDEX('Leave-One-Out - Data'!$B:$BA,MATCH($P23,'Leave-One-Out - Data'!$A:$A,0),MATCH(AO$1,'Leave-One-Out - Data'!$B$1:$BA$1,0)),0)*1000000</f>
        <v>44.562074275745545</v>
      </c>
      <c r="AP23" s="2">
        <f>IFERROR(INDEX('Leave-One-Out - Data'!$B:$BA,MATCH($P23,'Leave-One-Out - Data'!$A:$A,0),MATCH(AP$1,'Leave-One-Out - Data'!$B$1:$BA$1,0)),0)*1000000</f>
        <v>44.836536570073797</v>
      </c>
      <c r="AQ23" s="2">
        <f>IFERROR(INDEX('Leave-One-Out - Data'!$B:$BA,MATCH($P23,'Leave-One-Out - Data'!$A:$A,0),MATCH(AQ$1,'Leave-One-Out - Data'!$B$1:$BA$1,0)),0)*1000000</f>
        <v>0</v>
      </c>
      <c r="AR23" s="2">
        <f>IFERROR(INDEX('Leave-One-Out - Data'!$B:$BA,MATCH($P23,'Leave-One-Out - Data'!$A:$A,0),MATCH(AR$1,'Leave-One-Out - Data'!$B$1:$BA$1,0)),0)*1000000</f>
        <v>0</v>
      </c>
      <c r="AS23" s="2">
        <f>IFERROR(INDEX('Leave-One-Out - Data'!$B:$BA,MATCH($P23,'Leave-One-Out - Data'!$A:$A,0),MATCH(AS$1,'Leave-One-Out - Data'!$B$1:$BA$1,0)),0)*1000000</f>
        <v>0</v>
      </c>
      <c r="AT23" s="2">
        <f>IFERROR(INDEX('Leave-One-Out - Data'!$B:$BA,MATCH($P23,'Leave-One-Out - Data'!$A:$A,0),MATCH(AT$1,'Leave-One-Out - Data'!$B$1:$BA$1,0)),0)*1000000</f>
        <v>0</v>
      </c>
      <c r="AU23" s="2">
        <f>IFERROR(INDEX('Leave-One-Out - Data'!$B:$BA,MATCH($P23,'Leave-One-Out - Data'!$A:$A,0),MATCH(AU$1,'Leave-One-Out - Data'!$B$1:$BA$1,0)),0)*1000000</f>
        <v>0</v>
      </c>
      <c r="AV23" s="2">
        <f>IFERROR(INDEX('Leave-One-Out - Data'!$B:$BA,MATCH($P23,'Leave-One-Out - Data'!$A:$A,0),MATCH(AV$1,'Leave-One-Out - Data'!$B$1:$BA$1,0)),0)*1000000</f>
        <v>0</v>
      </c>
      <c r="AW23" s="2">
        <f>IFERROR(INDEX('Leave-One-Out - Data'!$B:$BA,MATCH($P23,'Leave-One-Out - Data'!$A:$A,0),MATCH(AW$1,'Leave-One-Out - Data'!$B$1:$BA$1,0)),0)*1000000</f>
        <v>0</v>
      </c>
      <c r="AX23" s="2">
        <f>IFERROR(INDEX('Leave-One-Out - Data'!$B:$BA,MATCH($P23,'Leave-One-Out - Data'!$A:$A,0),MATCH(AX$1,'Leave-One-Out - Data'!$B$1:$BA$1,0)),0)*1000000</f>
        <v>0</v>
      </c>
      <c r="AY23" s="2">
        <f>IFERROR(INDEX('Leave-One-Out - Data'!$B:$BA,MATCH($P23,'Leave-One-Out - Data'!$A:$A,0),MATCH(AY$1,'Leave-One-Out - Data'!$B$1:$BA$1,0)),0)*1000000</f>
        <v>0</v>
      </c>
      <c r="AZ23" s="2">
        <f>IFERROR(INDEX('Leave-One-Out - Data'!$B:$BA,MATCH($P23,'Leave-One-Out - Data'!$A:$A,0),MATCH(AZ$1,'Leave-One-Out - Data'!$B$1:$BA$1,0)),0)*1000000</f>
        <v>0</v>
      </c>
      <c r="BA23" s="2">
        <f>IFERROR(INDEX('Leave-One-Out - Data'!$B:$BA,MATCH($P23,'Leave-One-Out - Data'!$A:$A,0),MATCH(BA$1,'Leave-One-Out - Data'!$B$1:$BA$1,0)),0)*1000000</f>
        <v>0</v>
      </c>
      <c r="BB23" s="2">
        <f>IFERROR(INDEX('Leave-One-Out - Data'!$B:$BA,MATCH($P23,'Leave-One-Out - Data'!$A:$A,0),MATCH(BB$1,'Leave-One-Out - Data'!$B$1:$BA$1,0)),0)*1000000</f>
        <v>0</v>
      </c>
      <c r="BC23" s="2">
        <f>IFERROR(INDEX('Leave-One-Out - Data'!$B:$BA,MATCH($P23,'Leave-One-Out - Data'!$A:$A,0),MATCH(BC$1,'Leave-One-Out - Data'!$B$1:$BA$1,0)),0)*1000000</f>
        <v>0</v>
      </c>
      <c r="BD23" s="2">
        <f>IFERROR(INDEX('Leave-One-Out - Data'!$B:$BA,MATCH($P23,'Leave-One-Out - Data'!$A:$A,0),MATCH(BD$1,'Leave-One-Out - Data'!$B$1:$BA$1,0)),0)*1000000</f>
        <v>0</v>
      </c>
      <c r="BE23" s="2">
        <f>IFERROR(INDEX('Leave-One-Out - Data'!$B:$BA,MATCH($P23,'Leave-One-Out - Data'!$A:$A,0),MATCH(BE$1,'Leave-One-Out - Data'!$B$1:$BA$1,0)),0)*1000000</f>
        <v>0</v>
      </c>
      <c r="BF23" s="2">
        <f>IFERROR(INDEX('Leave-One-Out - Data'!$B:$BA,MATCH($P23,'Leave-One-Out - Data'!$A:$A,0),MATCH(BF$1,'Leave-One-Out - Data'!$B$1:$BA$1,0)),0)*1000000</f>
        <v>0</v>
      </c>
      <c r="BG23" s="2">
        <f>IFERROR(INDEX('Leave-One-Out - Data'!$B:$BA,MATCH($P23,'Leave-One-Out - Data'!$A:$A,0),MATCH(BG$1,'Leave-One-Out - Data'!$B$1:$BA$1,0)),0)*1000000</f>
        <v>0</v>
      </c>
      <c r="BH23" s="2">
        <f>IFERROR(INDEX('Leave-One-Out - Data'!$B:$BA,MATCH($P23,'Leave-One-Out - Data'!$A:$A,0),MATCH(BH$1,'Leave-One-Out - Data'!$B$1:$BA$1,0)),0)*1000000</f>
        <v>0</v>
      </c>
      <c r="BI23" s="2">
        <f>IFERROR(INDEX('Leave-One-Out - Data'!$B:$BA,MATCH($P23,'Leave-One-Out - Data'!$A:$A,0),MATCH(BI$1,'Leave-One-Out - Data'!$B$1:$BA$1,0)),0)*1000000</f>
        <v>0</v>
      </c>
      <c r="BJ23" s="2">
        <f>IFERROR(INDEX('Leave-One-Out - Data'!$B:$BA,MATCH($P23,'Leave-One-Out - Data'!$A:$A,0),MATCH(BJ$1,'Leave-One-Out - Data'!$B$1:$BA$1,0)),0)*1000000</f>
        <v>0</v>
      </c>
      <c r="BK23" s="2">
        <f>IFERROR(INDEX('Leave-One-Out - Data'!$B:$BA,MATCH($P23,'Leave-One-Out - Data'!$A:$A,0),MATCH(BK$1,'Leave-One-Out - Data'!$B$1:$BA$1,0)),0)*1000000</f>
        <v>0</v>
      </c>
      <c r="BL23" s="2">
        <f>IFERROR(INDEX('Leave-One-Out - Data'!$B:$BA,MATCH($P23,'Leave-One-Out - Data'!$A:$A,0),MATCH(BL$1,'Leave-One-Out - Data'!$B$1:$BA$1,0)),0)*1000000</f>
        <v>0</v>
      </c>
      <c r="BM23" s="2">
        <f>IFERROR(INDEX('Leave-One-Out - Data'!$B:$BA,MATCH($P23,'Leave-One-Out - Data'!$A:$A,0),MATCH(BM$1,'Leave-One-Out - Data'!$B$1:$BA$1,0)),0)*1000000</f>
        <v>0</v>
      </c>
      <c r="BN23" s="2">
        <f>IFERROR(INDEX('Leave-One-Out - Data'!$B:$BA,MATCH($P23,'Leave-One-Out - Data'!$A:$A,0),MATCH(BN$1,'Leave-One-Out - Data'!$B$1:$BA$1,0)),0)*1000000</f>
        <v>0</v>
      </c>
      <c r="BO23" s="2">
        <f>IFERROR(INDEX('Leave-One-Out - Data'!$B:$BA,MATCH($P23,'Leave-One-Out - Data'!$A:$A,0),MATCH(BO$1,'Leave-One-Out - Data'!$B$1:$BA$1,0)),0)*1000000</f>
        <v>0</v>
      </c>
      <c r="BP23" s="2">
        <f>IFERROR(INDEX('Leave-One-Out - Data'!$B:$BA,MATCH($P23,'Leave-One-Out - Data'!$A:$A,0),MATCH(BP$1,'Leave-One-Out - Data'!$B$1:$BA$1,0)),0)*1000000</f>
        <v>0</v>
      </c>
      <c r="BQ23" s="2"/>
    </row>
    <row r="24">
      <c r="P24">
        <f>'Leave-One-Out - Data'!A23</f>
        <v>2003</v>
      </c>
      <c r="Q24" s="2">
        <f>IFERROR(INDEX('Leave-One-Out - Data'!$B:$BA,MATCH($P24,'Leave-One-Out - Data'!$A:$A,0),MATCH(Q$1,'Leave-One-Out - Data'!$B$1:$BA$1,0)),0)*1000000</f>
        <v>49.663332902127877</v>
      </c>
      <c r="R24" s="2">
        <f>IFERROR(INDEX('Leave-One-Out - Data'!$B:$BA,MATCH($P24,'Leave-One-Out - Data'!$A:$A,0),MATCH(R$1,'Leave-One-Out - Data'!$B$1:$BA$1,0)),0)*1000000</f>
        <v>41.631116484495578</v>
      </c>
      <c r="S24" s="2">
        <f>IFERROR(INDEX('Leave-One-Out - Data'!$B:$BA,MATCH($P24,'Leave-One-Out - Data'!$A:$A,0),MATCH(S$1,'Leave-One-Out - Data'!$B$1:$BA$1,0)),0)*1000000</f>
        <v>0</v>
      </c>
      <c r="T24" s="2">
        <f>IFERROR(INDEX('Leave-One-Out - Data'!$B:$BA,MATCH($P24,'Leave-One-Out - Data'!$A:$A,0),MATCH(T$1,'Leave-One-Out - Data'!$B$1:$BA$1,0)),0)*1000000</f>
        <v>0</v>
      </c>
      <c r="U24" s="2">
        <f>IFERROR(INDEX('Leave-One-Out - Data'!$B:$BA,MATCH($P24,'Leave-One-Out - Data'!$A:$A,0),MATCH(U$1,'Leave-One-Out - Data'!$B$1:$BA$1,0)),0)*1000000</f>
        <v>0</v>
      </c>
      <c r="V24" s="2">
        <f>IFERROR(INDEX('Leave-One-Out - Data'!$B:$BA,MATCH($P24,'Leave-One-Out - Data'!$A:$A,0),MATCH(V$1,'Leave-One-Out - Data'!$B$1:$BA$1,0)),0)*1000000</f>
        <v>0</v>
      </c>
      <c r="W24" s="2">
        <f>IFERROR(INDEX('Leave-One-Out - Data'!$B:$BA,MATCH($P24,'Leave-One-Out - Data'!$A:$A,0),MATCH(W$1,'Leave-One-Out - Data'!$B$1:$BA$1,0)),0)*1000000</f>
        <v>0</v>
      </c>
      <c r="X24" s="2">
        <f>IFERROR(INDEX('Leave-One-Out - Data'!$B:$BA,MATCH($P24,'Leave-One-Out - Data'!$A:$A,0),MATCH(X$1,'Leave-One-Out - Data'!$B$1:$BA$1,0)),0)*1000000</f>
        <v>0</v>
      </c>
      <c r="Y24" s="2">
        <f>IFERROR(INDEX('Leave-One-Out - Data'!$B:$BA,MATCH($P24,'Leave-One-Out - Data'!$A:$A,0),MATCH(Y$1,'Leave-One-Out - Data'!$B$1:$BA$1,0)),0)*1000000</f>
        <v>0</v>
      </c>
      <c r="Z24" s="2">
        <f>IFERROR(INDEX('Leave-One-Out - Data'!$B:$BA,MATCH($P24,'Leave-One-Out - Data'!$A:$A,0),MATCH(Z$1,'Leave-One-Out - Data'!$B$1:$BA$1,0)),0)*1000000</f>
        <v>0</v>
      </c>
      <c r="AA24" s="2">
        <f>IFERROR(INDEX('Leave-One-Out - Data'!$B:$BA,MATCH($P24,'Leave-One-Out - Data'!$A:$A,0),MATCH(AA$1,'Leave-One-Out - Data'!$B$1:$BA$1,0)),0)*1000000</f>
        <v>0</v>
      </c>
      <c r="AB24" s="2">
        <f>IFERROR(INDEX('Leave-One-Out - Data'!$B:$BA,MATCH($P24,'Leave-One-Out - Data'!$A:$A,0),MATCH(AB$1,'Leave-One-Out - Data'!$B$1:$BA$1,0)),0)*1000000</f>
        <v>0</v>
      </c>
      <c r="AC24" s="2">
        <f>IFERROR(INDEX('Leave-One-Out - Data'!$B:$BA,MATCH($P24,'Leave-One-Out - Data'!$A:$A,0),MATCH(AC$1,'Leave-One-Out - Data'!$B$1:$BA$1,0)),0)*1000000</f>
        <v>0</v>
      </c>
      <c r="AD24" s="2">
        <f>IFERROR(INDEX('Leave-One-Out - Data'!$B:$BA,MATCH($P24,'Leave-One-Out - Data'!$A:$A,0),MATCH(AD$1,'Leave-One-Out - Data'!$B$1:$BA$1,0)),0)*1000000</f>
        <v>0</v>
      </c>
      <c r="AE24" s="2">
        <f>IFERROR(INDEX('Leave-One-Out - Data'!$B:$BA,MATCH($P24,'Leave-One-Out - Data'!$A:$A,0),MATCH(AE$1,'Leave-One-Out - Data'!$B$1:$BA$1,0)),0)*1000000</f>
        <v>0</v>
      </c>
      <c r="AF24" s="2">
        <f>IFERROR(INDEX('Leave-One-Out - Data'!$B:$BA,MATCH($P24,'Leave-One-Out - Data'!$A:$A,0),MATCH(AF$1,'Leave-One-Out - Data'!$B$1:$BA$1,0)),0)*1000000</f>
        <v>42.973004314262646</v>
      </c>
      <c r="AG24" s="2">
        <f>IFERROR(INDEX('Leave-One-Out - Data'!$B:$BA,MATCH($P24,'Leave-One-Out - Data'!$A:$A,0),MATCH(AG$1,'Leave-One-Out - Data'!$B$1:$BA$1,0)),0)*1000000</f>
        <v>0</v>
      </c>
      <c r="AH24" s="2">
        <f>IFERROR(INDEX('Leave-One-Out - Data'!$B:$BA,MATCH($P24,'Leave-One-Out - Data'!$A:$A,0),MATCH(AH$1,'Leave-One-Out - Data'!$B$1:$BA$1,0)),0)*1000000</f>
        <v>0</v>
      </c>
      <c r="AI24" s="2">
        <f>IFERROR(INDEX('Leave-One-Out - Data'!$B:$BA,MATCH($P24,'Leave-One-Out - Data'!$A:$A,0),MATCH(AI$1,'Leave-One-Out - Data'!$B$1:$BA$1,0)),0)*1000000</f>
        <v>0</v>
      </c>
      <c r="AJ24" s="2">
        <f>IFERROR(INDEX('Leave-One-Out - Data'!$B:$BA,MATCH($P24,'Leave-One-Out - Data'!$A:$A,0),MATCH(AJ$1,'Leave-One-Out - Data'!$B$1:$BA$1,0)),0)*1000000</f>
        <v>41.697356806253083</v>
      </c>
      <c r="AK24" s="2">
        <f>IFERROR(INDEX('Leave-One-Out - Data'!$B:$BA,MATCH($P24,'Leave-One-Out - Data'!$A:$A,0),MATCH(AK$1,'Leave-One-Out - Data'!$B$1:$BA$1,0)),0)*1000000</f>
        <v>0</v>
      </c>
      <c r="AL24" s="2">
        <f>IFERROR(INDEX('Leave-One-Out - Data'!$B:$BA,MATCH($P24,'Leave-One-Out - Data'!$A:$A,0),MATCH(AL$1,'Leave-One-Out - Data'!$B$1:$BA$1,0)),0)*1000000</f>
        <v>41.522414187056711</v>
      </c>
      <c r="AM24" s="2">
        <f>IFERROR(INDEX('Leave-One-Out - Data'!$B:$BA,MATCH($P24,'Leave-One-Out - Data'!$A:$A,0),MATCH(AM$1,'Leave-One-Out - Data'!$B$1:$BA$1,0)),0)*1000000</f>
        <v>46.951381053077064</v>
      </c>
      <c r="AN24" s="2">
        <f>IFERROR(INDEX('Leave-One-Out - Data'!$B:$BA,MATCH($P24,'Leave-One-Out - Data'!$A:$A,0),MATCH(AN$1,'Leave-One-Out - Data'!$B$1:$BA$1,0)),0)*1000000</f>
        <v>42.003868285974015</v>
      </c>
      <c r="AO24" s="2">
        <f>IFERROR(INDEX('Leave-One-Out - Data'!$B:$BA,MATCH($P24,'Leave-One-Out - Data'!$A:$A,0),MATCH(AO$1,'Leave-One-Out - Data'!$B$1:$BA$1,0)),0)*1000000</f>
        <v>41.733521073183503</v>
      </c>
      <c r="AP24" s="2">
        <f>IFERROR(INDEX('Leave-One-Out - Data'!$B:$BA,MATCH($P24,'Leave-One-Out - Data'!$A:$A,0),MATCH(AP$1,'Leave-One-Out - Data'!$B$1:$BA$1,0)),0)*1000000</f>
        <v>43.010510311432881</v>
      </c>
      <c r="AQ24" s="2">
        <f>IFERROR(INDEX('Leave-One-Out - Data'!$B:$BA,MATCH($P24,'Leave-One-Out - Data'!$A:$A,0),MATCH(AQ$1,'Leave-One-Out - Data'!$B$1:$BA$1,0)),0)*1000000</f>
        <v>0</v>
      </c>
      <c r="AR24" s="2">
        <f>IFERROR(INDEX('Leave-One-Out - Data'!$B:$BA,MATCH($P24,'Leave-One-Out - Data'!$A:$A,0),MATCH(AR$1,'Leave-One-Out - Data'!$B$1:$BA$1,0)),0)*1000000</f>
        <v>0</v>
      </c>
      <c r="AS24" s="2">
        <f>IFERROR(INDEX('Leave-One-Out - Data'!$B:$BA,MATCH($P24,'Leave-One-Out - Data'!$A:$A,0),MATCH(AS$1,'Leave-One-Out - Data'!$B$1:$BA$1,0)),0)*1000000</f>
        <v>0</v>
      </c>
      <c r="AT24" s="2">
        <f>IFERROR(INDEX('Leave-One-Out - Data'!$B:$BA,MATCH($P24,'Leave-One-Out - Data'!$A:$A,0),MATCH(AT$1,'Leave-One-Out - Data'!$B$1:$BA$1,0)),0)*1000000</f>
        <v>0</v>
      </c>
      <c r="AU24" s="2">
        <f>IFERROR(INDEX('Leave-One-Out - Data'!$B:$BA,MATCH($P24,'Leave-One-Out - Data'!$A:$A,0),MATCH(AU$1,'Leave-One-Out - Data'!$B$1:$BA$1,0)),0)*1000000</f>
        <v>0</v>
      </c>
      <c r="AV24" s="2">
        <f>IFERROR(INDEX('Leave-One-Out - Data'!$B:$BA,MATCH($P24,'Leave-One-Out - Data'!$A:$A,0),MATCH(AV$1,'Leave-One-Out - Data'!$B$1:$BA$1,0)),0)*1000000</f>
        <v>0</v>
      </c>
      <c r="AW24" s="2">
        <f>IFERROR(INDEX('Leave-One-Out - Data'!$B:$BA,MATCH($P24,'Leave-One-Out - Data'!$A:$A,0),MATCH(AW$1,'Leave-One-Out - Data'!$B$1:$BA$1,0)),0)*1000000</f>
        <v>0</v>
      </c>
      <c r="AX24" s="2">
        <f>IFERROR(INDEX('Leave-One-Out - Data'!$B:$BA,MATCH($P24,'Leave-One-Out - Data'!$A:$A,0),MATCH(AX$1,'Leave-One-Out - Data'!$B$1:$BA$1,0)),0)*1000000</f>
        <v>0</v>
      </c>
      <c r="AY24" s="2">
        <f>IFERROR(INDEX('Leave-One-Out - Data'!$B:$BA,MATCH($P24,'Leave-One-Out - Data'!$A:$A,0),MATCH(AY$1,'Leave-One-Out - Data'!$B$1:$BA$1,0)),0)*1000000</f>
        <v>0</v>
      </c>
      <c r="AZ24" s="2">
        <f>IFERROR(INDEX('Leave-One-Out - Data'!$B:$BA,MATCH($P24,'Leave-One-Out - Data'!$A:$A,0),MATCH(AZ$1,'Leave-One-Out - Data'!$B$1:$BA$1,0)),0)*1000000</f>
        <v>0</v>
      </c>
      <c r="BA24" s="2">
        <f>IFERROR(INDEX('Leave-One-Out - Data'!$B:$BA,MATCH($P24,'Leave-One-Out - Data'!$A:$A,0),MATCH(BA$1,'Leave-One-Out - Data'!$B$1:$BA$1,0)),0)*1000000</f>
        <v>0</v>
      </c>
      <c r="BB24" s="2">
        <f>IFERROR(INDEX('Leave-One-Out - Data'!$B:$BA,MATCH($P24,'Leave-One-Out - Data'!$A:$A,0),MATCH(BB$1,'Leave-One-Out - Data'!$B$1:$BA$1,0)),0)*1000000</f>
        <v>0</v>
      </c>
      <c r="BC24" s="2">
        <f>IFERROR(INDEX('Leave-One-Out - Data'!$B:$BA,MATCH($P24,'Leave-One-Out - Data'!$A:$A,0),MATCH(BC$1,'Leave-One-Out - Data'!$B$1:$BA$1,0)),0)*1000000</f>
        <v>0</v>
      </c>
      <c r="BD24" s="2">
        <f>IFERROR(INDEX('Leave-One-Out - Data'!$B:$BA,MATCH($P24,'Leave-One-Out - Data'!$A:$A,0),MATCH(BD$1,'Leave-One-Out - Data'!$B$1:$BA$1,0)),0)*1000000</f>
        <v>0</v>
      </c>
      <c r="BE24" s="2">
        <f>IFERROR(INDEX('Leave-One-Out - Data'!$B:$BA,MATCH($P24,'Leave-One-Out - Data'!$A:$A,0),MATCH(BE$1,'Leave-One-Out - Data'!$B$1:$BA$1,0)),0)*1000000</f>
        <v>0</v>
      </c>
      <c r="BF24" s="2">
        <f>IFERROR(INDEX('Leave-One-Out - Data'!$B:$BA,MATCH($P24,'Leave-One-Out - Data'!$A:$A,0),MATCH(BF$1,'Leave-One-Out - Data'!$B$1:$BA$1,0)),0)*1000000</f>
        <v>0</v>
      </c>
      <c r="BG24" s="2">
        <f>IFERROR(INDEX('Leave-One-Out - Data'!$B:$BA,MATCH($P24,'Leave-One-Out - Data'!$A:$A,0),MATCH(BG$1,'Leave-One-Out - Data'!$B$1:$BA$1,0)),0)*1000000</f>
        <v>0</v>
      </c>
      <c r="BH24" s="2">
        <f>IFERROR(INDEX('Leave-One-Out - Data'!$B:$BA,MATCH($P24,'Leave-One-Out - Data'!$A:$A,0),MATCH(BH$1,'Leave-One-Out - Data'!$B$1:$BA$1,0)),0)*1000000</f>
        <v>0</v>
      </c>
      <c r="BI24" s="2">
        <f>IFERROR(INDEX('Leave-One-Out - Data'!$B:$BA,MATCH($P24,'Leave-One-Out - Data'!$A:$A,0),MATCH(BI$1,'Leave-One-Out - Data'!$B$1:$BA$1,0)),0)*1000000</f>
        <v>0</v>
      </c>
      <c r="BJ24" s="2">
        <f>IFERROR(INDEX('Leave-One-Out - Data'!$B:$BA,MATCH($P24,'Leave-One-Out - Data'!$A:$A,0),MATCH(BJ$1,'Leave-One-Out - Data'!$B$1:$BA$1,0)),0)*1000000</f>
        <v>0</v>
      </c>
      <c r="BK24" s="2">
        <f>IFERROR(INDEX('Leave-One-Out - Data'!$B:$BA,MATCH($P24,'Leave-One-Out - Data'!$A:$A,0),MATCH(BK$1,'Leave-One-Out - Data'!$B$1:$BA$1,0)),0)*1000000</f>
        <v>0</v>
      </c>
      <c r="BL24" s="2">
        <f>IFERROR(INDEX('Leave-One-Out - Data'!$B:$BA,MATCH($P24,'Leave-One-Out - Data'!$A:$A,0),MATCH(BL$1,'Leave-One-Out - Data'!$B$1:$BA$1,0)),0)*1000000</f>
        <v>0</v>
      </c>
      <c r="BM24" s="2">
        <f>IFERROR(INDEX('Leave-One-Out - Data'!$B:$BA,MATCH($P24,'Leave-One-Out - Data'!$A:$A,0),MATCH(BM$1,'Leave-One-Out - Data'!$B$1:$BA$1,0)),0)*1000000</f>
        <v>0</v>
      </c>
      <c r="BN24" s="2">
        <f>IFERROR(INDEX('Leave-One-Out - Data'!$B:$BA,MATCH($P24,'Leave-One-Out - Data'!$A:$A,0),MATCH(BN$1,'Leave-One-Out - Data'!$B$1:$BA$1,0)),0)*1000000</f>
        <v>0</v>
      </c>
      <c r="BO24" s="2">
        <f>IFERROR(INDEX('Leave-One-Out - Data'!$B:$BA,MATCH($P24,'Leave-One-Out - Data'!$A:$A,0),MATCH(BO$1,'Leave-One-Out - Data'!$B$1:$BA$1,0)),0)*1000000</f>
        <v>0</v>
      </c>
      <c r="BP24" s="2">
        <f>IFERROR(INDEX('Leave-One-Out - Data'!$B:$BA,MATCH($P24,'Leave-One-Out - Data'!$A:$A,0),MATCH(BP$1,'Leave-One-Out - Data'!$B$1:$BA$1,0)),0)*1000000</f>
        <v>0</v>
      </c>
      <c r="BQ24" s="2"/>
    </row>
    <row r="25">
      <c r="P25">
        <f>'Leave-One-Out - Data'!A24</f>
        <v>2004</v>
      </c>
      <c r="Q25" s="2">
        <f>IFERROR(INDEX('Leave-One-Out - Data'!$B:$BA,MATCH($P25,'Leave-One-Out - Data'!$A:$A,0),MATCH(Q$1,'Leave-One-Out - Data'!$B$1:$BA$1,0)),0)*1000000</f>
        <v>47.159959649434313</v>
      </c>
      <c r="R25" s="2">
        <f>IFERROR(INDEX('Leave-One-Out - Data'!$B:$BA,MATCH($P25,'Leave-One-Out - Data'!$A:$A,0),MATCH(R$1,'Leave-One-Out - Data'!$B$1:$BA$1,0)),0)*1000000</f>
        <v>42.820096921786899</v>
      </c>
      <c r="S25" s="2">
        <f>IFERROR(INDEX('Leave-One-Out - Data'!$B:$BA,MATCH($P25,'Leave-One-Out - Data'!$A:$A,0),MATCH(S$1,'Leave-One-Out - Data'!$B$1:$BA$1,0)),0)*1000000</f>
        <v>0</v>
      </c>
      <c r="T25" s="2">
        <f>IFERROR(INDEX('Leave-One-Out - Data'!$B:$BA,MATCH($P25,'Leave-One-Out - Data'!$A:$A,0),MATCH(T$1,'Leave-One-Out - Data'!$B$1:$BA$1,0)),0)*1000000</f>
        <v>0</v>
      </c>
      <c r="U25" s="2">
        <f>IFERROR(INDEX('Leave-One-Out - Data'!$B:$BA,MATCH($P25,'Leave-One-Out - Data'!$A:$A,0),MATCH(U$1,'Leave-One-Out - Data'!$B$1:$BA$1,0)),0)*1000000</f>
        <v>0</v>
      </c>
      <c r="V25" s="2">
        <f>IFERROR(INDEX('Leave-One-Out - Data'!$B:$BA,MATCH($P25,'Leave-One-Out - Data'!$A:$A,0),MATCH(V$1,'Leave-One-Out - Data'!$B$1:$BA$1,0)),0)*1000000</f>
        <v>0</v>
      </c>
      <c r="W25" s="2">
        <f>IFERROR(INDEX('Leave-One-Out - Data'!$B:$BA,MATCH($P25,'Leave-One-Out - Data'!$A:$A,0),MATCH(W$1,'Leave-One-Out - Data'!$B$1:$BA$1,0)),0)*1000000</f>
        <v>0</v>
      </c>
      <c r="X25" s="2">
        <f>IFERROR(INDEX('Leave-One-Out - Data'!$B:$BA,MATCH($P25,'Leave-One-Out - Data'!$A:$A,0),MATCH(X$1,'Leave-One-Out - Data'!$B$1:$BA$1,0)),0)*1000000</f>
        <v>0</v>
      </c>
      <c r="Y25" s="2">
        <f>IFERROR(INDEX('Leave-One-Out - Data'!$B:$BA,MATCH($P25,'Leave-One-Out - Data'!$A:$A,0),MATCH(Y$1,'Leave-One-Out - Data'!$B$1:$BA$1,0)),0)*1000000</f>
        <v>0</v>
      </c>
      <c r="Z25" s="2">
        <f>IFERROR(INDEX('Leave-One-Out - Data'!$B:$BA,MATCH($P25,'Leave-One-Out - Data'!$A:$A,0),MATCH(Z$1,'Leave-One-Out - Data'!$B$1:$BA$1,0)),0)*1000000</f>
        <v>0</v>
      </c>
      <c r="AA25" s="2">
        <f>IFERROR(INDEX('Leave-One-Out - Data'!$B:$BA,MATCH($P25,'Leave-One-Out - Data'!$A:$A,0),MATCH(AA$1,'Leave-One-Out - Data'!$B$1:$BA$1,0)),0)*1000000</f>
        <v>0</v>
      </c>
      <c r="AB25" s="2">
        <f>IFERROR(INDEX('Leave-One-Out - Data'!$B:$BA,MATCH($P25,'Leave-One-Out - Data'!$A:$A,0),MATCH(AB$1,'Leave-One-Out - Data'!$B$1:$BA$1,0)),0)*1000000</f>
        <v>0</v>
      </c>
      <c r="AC25" s="2">
        <f>IFERROR(INDEX('Leave-One-Out - Data'!$B:$BA,MATCH($P25,'Leave-One-Out - Data'!$A:$A,0),MATCH(AC$1,'Leave-One-Out - Data'!$B$1:$BA$1,0)),0)*1000000</f>
        <v>0</v>
      </c>
      <c r="AD25" s="2">
        <f>IFERROR(INDEX('Leave-One-Out - Data'!$B:$BA,MATCH($P25,'Leave-One-Out - Data'!$A:$A,0),MATCH(AD$1,'Leave-One-Out - Data'!$B$1:$BA$1,0)),0)*1000000</f>
        <v>0</v>
      </c>
      <c r="AE25" s="2">
        <f>IFERROR(INDEX('Leave-One-Out - Data'!$B:$BA,MATCH($P25,'Leave-One-Out - Data'!$A:$A,0),MATCH(AE$1,'Leave-One-Out - Data'!$B$1:$BA$1,0)),0)*1000000</f>
        <v>0</v>
      </c>
      <c r="AF25" s="2">
        <f>IFERROR(INDEX('Leave-One-Out - Data'!$B:$BA,MATCH($P25,'Leave-One-Out - Data'!$A:$A,0),MATCH(AF$1,'Leave-One-Out - Data'!$B$1:$BA$1,0)),0)*1000000</f>
        <v>41.366201381606508</v>
      </c>
      <c r="AG25" s="2">
        <f>IFERROR(INDEX('Leave-One-Out - Data'!$B:$BA,MATCH($P25,'Leave-One-Out - Data'!$A:$A,0),MATCH(AG$1,'Leave-One-Out - Data'!$B$1:$BA$1,0)),0)*1000000</f>
        <v>0</v>
      </c>
      <c r="AH25" s="2">
        <f>IFERROR(INDEX('Leave-One-Out - Data'!$B:$BA,MATCH($P25,'Leave-One-Out - Data'!$A:$A,0),MATCH(AH$1,'Leave-One-Out - Data'!$B$1:$BA$1,0)),0)*1000000</f>
        <v>0</v>
      </c>
      <c r="AI25" s="2">
        <f>IFERROR(INDEX('Leave-One-Out - Data'!$B:$BA,MATCH($P25,'Leave-One-Out - Data'!$A:$A,0),MATCH(AI$1,'Leave-One-Out - Data'!$B$1:$BA$1,0)),0)*1000000</f>
        <v>0</v>
      </c>
      <c r="AJ25" s="2">
        <f>IFERROR(INDEX('Leave-One-Out - Data'!$B:$BA,MATCH($P25,'Leave-One-Out - Data'!$A:$A,0),MATCH(AJ$1,'Leave-One-Out - Data'!$B$1:$BA$1,0)),0)*1000000</f>
        <v>43.65274811789277</v>
      </c>
      <c r="AK25" s="2">
        <f>IFERROR(INDEX('Leave-One-Out - Data'!$B:$BA,MATCH($P25,'Leave-One-Out - Data'!$A:$A,0),MATCH(AK$1,'Leave-One-Out - Data'!$B$1:$BA$1,0)),0)*1000000</f>
        <v>0</v>
      </c>
      <c r="AL25" s="2">
        <f>IFERROR(INDEX('Leave-One-Out - Data'!$B:$BA,MATCH($P25,'Leave-One-Out - Data'!$A:$A,0),MATCH(AL$1,'Leave-One-Out - Data'!$B$1:$BA$1,0)),0)*1000000</f>
        <v>41.985714484326316</v>
      </c>
      <c r="AM25" s="2">
        <f>IFERROR(INDEX('Leave-One-Out - Data'!$B:$BA,MATCH($P25,'Leave-One-Out - Data'!$A:$A,0),MATCH(AM$1,'Leave-One-Out - Data'!$B$1:$BA$1,0)),0)*1000000</f>
        <v>44.331442451948533</v>
      </c>
      <c r="AN25" s="2">
        <f>IFERROR(INDEX('Leave-One-Out - Data'!$B:$BA,MATCH($P25,'Leave-One-Out - Data'!$A:$A,0),MATCH(AN$1,'Leave-One-Out - Data'!$B$1:$BA$1,0)),0)*1000000</f>
        <v>43.814118285808945</v>
      </c>
      <c r="AO25" s="2">
        <f>IFERROR(INDEX('Leave-One-Out - Data'!$B:$BA,MATCH($P25,'Leave-One-Out - Data'!$A:$A,0),MATCH(AO$1,'Leave-One-Out - Data'!$B$1:$BA$1,0)),0)*1000000</f>
        <v>43.043401237810031</v>
      </c>
      <c r="AP25" s="2">
        <f>IFERROR(INDEX('Leave-One-Out - Data'!$B:$BA,MATCH($P25,'Leave-One-Out - Data'!$A:$A,0),MATCH(AP$1,'Leave-One-Out - Data'!$B$1:$BA$1,0)),0)*1000000</f>
        <v>40.871772431273712</v>
      </c>
      <c r="AQ25" s="2">
        <f>IFERROR(INDEX('Leave-One-Out - Data'!$B:$BA,MATCH($P25,'Leave-One-Out - Data'!$A:$A,0),MATCH(AQ$1,'Leave-One-Out - Data'!$B$1:$BA$1,0)),0)*1000000</f>
        <v>0</v>
      </c>
      <c r="AR25" s="2">
        <f>IFERROR(INDEX('Leave-One-Out - Data'!$B:$BA,MATCH($P25,'Leave-One-Out - Data'!$A:$A,0),MATCH(AR$1,'Leave-One-Out - Data'!$B$1:$BA$1,0)),0)*1000000</f>
        <v>0</v>
      </c>
      <c r="AS25" s="2">
        <f>IFERROR(INDEX('Leave-One-Out - Data'!$B:$BA,MATCH($P25,'Leave-One-Out - Data'!$A:$A,0),MATCH(AS$1,'Leave-One-Out - Data'!$B$1:$BA$1,0)),0)*1000000</f>
        <v>0</v>
      </c>
      <c r="AT25" s="2">
        <f>IFERROR(INDEX('Leave-One-Out - Data'!$B:$BA,MATCH($P25,'Leave-One-Out - Data'!$A:$A,0),MATCH(AT$1,'Leave-One-Out - Data'!$B$1:$BA$1,0)),0)*1000000</f>
        <v>0</v>
      </c>
      <c r="AU25" s="2">
        <f>IFERROR(INDEX('Leave-One-Out - Data'!$B:$BA,MATCH($P25,'Leave-One-Out - Data'!$A:$A,0),MATCH(AU$1,'Leave-One-Out - Data'!$B$1:$BA$1,0)),0)*1000000</f>
        <v>0</v>
      </c>
      <c r="AV25" s="2">
        <f>IFERROR(INDEX('Leave-One-Out - Data'!$B:$BA,MATCH($P25,'Leave-One-Out - Data'!$A:$A,0),MATCH(AV$1,'Leave-One-Out - Data'!$B$1:$BA$1,0)),0)*1000000</f>
        <v>0</v>
      </c>
      <c r="AW25" s="2">
        <f>IFERROR(INDEX('Leave-One-Out - Data'!$B:$BA,MATCH($P25,'Leave-One-Out - Data'!$A:$A,0),MATCH(AW$1,'Leave-One-Out - Data'!$B$1:$BA$1,0)),0)*1000000</f>
        <v>0</v>
      </c>
      <c r="AX25" s="2">
        <f>IFERROR(INDEX('Leave-One-Out - Data'!$B:$BA,MATCH($P25,'Leave-One-Out - Data'!$A:$A,0),MATCH(AX$1,'Leave-One-Out - Data'!$B$1:$BA$1,0)),0)*1000000</f>
        <v>0</v>
      </c>
      <c r="AY25" s="2">
        <f>IFERROR(INDEX('Leave-One-Out - Data'!$B:$BA,MATCH($P25,'Leave-One-Out - Data'!$A:$A,0),MATCH(AY$1,'Leave-One-Out - Data'!$B$1:$BA$1,0)),0)*1000000</f>
        <v>0</v>
      </c>
      <c r="AZ25" s="2">
        <f>IFERROR(INDEX('Leave-One-Out - Data'!$B:$BA,MATCH($P25,'Leave-One-Out - Data'!$A:$A,0),MATCH(AZ$1,'Leave-One-Out - Data'!$B$1:$BA$1,0)),0)*1000000</f>
        <v>0</v>
      </c>
      <c r="BA25" s="2">
        <f>IFERROR(INDEX('Leave-One-Out - Data'!$B:$BA,MATCH($P25,'Leave-One-Out - Data'!$A:$A,0),MATCH(BA$1,'Leave-One-Out - Data'!$B$1:$BA$1,0)),0)*1000000</f>
        <v>0</v>
      </c>
      <c r="BB25" s="2">
        <f>IFERROR(INDEX('Leave-One-Out - Data'!$B:$BA,MATCH($P25,'Leave-One-Out - Data'!$A:$A,0),MATCH(BB$1,'Leave-One-Out - Data'!$B$1:$BA$1,0)),0)*1000000</f>
        <v>0</v>
      </c>
      <c r="BC25" s="2">
        <f>IFERROR(INDEX('Leave-One-Out - Data'!$B:$BA,MATCH($P25,'Leave-One-Out - Data'!$A:$A,0),MATCH(BC$1,'Leave-One-Out - Data'!$B$1:$BA$1,0)),0)*1000000</f>
        <v>0</v>
      </c>
      <c r="BD25" s="2">
        <f>IFERROR(INDEX('Leave-One-Out - Data'!$B:$BA,MATCH($P25,'Leave-One-Out - Data'!$A:$A,0),MATCH(BD$1,'Leave-One-Out - Data'!$B$1:$BA$1,0)),0)*1000000</f>
        <v>0</v>
      </c>
      <c r="BE25" s="2">
        <f>IFERROR(INDEX('Leave-One-Out - Data'!$B:$BA,MATCH($P25,'Leave-One-Out - Data'!$A:$A,0),MATCH(BE$1,'Leave-One-Out - Data'!$B$1:$BA$1,0)),0)*1000000</f>
        <v>0</v>
      </c>
      <c r="BF25" s="2">
        <f>IFERROR(INDEX('Leave-One-Out - Data'!$B:$BA,MATCH($P25,'Leave-One-Out - Data'!$A:$A,0),MATCH(BF$1,'Leave-One-Out - Data'!$B$1:$BA$1,0)),0)*1000000</f>
        <v>0</v>
      </c>
      <c r="BG25" s="2">
        <f>IFERROR(INDEX('Leave-One-Out - Data'!$B:$BA,MATCH($P25,'Leave-One-Out - Data'!$A:$A,0),MATCH(BG$1,'Leave-One-Out - Data'!$B$1:$BA$1,0)),0)*1000000</f>
        <v>0</v>
      </c>
      <c r="BH25" s="2">
        <f>IFERROR(INDEX('Leave-One-Out - Data'!$B:$BA,MATCH($P25,'Leave-One-Out - Data'!$A:$A,0),MATCH(BH$1,'Leave-One-Out - Data'!$B$1:$BA$1,0)),0)*1000000</f>
        <v>0</v>
      </c>
      <c r="BI25" s="2">
        <f>IFERROR(INDEX('Leave-One-Out - Data'!$B:$BA,MATCH($P25,'Leave-One-Out - Data'!$A:$A,0),MATCH(BI$1,'Leave-One-Out - Data'!$B$1:$BA$1,0)),0)*1000000</f>
        <v>0</v>
      </c>
      <c r="BJ25" s="2">
        <f>IFERROR(INDEX('Leave-One-Out - Data'!$B:$BA,MATCH($P25,'Leave-One-Out - Data'!$A:$A,0),MATCH(BJ$1,'Leave-One-Out - Data'!$B$1:$BA$1,0)),0)*1000000</f>
        <v>0</v>
      </c>
      <c r="BK25" s="2">
        <f>IFERROR(INDEX('Leave-One-Out - Data'!$B:$BA,MATCH($P25,'Leave-One-Out - Data'!$A:$A,0),MATCH(BK$1,'Leave-One-Out - Data'!$B$1:$BA$1,0)),0)*1000000</f>
        <v>0</v>
      </c>
      <c r="BL25" s="2">
        <f>IFERROR(INDEX('Leave-One-Out - Data'!$B:$BA,MATCH($P25,'Leave-One-Out - Data'!$A:$A,0),MATCH(BL$1,'Leave-One-Out - Data'!$B$1:$BA$1,0)),0)*1000000</f>
        <v>0</v>
      </c>
      <c r="BM25" s="2">
        <f>IFERROR(INDEX('Leave-One-Out - Data'!$B:$BA,MATCH($P25,'Leave-One-Out - Data'!$A:$A,0),MATCH(BM$1,'Leave-One-Out - Data'!$B$1:$BA$1,0)),0)*1000000</f>
        <v>0</v>
      </c>
      <c r="BN25" s="2">
        <f>IFERROR(INDEX('Leave-One-Out - Data'!$B:$BA,MATCH($P25,'Leave-One-Out - Data'!$A:$A,0),MATCH(BN$1,'Leave-One-Out - Data'!$B$1:$BA$1,0)),0)*1000000</f>
        <v>0</v>
      </c>
      <c r="BO25" s="2">
        <f>IFERROR(INDEX('Leave-One-Out - Data'!$B:$BA,MATCH($P25,'Leave-One-Out - Data'!$A:$A,0),MATCH(BO$1,'Leave-One-Out - Data'!$B$1:$BA$1,0)),0)*1000000</f>
        <v>0</v>
      </c>
      <c r="BP25" s="2">
        <f>IFERROR(INDEX('Leave-One-Out - Data'!$B:$BA,MATCH($P25,'Leave-One-Out - Data'!$A:$A,0),MATCH(BP$1,'Leave-One-Out - Data'!$B$1:$BA$1,0)),0)*1000000</f>
        <v>0</v>
      </c>
      <c r="BQ25" s="2"/>
    </row>
    <row r="26">
      <c r="P26">
        <f>'Leave-One-Out - Data'!A25</f>
        <v>2005</v>
      </c>
      <c r="Q26" s="2">
        <f>IFERROR(INDEX('Leave-One-Out - Data'!$B:$BA,MATCH($P26,'Leave-One-Out - Data'!$A:$A,0),MATCH(Q$1,'Leave-One-Out - Data'!$B$1:$BA$1,0)),0)*1000000</f>
        <v>48.025172873167321</v>
      </c>
      <c r="R26" s="2">
        <f>IFERROR(INDEX('Leave-One-Out - Data'!$B:$BA,MATCH($P26,'Leave-One-Out - Data'!$A:$A,0),MATCH(R$1,'Leave-One-Out - Data'!$B$1:$BA$1,0)),0)*1000000</f>
        <v>41.169283438648563</v>
      </c>
      <c r="S26" s="2">
        <f>IFERROR(INDEX('Leave-One-Out - Data'!$B:$BA,MATCH($P26,'Leave-One-Out - Data'!$A:$A,0),MATCH(S$1,'Leave-One-Out - Data'!$B$1:$BA$1,0)),0)*1000000</f>
        <v>0</v>
      </c>
      <c r="T26" s="2">
        <f>IFERROR(INDEX('Leave-One-Out - Data'!$B:$BA,MATCH($P26,'Leave-One-Out - Data'!$A:$A,0),MATCH(T$1,'Leave-One-Out - Data'!$B$1:$BA$1,0)),0)*1000000</f>
        <v>0</v>
      </c>
      <c r="U26" s="2">
        <f>IFERROR(INDEX('Leave-One-Out - Data'!$B:$BA,MATCH($P26,'Leave-One-Out - Data'!$A:$A,0),MATCH(U$1,'Leave-One-Out - Data'!$B$1:$BA$1,0)),0)*1000000</f>
        <v>0</v>
      </c>
      <c r="V26" s="2">
        <f>IFERROR(INDEX('Leave-One-Out - Data'!$B:$BA,MATCH($P26,'Leave-One-Out - Data'!$A:$A,0),MATCH(V$1,'Leave-One-Out - Data'!$B$1:$BA$1,0)),0)*1000000</f>
        <v>0</v>
      </c>
      <c r="W26" s="2">
        <f>IFERROR(INDEX('Leave-One-Out - Data'!$B:$BA,MATCH($P26,'Leave-One-Out - Data'!$A:$A,0),MATCH(W$1,'Leave-One-Out - Data'!$B$1:$BA$1,0)),0)*1000000</f>
        <v>0</v>
      </c>
      <c r="X26" s="2">
        <f>IFERROR(INDEX('Leave-One-Out - Data'!$B:$BA,MATCH($P26,'Leave-One-Out - Data'!$A:$A,0),MATCH(X$1,'Leave-One-Out - Data'!$B$1:$BA$1,0)),0)*1000000</f>
        <v>0</v>
      </c>
      <c r="Y26" s="2">
        <f>IFERROR(INDEX('Leave-One-Out - Data'!$B:$BA,MATCH($P26,'Leave-One-Out - Data'!$A:$A,0),MATCH(Y$1,'Leave-One-Out - Data'!$B$1:$BA$1,0)),0)*1000000</f>
        <v>0</v>
      </c>
      <c r="Z26" s="2">
        <f>IFERROR(INDEX('Leave-One-Out - Data'!$B:$BA,MATCH($P26,'Leave-One-Out - Data'!$A:$A,0),MATCH(Z$1,'Leave-One-Out - Data'!$B$1:$BA$1,0)),0)*1000000</f>
        <v>0</v>
      </c>
      <c r="AA26" s="2">
        <f>IFERROR(INDEX('Leave-One-Out - Data'!$B:$BA,MATCH($P26,'Leave-One-Out - Data'!$A:$A,0),MATCH(AA$1,'Leave-One-Out - Data'!$B$1:$BA$1,0)),0)*1000000</f>
        <v>0</v>
      </c>
      <c r="AB26" s="2">
        <f>IFERROR(INDEX('Leave-One-Out - Data'!$B:$BA,MATCH($P26,'Leave-One-Out - Data'!$A:$A,0),MATCH(AB$1,'Leave-One-Out - Data'!$B$1:$BA$1,0)),0)*1000000</f>
        <v>0</v>
      </c>
      <c r="AC26" s="2">
        <f>IFERROR(INDEX('Leave-One-Out - Data'!$B:$BA,MATCH($P26,'Leave-One-Out - Data'!$A:$A,0),MATCH(AC$1,'Leave-One-Out - Data'!$B$1:$BA$1,0)),0)*1000000</f>
        <v>0</v>
      </c>
      <c r="AD26" s="2">
        <f>IFERROR(INDEX('Leave-One-Out - Data'!$B:$BA,MATCH($P26,'Leave-One-Out - Data'!$A:$A,0),MATCH(AD$1,'Leave-One-Out - Data'!$B$1:$BA$1,0)),0)*1000000</f>
        <v>0</v>
      </c>
      <c r="AE26" s="2">
        <f>IFERROR(INDEX('Leave-One-Out - Data'!$B:$BA,MATCH($P26,'Leave-One-Out - Data'!$A:$A,0),MATCH(AE$1,'Leave-One-Out - Data'!$B$1:$BA$1,0)),0)*1000000</f>
        <v>0</v>
      </c>
      <c r="AF26" s="2">
        <f>IFERROR(INDEX('Leave-One-Out - Data'!$B:$BA,MATCH($P26,'Leave-One-Out - Data'!$A:$A,0),MATCH(AF$1,'Leave-One-Out - Data'!$B$1:$BA$1,0)),0)*1000000</f>
        <v>39.540756624774076</v>
      </c>
      <c r="AG26" s="2">
        <f>IFERROR(INDEX('Leave-One-Out - Data'!$B:$BA,MATCH($P26,'Leave-One-Out - Data'!$A:$A,0),MATCH(AG$1,'Leave-One-Out - Data'!$B$1:$BA$1,0)),0)*1000000</f>
        <v>0</v>
      </c>
      <c r="AH26" s="2">
        <f>IFERROR(INDEX('Leave-One-Out - Data'!$B:$BA,MATCH($P26,'Leave-One-Out - Data'!$A:$A,0),MATCH(AH$1,'Leave-One-Out - Data'!$B$1:$BA$1,0)),0)*1000000</f>
        <v>0</v>
      </c>
      <c r="AI26" s="2">
        <f>IFERROR(INDEX('Leave-One-Out - Data'!$B:$BA,MATCH($P26,'Leave-One-Out - Data'!$A:$A,0),MATCH(AI$1,'Leave-One-Out - Data'!$B$1:$BA$1,0)),0)*1000000</f>
        <v>0</v>
      </c>
      <c r="AJ26" s="2">
        <f>IFERROR(INDEX('Leave-One-Out - Data'!$B:$BA,MATCH($P26,'Leave-One-Out - Data'!$A:$A,0),MATCH(AJ$1,'Leave-One-Out - Data'!$B$1:$BA$1,0)),0)*1000000</f>
        <v>41.65514386841096</v>
      </c>
      <c r="AK26" s="2">
        <f>IFERROR(INDEX('Leave-One-Out - Data'!$B:$BA,MATCH($P26,'Leave-One-Out - Data'!$A:$A,0),MATCH(AK$1,'Leave-One-Out - Data'!$B$1:$BA$1,0)),0)*1000000</f>
        <v>0</v>
      </c>
      <c r="AL26" s="2">
        <f>IFERROR(INDEX('Leave-One-Out - Data'!$B:$BA,MATCH($P26,'Leave-One-Out - Data'!$A:$A,0),MATCH(AL$1,'Leave-One-Out - Data'!$B$1:$BA$1,0)),0)*1000000</f>
        <v>40.699884088098777</v>
      </c>
      <c r="AM26" s="2">
        <f>IFERROR(INDEX('Leave-One-Out - Data'!$B:$BA,MATCH($P26,'Leave-One-Out - Data'!$A:$A,0),MATCH(AM$1,'Leave-One-Out - Data'!$B$1:$BA$1,0)),0)*1000000</f>
        <v>40.584634971310152</v>
      </c>
      <c r="AN26" s="2">
        <f>IFERROR(INDEX('Leave-One-Out - Data'!$B:$BA,MATCH($P26,'Leave-One-Out - Data'!$A:$A,0),MATCH(AN$1,'Leave-One-Out - Data'!$B$1:$BA$1,0)),0)*1000000</f>
        <v>44.889780969242565</v>
      </c>
      <c r="AO26" s="2">
        <f>IFERROR(INDEX('Leave-One-Out - Data'!$B:$BA,MATCH($P26,'Leave-One-Out - Data'!$A:$A,0),MATCH(AO$1,'Leave-One-Out - Data'!$B$1:$BA$1,0)),0)*1000000</f>
        <v>41.376072702405509</v>
      </c>
      <c r="AP26" s="2">
        <f>IFERROR(INDEX('Leave-One-Out - Data'!$B:$BA,MATCH($P26,'Leave-One-Out - Data'!$A:$A,0),MATCH(AP$1,'Leave-One-Out - Data'!$B$1:$BA$1,0)),0)*1000000</f>
        <v>39.582157944096252</v>
      </c>
      <c r="AQ26" s="2">
        <f>IFERROR(INDEX('Leave-One-Out - Data'!$B:$BA,MATCH($P26,'Leave-One-Out - Data'!$A:$A,0),MATCH(AQ$1,'Leave-One-Out - Data'!$B$1:$BA$1,0)),0)*1000000</f>
        <v>0</v>
      </c>
      <c r="AR26" s="2">
        <f>IFERROR(INDEX('Leave-One-Out - Data'!$B:$BA,MATCH($P26,'Leave-One-Out - Data'!$A:$A,0),MATCH(AR$1,'Leave-One-Out - Data'!$B$1:$BA$1,0)),0)*1000000</f>
        <v>0</v>
      </c>
      <c r="AS26" s="2">
        <f>IFERROR(INDEX('Leave-One-Out - Data'!$B:$BA,MATCH($P26,'Leave-One-Out - Data'!$A:$A,0),MATCH(AS$1,'Leave-One-Out - Data'!$B$1:$BA$1,0)),0)*1000000</f>
        <v>0</v>
      </c>
      <c r="AT26" s="2">
        <f>IFERROR(INDEX('Leave-One-Out - Data'!$B:$BA,MATCH($P26,'Leave-One-Out - Data'!$A:$A,0),MATCH(AT$1,'Leave-One-Out - Data'!$B$1:$BA$1,0)),0)*1000000</f>
        <v>0</v>
      </c>
      <c r="AU26" s="2">
        <f>IFERROR(INDEX('Leave-One-Out - Data'!$B:$BA,MATCH($P26,'Leave-One-Out - Data'!$A:$A,0),MATCH(AU$1,'Leave-One-Out - Data'!$B$1:$BA$1,0)),0)*1000000</f>
        <v>0</v>
      </c>
      <c r="AV26" s="2">
        <f>IFERROR(INDEX('Leave-One-Out - Data'!$B:$BA,MATCH($P26,'Leave-One-Out - Data'!$A:$A,0),MATCH(AV$1,'Leave-One-Out - Data'!$B$1:$BA$1,0)),0)*1000000</f>
        <v>0</v>
      </c>
      <c r="AW26" s="2">
        <f>IFERROR(INDEX('Leave-One-Out - Data'!$B:$BA,MATCH($P26,'Leave-One-Out - Data'!$A:$A,0),MATCH(AW$1,'Leave-One-Out - Data'!$B$1:$BA$1,0)),0)*1000000</f>
        <v>0</v>
      </c>
      <c r="AX26" s="2">
        <f>IFERROR(INDEX('Leave-One-Out - Data'!$B:$BA,MATCH($P26,'Leave-One-Out - Data'!$A:$A,0),MATCH(AX$1,'Leave-One-Out - Data'!$B$1:$BA$1,0)),0)*1000000</f>
        <v>0</v>
      </c>
      <c r="AY26" s="2">
        <f>IFERROR(INDEX('Leave-One-Out - Data'!$B:$BA,MATCH($P26,'Leave-One-Out - Data'!$A:$A,0),MATCH(AY$1,'Leave-One-Out - Data'!$B$1:$BA$1,0)),0)*1000000</f>
        <v>0</v>
      </c>
      <c r="AZ26" s="2">
        <f>IFERROR(INDEX('Leave-One-Out - Data'!$B:$BA,MATCH($P26,'Leave-One-Out - Data'!$A:$A,0),MATCH(AZ$1,'Leave-One-Out - Data'!$B$1:$BA$1,0)),0)*1000000</f>
        <v>0</v>
      </c>
      <c r="BA26" s="2">
        <f>IFERROR(INDEX('Leave-One-Out - Data'!$B:$BA,MATCH($P26,'Leave-One-Out - Data'!$A:$A,0),MATCH(BA$1,'Leave-One-Out - Data'!$B$1:$BA$1,0)),0)*1000000</f>
        <v>0</v>
      </c>
      <c r="BB26" s="2">
        <f>IFERROR(INDEX('Leave-One-Out - Data'!$B:$BA,MATCH($P26,'Leave-One-Out - Data'!$A:$A,0),MATCH(BB$1,'Leave-One-Out - Data'!$B$1:$BA$1,0)),0)*1000000</f>
        <v>0</v>
      </c>
      <c r="BC26" s="2">
        <f>IFERROR(INDEX('Leave-One-Out - Data'!$B:$BA,MATCH($P26,'Leave-One-Out - Data'!$A:$A,0),MATCH(BC$1,'Leave-One-Out - Data'!$B$1:$BA$1,0)),0)*1000000</f>
        <v>0</v>
      </c>
      <c r="BD26" s="2">
        <f>IFERROR(INDEX('Leave-One-Out - Data'!$B:$BA,MATCH($P26,'Leave-One-Out - Data'!$A:$A,0),MATCH(BD$1,'Leave-One-Out - Data'!$B$1:$BA$1,0)),0)*1000000</f>
        <v>0</v>
      </c>
      <c r="BE26" s="2">
        <f>IFERROR(INDEX('Leave-One-Out - Data'!$B:$BA,MATCH($P26,'Leave-One-Out - Data'!$A:$A,0),MATCH(BE$1,'Leave-One-Out - Data'!$B$1:$BA$1,0)),0)*1000000</f>
        <v>0</v>
      </c>
      <c r="BF26" s="2">
        <f>IFERROR(INDEX('Leave-One-Out - Data'!$B:$BA,MATCH($P26,'Leave-One-Out - Data'!$A:$A,0),MATCH(BF$1,'Leave-One-Out - Data'!$B$1:$BA$1,0)),0)*1000000</f>
        <v>0</v>
      </c>
      <c r="BG26" s="2">
        <f>IFERROR(INDEX('Leave-One-Out - Data'!$B:$BA,MATCH($P26,'Leave-One-Out - Data'!$A:$A,0),MATCH(BG$1,'Leave-One-Out - Data'!$B$1:$BA$1,0)),0)*1000000</f>
        <v>0</v>
      </c>
      <c r="BH26" s="2">
        <f>IFERROR(INDEX('Leave-One-Out - Data'!$B:$BA,MATCH($P26,'Leave-One-Out - Data'!$A:$A,0),MATCH(BH$1,'Leave-One-Out - Data'!$B$1:$BA$1,0)),0)*1000000</f>
        <v>0</v>
      </c>
      <c r="BI26" s="2">
        <f>IFERROR(INDEX('Leave-One-Out - Data'!$B:$BA,MATCH($P26,'Leave-One-Out - Data'!$A:$A,0),MATCH(BI$1,'Leave-One-Out - Data'!$B$1:$BA$1,0)),0)*1000000</f>
        <v>0</v>
      </c>
      <c r="BJ26" s="2">
        <f>IFERROR(INDEX('Leave-One-Out - Data'!$B:$BA,MATCH($P26,'Leave-One-Out - Data'!$A:$A,0),MATCH(BJ$1,'Leave-One-Out - Data'!$B$1:$BA$1,0)),0)*1000000</f>
        <v>0</v>
      </c>
      <c r="BK26" s="2">
        <f>IFERROR(INDEX('Leave-One-Out - Data'!$B:$BA,MATCH($P26,'Leave-One-Out - Data'!$A:$A,0),MATCH(BK$1,'Leave-One-Out - Data'!$B$1:$BA$1,0)),0)*1000000</f>
        <v>0</v>
      </c>
      <c r="BL26" s="2">
        <f>IFERROR(INDEX('Leave-One-Out - Data'!$B:$BA,MATCH($P26,'Leave-One-Out - Data'!$A:$A,0),MATCH(BL$1,'Leave-One-Out - Data'!$B$1:$BA$1,0)),0)*1000000</f>
        <v>0</v>
      </c>
      <c r="BM26" s="2">
        <f>IFERROR(INDEX('Leave-One-Out - Data'!$B:$BA,MATCH($P26,'Leave-One-Out - Data'!$A:$A,0),MATCH(BM$1,'Leave-One-Out - Data'!$B$1:$BA$1,0)),0)*1000000</f>
        <v>0</v>
      </c>
      <c r="BN26" s="2">
        <f>IFERROR(INDEX('Leave-One-Out - Data'!$B:$BA,MATCH($P26,'Leave-One-Out - Data'!$A:$A,0),MATCH(BN$1,'Leave-One-Out - Data'!$B$1:$BA$1,0)),0)*1000000</f>
        <v>0</v>
      </c>
      <c r="BO26" s="2">
        <f>IFERROR(INDEX('Leave-One-Out - Data'!$B:$BA,MATCH($P26,'Leave-One-Out - Data'!$A:$A,0),MATCH(BO$1,'Leave-One-Out - Data'!$B$1:$BA$1,0)),0)*1000000</f>
        <v>0</v>
      </c>
      <c r="BP26" s="2">
        <f>IFERROR(INDEX('Leave-One-Out - Data'!$B:$BA,MATCH($P26,'Leave-One-Out - Data'!$A:$A,0),MATCH(BP$1,'Leave-One-Out - Data'!$B$1:$BA$1,0)),0)*1000000</f>
        <v>0</v>
      </c>
      <c r="BQ26" s="2"/>
    </row>
    <row r="27">
      <c r="P27">
        <f>'Leave-One-Out - Data'!A26</f>
        <v>2006</v>
      </c>
      <c r="Q27" s="2">
        <f>IFERROR(INDEX('Leave-One-Out - Data'!$B:$BA,MATCH($P27,'Leave-One-Out - Data'!$A:$A,0),MATCH(Q$1,'Leave-One-Out - Data'!$B$1:$BA$1,0)),0)*1000000</f>
        <v>46.089498937362805</v>
      </c>
      <c r="R27" s="2">
        <f>IFERROR(INDEX('Leave-One-Out - Data'!$B:$BA,MATCH($P27,'Leave-One-Out - Data'!$A:$A,0),MATCH(R$1,'Leave-One-Out - Data'!$B$1:$BA$1,0)),0)*1000000</f>
        <v>40.915515663073165</v>
      </c>
      <c r="S27" s="2">
        <f>IFERROR(INDEX('Leave-One-Out - Data'!$B:$BA,MATCH($P27,'Leave-One-Out - Data'!$A:$A,0),MATCH(S$1,'Leave-One-Out - Data'!$B$1:$BA$1,0)),0)*1000000</f>
        <v>0</v>
      </c>
      <c r="T27" s="2">
        <f>IFERROR(INDEX('Leave-One-Out - Data'!$B:$BA,MATCH($P27,'Leave-One-Out - Data'!$A:$A,0),MATCH(T$1,'Leave-One-Out - Data'!$B$1:$BA$1,0)),0)*1000000</f>
        <v>0</v>
      </c>
      <c r="U27" s="2">
        <f>IFERROR(INDEX('Leave-One-Out - Data'!$B:$BA,MATCH($P27,'Leave-One-Out - Data'!$A:$A,0),MATCH(U$1,'Leave-One-Out - Data'!$B$1:$BA$1,0)),0)*1000000</f>
        <v>0</v>
      </c>
      <c r="V27" s="2">
        <f>IFERROR(INDEX('Leave-One-Out - Data'!$B:$BA,MATCH($P27,'Leave-One-Out - Data'!$A:$A,0),MATCH(V$1,'Leave-One-Out - Data'!$B$1:$BA$1,0)),0)*1000000</f>
        <v>0</v>
      </c>
      <c r="W27" s="2">
        <f>IFERROR(INDEX('Leave-One-Out - Data'!$B:$BA,MATCH($P27,'Leave-One-Out - Data'!$A:$A,0),MATCH(W$1,'Leave-One-Out - Data'!$B$1:$BA$1,0)),0)*1000000</f>
        <v>0</v>
      </c>
      <c r="X27" s="2">
        <f>IFERROR(INDEX('Leave-One-Out - Data'!$B:$BA,MATCH($P27,'Leave-One-Out - Data'!$A:$A,0),MATCH(X$1,'Leave-One-Out - Data'!$B$1:$BA$1,0)),0)*1000000</f>
        <v>0</v>
      </c>
      <c r="Y27" s="2">
        <f>IFERROR(INDEX('Leave-One-Out - Data'!$B:$BA,MATCH($P27,'Leave-One-Out - Data'!$A:$A,0),MATCH(Y$1,'Leave-One-Out - Data'!$B$1:$BA$1,0)),0)*1000000</f>
        <v>0</v>
      </c>
      <c r="Z27" s="2">
        <f>IFERROR(INDEX('Leave-One-Out - Data'!$B:$BA,MATCH($P27,'Leave-One-Out - Data'!$A:$A,0),MATCH(Z$1,'Leave-One-Out - Data'!$B$1:$BA$1,0)),0)*1000000</f>
        <v>0</v>
      </c>
      <c r="AA27" s="2">
        <f>IFERROR(INDEX('Leave-One-Out - Data'!$B:$BA,MATCH($P27,'Leave-One-Out - Data'!$A:$A,0),MATCH(AA$1,'Leave-One-Out - Data'!$B$1:$BA$1,0)),0)*1000000</f>
        <v>0</v>
      </c>
      <c r="AB27" s="2">
        <f>IFERROR(INDEX('Leave-One-Out - Data'!$B:$BA,MATCH($P27,'Leave-One-Out - Data'!$A:$A,0),MATCH(AB$1,'Leave-One-Out - Data'!$B$1:$BA$1,0)),0)*1000000</f>
        <v>0</v>
      </c>
      <c r="AC27" s="2">
        <f>IFERROR(INDEX('Leave-One-Out - Data'!$B:$BA,MATCH($P27,'Leave-One-Out - Data'!$A:$A,0),MATCH(AC$1,'Leave-One-Out - Data'!$B$1:$BA$1,0)),0)*1000000</f>
        <v>0</v>
      </c>
      <c r="AD27" s="2">
        <f>IFERROR(INDEX('Leave-One-Out - Data'!$B:$BA,MATCH($P27,'Leave-One-Out - Data'!$A:$A,0),MATCH(AD$1,'Leave-One-Out - Data'!$B$1:$BA$1,0)),0)*1000000</f>
        <v>0</v>
      </c>
      <c r="AE27" s="2">
        <f>IFERROR(INDEX('Leave-One-Out - Data'!$B:$BA,MATCH($P27,'Leave-One-Out - Data'!$A:$A,0),MATCH(AE$1,'Leave-One-Out - Data'!$B$1:$BA$1,0)),0)*1000000</f>
        <v>0</v>
      </c>
      <c r="AF27" s="2">
        <f>IFERROR(INDEX('Leave-One-Out - Data'!$B:$BA,MATCH($P27,'Leave-One-Out - Data'!$A:$A,0),MATCH(AF$1,'Leave-One-Out - Data'!$B$1:$BA$1,0)),0)*1000000</f>
        <v>39.14746874579577</v>
      </c>
      <c r="AG27" s="2">
        <f>IFERROR(INDEX('Leave-One-Out - Data'!$B:$BA,MATCH($P27,'Leave-One-Out - Data'!$A:$A,0),MATCH(AG$1,'Leave-One-Out - Data'!$B$1:$BA$1,0)),0)*1000000</f>
        <v>0</v>
      </c>
      <c r="AH27" s="2">
        <f>IFERROR(INDEX('Leave-One-Out - Data'!$B:$BA,MATCH($P27,'Leave-One-Out - Data'!$A:$A,0),MATCH(AH$1,'Leave-One-Out - Data'!$B$1:$BA$1,0)),0)*1000000</f>
        <v>0</v>
      </c>
      <c r="AI27" s="2">
        <f>IFERROR(INDEX('Leave-One-Out - Data'!$B:$BA,MATCH($P27,'Leave-One-Out - Data'!$A:$A,0),MATCH(AI$1,'Leave-One-Out - Data'!$B$1:$BA$1,0)),0)*1000000</f>
        <v>0</v>
      </c>
      <c r="AJ27" s="2">
        <f>IFERROR(INDEX('Leave-One-Out - Data'!$B:$BA,MATCH($P27,'Leave-One-Out - Data'!$A:$A,0),MATCH(AJ$1,'Leave-One-Out - Data'!$B$1:$BA$1,0)),0)*1000000</f>
        <v>41.4998800115427</v>
      </c>
      <c r="AK27" s="2">
        <f>IFERROR(INDEX('Leave-One-Out - Data'!$B:$BA,MATCH($P27,'Leave-One-Out - Data'!$A:$A,0),MATCH(AK$1,'Leave-One-Out - Data'!$B$1:$BA$1,0)),0)*1000000</f>
        <v>0</v>
      </c>
      <c r="AL27" s="2">
        <f>IFERROR(INDEX('Leave-One-Out - Data'!$B:$BA,MATCH($P27,'Leave-One-Out - Data'!$A:$A,0),MATCH(AL$1,'Leave-One-Out - Data'!$B$1:$BA$1,0)),0)*1000000</f>
        <v>40.240542828541948</v>
      </c>
      <c r="AM27" s="2">
        <f>IFERROR(INDEX('Leave-One-Out - Data'!$B:$BA,MATCH($P27,'Leave-One-Out - Data'!$A:$A,0),MATCH(AM$1,'Leave-One-Out - Data'!$B$1:$BA$1,0)),0)*1000000</f>
        <v>41.057913858821848</v>
      </c>
      <c r="AN27" s="2">
        <f>IFERROR(INDEX('Leave-One-Out - Data'!$B:$BA,MATCH($P27,'Leave-One-Out - Data'!$A:$A,0),MATCH(AN$1,'Leave-One-Out - Data'!$B$1:$BA$1,0)),0)*1000000</f>
        <v>43.024851798691088</v>
      </c>
      <c r="AO27" s="2">
        <f>IFERROR(INDEX('Leave-One-Out - Data'!$B:$BA,MATCH($P27,'Leave-One-Out - Data'!$A:$A,0),MATCH(AO$1,'Leave-One-Out - Data'!$B$1:$BA$1,0)),0)*1000000</f>
        <v>41.143001428281416</v>
      </c>
      <c r="AP27" s="2">
        <f>IFERROR(INDEX('Leave-One-Out - Data'!$B:$BA,MATCH($P27,'Leave-One-Out - Data'!$A:$A,0),MATCH(AP$1,'Leave-One-Out - Data'!$B$1:$BA$1,0)),0)*1000000</f>
        <v>39.043825672706596</v>
      </c>
      <c r="AQ27" s="2">
        <f>IFERROR(INDEX('Leave-One-Out - Data'!$B:$BA,MATCH($P27,'Leave-One-Out - Data'!$A:$A,0),MATCH(AQ$1,'Leave-One-Out - Data'!$B$1:$BA$1,0)),0)*1000000</f>
        <v>0</v>
      </c>
      <c r="AR27" s="2">
        <f>IFERROR(INDEX('Leave-One-Out - Data'!$B:$BA,MATCH($P27,'Leave-One-Out - Data'!$A:$A,0),MATCH(AR$1,'Leave-One-Out - Data'!$B$1:$BA$1,0)),0)*1000000</f>
        <v>0</v>
      </c>
      <c r="AS27" s="2">
        <f>IFERROR(INDEX('Leave-One-Out - Data'!$B:$BA,MATCH($P27,'Leave-One-Out - Data'!$A:$A,0),MATCH(AS$1,'Leave-One-Out - Data'!$B$1:$BA$1,0)),0)*1000000</f>
        <v>0</v>
      </c>
      <c r="AT27" s="2">
        <f>IFERROR(INDEX('Leave-One-Out - Data'!$B:$BA,MATCH($P27,'Leave-One-Out - Data'!$A:$A,0),MATCH(AT$1,'Leave-One-Out - Data'!$B$1:$BA$1,0)),0)*1000000</f>
        <v>0</v>
      </c>
      <c r="AU27" s="2">
        <f>IFERROR(INDEX('Leave-One-Out - Data'!$B:$BA,MATCH($P27,'Leave-One-Out - Data'!$A:$A,0),MATCH(AU$1,'Leave-One-Out - Data'!$B$1:$BA$1,0)),0)*1000000</f>
        <v>0</v>
      </c>
      <c r="AV27" s="2">
        <f>IFERROR(INDEX('Leave-One-Out - Data'!$B:$BA,MATCH($P27,'Leave-One-Out - Data'!$A:$A,0),MATCH(AV$1,'Leave-One-Out - Data'!$B$1:$BA$1,0)),0)*1000000</f>
        <v>0</v>
      </c>
      <c r="AW27" s="2">
        <f>IFERROR(INDEX('Leave-One-Out - Data'!$B:$BA,MATCH($P27,'Leave-One-Out - Data'!$A:$A,0),MATCH(AW$1,'Leave-One-Out - Data'!$B$1:$BA$1,0)),0)*1000000</f>
        <v>0</v>
      </c>
      <c r="AX27" s="2">
        <f>IFERROR(INDEX('Leave-One-Out - Data'!$B:$BA,MATCH($P27,'Leave-One-Out - Data'!$A:$A,0),MATCH(AX$1,'Leave-One-Out - Data'!$B$1:$BA$1,0)),0)*1000000</f>
        <v>0</v>
      </c>
      <c r="AY27" s="2">
        <f>IFERROR(INDEX('Leave-One-Out - Data'!$B:$BA,MATCH($P27,'Leave-One-Out - Data'!$A:$A,0),MATCH(AY$1,'Leave-One-Out - Data'!$B$1:$BA$1,0)),0)*1000000</f>
        <v>0</v>
      </c>
      <c r="AZ27" s="2">
        <f>IFERROR(INDEX('Leave-One-Out - Data'!$B:$BA,MATCH($P27,'Leave-One-Out - Data'!$A:$A,0),MATCH(AZ$1,'Leave-One-Out - Data'!$B$1:$BA$1,0)),0)*1000000</f>
        <v>0</v>
      </c>
      <c r="BA27" s="2">
        <f>IFERROR(INDEX('Leave-One-Out - Data'!$B:$BA,MATCH($P27,'Leave-One-Out - Data'!$A:$A,0),MATCH(BA$1,'Leave-One-Out - Data'!$B$1:$BA$1,0)),0)*1000000</f>
        <v>0</v>
      </c>
      <c r="BB27" s="2">
        <f>IFERROR(INDEX('Leave-One-Out - Data'!$B:$BA,MATCH($P27,'Leave-One-Out - Data'!$A:$A,0),MATCH(BB$1,'Leave-One-Out - Data'!$B$1:$BA$1,0)),0)*1000000</f>
        <v>0</v>
      </c>
      <c r="BC27" s="2">
        <f>IFERROR(INDEX('Leave-One-Out - Data'!$B:$BA,MATCH($P27,'Leave-One-Out - Data'!$A:$A,0),MATCH(BC$1,'Leave-One-Out - Data'!$B$1:$BA$1,0)),0)*1000000</f>
        <v>0</v>
      </c>
      <c r="BD27" s="2">
        <f>IFERROR(INDEX('Leave-One-Out - Data'!$B:$BA,MATCH($P27,'Leave-One-Out - Data'!$A:$A,0),MATCH(BD$1,'Leave-One-Out - Data'!$B$1:$BA$1,0)),0)*1000000</f>
        <v>0</v>
      </c>
      <c r="BE27" s="2">
        <f>IFERROR(INDEX('Leave-One-Out - Data'!$B:$BA,MATCH($P27,'Leave-One-Out - Data'!$A:$A,0),MATCH(BE$1,'Leave-One-Out - Data'!$B$1:$BA$1,0)),0)*1000000</f>
        <v>0</v>
      </c>
      <c r="BF27" s="2">
        <f>IFERROR(INDEX('Leave-One-Out - Data'!$B:$BA,MATCH($P27,'Leave-One-Out - Data'!$A:$A,0),MATCH(BF$1,'Leave-One-Out - Data'!$B$1:$BA$1,0)),0)*1000000</f>
        <v>0</v>
      </c>
      <c r="BG27" s="2">
        <f>IFERROR(INDEX('Leave-One-Out - Data'!$B:$BA,MATCH($P27,'Leave-One-Out - Data'!$A:$A,0),MATCH(BG$1,'Leave-One-Out - Data'!$B$1:$BA$1,0)),0)*1000000</f>
        <v>0</v>
      </c>
      <c r="BH27" s="2">
        <f>IFERROR(INDEX('Leave-One-Out - Data'!$B:$BA,MATCH($P27,'Leave-One-Out - Data'!$A:$A,0),MATCH(BH$1,'Leave-One-Out - Data'!$B$1:$BA$1,0)),0)*1000000</f>
        <v>0</v>
      </c>
      <c r="BI27" s="2">
        <f>IFERROR(INDEX('Leave-One-Out - Data'!$B:$BA,MATCH($P27,'Leave-One-Out - Data'!$A:$A,0),MATCH(BI$1,'Leave-One-Out - Data'!$B$1:$BA$1,0)),0)*1000000</f>
        <v>0</v>
      </c>
      <c r="BJ27" s="2">
        <f>IFERROR(INDEX('Leave-One-Out - Data'!$B:$BA,MATCH($P27,'Leave-One-Out - Data'!$A:$A,0),MATCH(BJ$1,'Leave-One-Out - Data'!$B$1:$BA$1,0)),0)*1000000</f>
        <v>0</v>
      </c>
      <c r="BK27" s="2">
        <f>IFERROR(INDEX('Leave-One-Out - Data'!$B:$BA,MATCH($P27,'Leave-One-Out - Data'!$A:$A,0),MATCH(BK$1,'Leave-One-Out - Data'!$B$1:$BA$1,0)),0)*1000000</f>
        <v>0</v>
      </c>
      <c r="BL27" s="2">
        <f>IFERROR(INDEX('Leave-One-Out - Data'!$B:$BA,MATCH($P27,'Leave-One-Out - Data'!$A:$A,0),MATCH(BL$1,'Leave-One-Out - Data'!$B$1:$BA$1,0)),0)*1000000</f>
        <v>0</v>
      </c>
      <c r="BM27" s="2">
        <f>IFERROR(INDEX('Leave-One-Out - Data'!$B:$BA,MATCH($P27,'Leave-One-Out - Data'!$A:$A,0),MATCH(BM$1,'Leave-One-Out - Data'!$B$1:$BA$1,0)),0)*1000000</f>
        <v>0</v>
      </c>
      <c r="BN27" s="2">
        <f>IFERROR(INDEX('Leave-One-Out - Data'!$B:$BA,MATCH($P27,'Leave-One-Out - Data'!$A:$A,0),MATCH(BN$1,'Leave-One-Out - Data'!$B$1:$BA$1,0)),0)*1000000</f>
        <v>0</v>
      </c>
      <c r="BO27" s="2">
        <f>IFERROR(INDEX('Leave-One-Out - Data'!$B:$BA,MATCH($P27,'Leave-One-Out - Data'!$A:$A,0),MATCH(BO$1,'Leave-One-Out - Data'!$B$1:$BA$1,0)),0)*1000000</f>
        <v>0</v>
      </c>
      <c r="BP27" s="2">
        <f>IFERROR(INDEX('Leave-One-Out - Data'!$B:$BA,MATCH($P27,'Leave-One-Out - Data'!$A:$A,0),MATCH(BP$1,'Leave-One-Out - Data'!$B$1:$BA$1,0)),0)*1000000</f>
        <v>0</v>
      </c>
      <c r="BQ27" s="2"/>
    </row>
    <row r="28">
      <c r="P28">
        <f>'Leave-One-Out - Data'!A27</f>
        <v>2007</v>
      </c>
      <c r="Q28" s="2">
        <f>IFERROR(INDEX('Leave-One-Out - Data'!$B:$BA,MATCH($P28,'Leave-One-Out - Data'!$A:$A,0),MATCH(Q$1,'Leave-One-Out - Data'!$B$1:$BA$1,0)),0)*1000000</f>
        <v>44.078020437154919</v>
      </c>
      <c r="R28" s="2">
        <f>IFERROR(INDEX('Leave-One-Out - Data'!$B:$BA,MATCH($P28,'Leave-One-Out - Data'!$A:$A,0),MATCH(R$1,'Leave-One-Out - Data'!$B$1:$BA$1,0)),0)*1000000</f>
        <v>39.837591673858697</v>
      </c>
      <c r="S28" s="2">
        <f>IFERROR(INDEX('Leave-One-Out - Data'!$B:$BA,MATCH($P28,'Leave-One-Out - Data'!$A:$A,0),MATCH(S$1,'Leave-One-Out - Data'!$B$1:$BA$1,0)),0)*1000000</f>
        <v>0</v>
      </c>
      <c r="T28" s="2">
        <f>IFERROR(INDEX('Leave-One-Out - Data'!$B:$BA,MATCH($P28,'Leave-One-Out - Data'!$A:$A,0),MATCH(T$1,'Leave-One-Out - Data'!$B$1:$BA$1,0)),0)*1000000</f>
        <v>0</v>
      </c>
      <c r="U28" s="2">
        <f>IFERROR(INDEX('Leave-One-Out - Data'!$B:$BA,MATCH($P28,'Leave-One-Out - Data'!$A:$A,0),MATCH(U$1,'Leave-One-Out - Data'!$B$1:$BA$1,0)),0)*1000000</f>
        <v>0</v>
      </c>
      <c r="V28" s="2">
        <f>IFERROR(INDEX('Leave-One-Out - Data'!$B:$BA,MATCH($P28,'Leave-One-Out - Data'!$A:$A,0),MATCH(V$1,'Leave-One-Out - Data'!$B$1:$BA$1,0)),0)*1000000</f>
        <v>0</v>
      </c>
      <c r="W28" s="2">
        <f>IFERROR(INDEX('Leave-One-Out - Data'!$B:$BA,MATCH($P28,'Leave-One-Out - Data'!$A:$A,0),MATCH(W$1,'Leave-One-Out - Data'!$B$1:$BA$1,0)),0)*1000000</f>
        <v>0</v>
      </c>
      <c r="X28" s="2">
        <f>IFERROR(INDEX('Leave-One-Out - Data'!$B:$BA,MATCH($P28,'Leave-One-Out - Data'!$A:$A,0),MATCH(X$1,'Leave-One-Out - Data'!$B$1:$BA$1,0)),0)*1000000</f>
        <v>0</v>
      </c>
      <c r="Y28" s="2">
        <f>IFERROR(INDEX('Leave-One-Out - Data'!$B:$BA,MATCH($P28,'Leave-One-Out - Data'!$A:$A,0),MATCH(Y$1,'Leave-One-Out - Data'!$B$1:$BA$1,0)),0)*1000000</f>
        <v>0</v>
      </c>
      <c r="Z28" s="2">
        <f>IFERROR(INDEX('Leave-One-Out - Data'!$B:$BA,MATCH($P28,'Leave-One-Out - Data'!$A:$A,0),MATCH(Z$1,'Leave-One-Out - Data'!$B$1:$BA$1,0)),0)*1000000</f>
        <v>0</v>
      </c>
      <c r="AA28" s="2">
        <f>IFERROR(INDEX('Leave-One-Out - Data'!$B:$BA,MATCH($P28,'Leave-One-Out - Data'!$A:$A,0),MATCH(AA$1,'Leave-One-Out - Data'!$B$1:$BA$1,0)),0)*1000000</f>
        <v>0</v>
      </c>
      <c r="AB28" s="2">
        <f>IFERROR(INDEX('Leave-One-Out - Data'!$B:$BA,MATCH($P28,'Leave-One-Out - Data'!$A:$A,0),MATCH(AB$1,'Leave-One-Out - Data'!$B$1:$BA$1,0)),0)*1000000</f>
        <v>0</v>
      </c>
      <c r="AC28" s="2">
        <f>IFERROR(INDEX('Leave-One-Out - Data'!$B:$BA,MATCH($P28,'Leave-One-Out - Data'!$A:$A,0),MATCH(AC$1,'Leave-One-Out - Data'!$B$1:$BA$1,0)),0)*1000000</f>
        <v>0</v>
      </c>
      <c r="AD28" s="2">
        <f>IFERROR(INDEX('Leave-One-Out - Data'!$B:$BA,MATCH($P28,'Leave-One-Out - Data'!$A:$A,0),MATCH(AD$1,'Leave-One-Out - Data'!$B$1:$BA$1,0)),0)*1000000</f>
        <v>0</v>
      </c>
      <c r="AE28" s="2">
        <f>IFERROR(INDEX('Leave-One-Out - Data'!$B:$BA,MATCH($P28,'Leave-One-Out - Data'!$A:$A,0),MATCH(AE$1,'Leave-One-Out - Data'!$B$1:$BA$1,0)),0)*1000000</f>
        <v>0</v>
      </c>
      <c r="AF28" s="2">
        <f>IFERROR(INDEX('Leave-One-Out - Data'!$B:$BA,MATCH($P28,'Leave-One-Out - Data'!$A:$A,0),MATCH(AF$1,'Leave-One-Out - Data'!$B$1:$BA$1,0)),0)*1000000</f>
        <v>38.88490713870852</v>
      </c>
      <c r="AG28" s="2">
        <f>IFERROR(INDEX('Leave-One-Out - Data'!$B:$BA,MATCH($P28,'Leave-One-Out - Data'!$A:$A,0),MATCH(AG$1,'Leave-One-Out - Data'!$B$1:$BA$1,0)),0)*1000000</f>
        <v>0</v>
      </c>
      <c r="AH28" s="2">
        <f>IFERROR(INDEX('Leave-One-Out - Data'!$B:$BA,MATCH($P28,'Leave-One-Out - Data'!$A:$A,0),MATCH(AH$1,'Leave-One-Out - Data'!$B$1:$BA$1,0)),0)*1000000</f>
        <v>0</v>
      </c>
      <c r="AI28" s="2">
        <f>IFERROR(INDEX('Leave-One-Out - Data'!$B:$BA,MATCH($P28,'Leave-One-Out - Data'!$A:$A,0),MATCH(AI$1,'Leave-One-Out - Data'!$B$1:$BA$1,0)),0)*1000000</f>
        <v>0</v>
      </c>
      <c r="AJ28" s="2">
        <f>IFERROR(INDEX('Leave-One-Out - Data'!$B:$BA,MATCH($P28,'Leave-One-Out - Data'!$A:$A,0),MATCH(AJ$1,'Leave-One-Out - Data'!$B$1:$BA$1,0)),0)*1000000</f>
        <v>40.143638743757037</v>
      </c>
      <c r="AK28" s="2">
        <f>IFERROR(INDEX('Leave-One-Out - Data'!$B:$BA,MATCH($P28,'Leave-One-Out - Data'!$A:$A,0),MATCH(AK$1,'Leave-One-Out - Data'!$B$1:$BA$1,0)),0)*1000000</f>
        <v>0</v>
      </c>
      <c r="AL28" s="2">
        <f>IFERROR(INDEX('Leave-One-Out - Data'!$B:$BA,MATCH($P28,'Leave-One-Out - Data'!$A:$A,0),MATCH(AL$1,'Leave-One-Out - Data'!$B$1:$BA$1,0)),0)*1000000</f>
        <v>39.449901647458326</v>
      </c>
      <c r="AM28" s="2">
        <f>IFERROR(INDEX('Leave-One-Out - Data'!$B:$BA,MATCH($P28,'Leave-One-Out - Data'!$A:$A,0),MATCH(AM$1,'Leave-One-Out - Data'!$B$1:$BA$1,0)),0)*1000000</f>
        <v>40.304907652171103</v>
      </c>
      <c r="AN28" s="2">
        <f>IFERROR(INDEX('Leave-One-Out - Data'!$B:$BA,MATCH($P28,'Leave-One-Out - Data'!$A:$A,0),MATCH(AN$1,'Leave-One-Out - Data'!$B$1:$BA$1,0)),0)*1000000</f>
        <v>41.879027834511362</v>
      </c>
      <c r="AO28" s="2">
        <f>IFERROR(INDEX('Leave-One-Out - Data'!$B:$BA,MATCH($P28,'Leave-One-Out - Data'!$A:$A,0),MATCH(AO$1,'Leave-One-Out - Data'!$B$1:$BA$1,0)),0)*1000000</f>
        <v>40.020190834184177</v>
      </c>
      <c r="AP28" s="2">
        <f>IFERROR(INDEX('Leave-One-Out - Data'!$B:$BA,MATCH($P28,'Leave-One-Out - Data'!$A:$A,0),MATCH(AP$1,'Leave-One-Out - Data'!$B$1:$BA$1,0)),0)*1000000</f>
        <v>38.891617237823084</v>
      </c>
      <c r="AQ28" s="2">
        <f>IFERROR(INDEX('Leave-One-Out - Data'!$B:$BA,MATCH($P28,'Leave-One-Out - Data'!$A:$A,0),MATCH(AQ$1,'Leave-One-Out - Data'!$B$1:$BA$1,0)),0)*1000000</f>
        <v>0</v>
      </c>
      <c r="AR28" s="2">
        <f>IFERROR(INDEX('Leave-One-Out - Data'!$B:$BA,MATCH($P28,'Leave-One-Out - Data'!$A:$A,0),MATCH(AR$1,'Leave-One-Out - Data'!$B$1:$BA$1,0)),0)*1000000</f>
        <v>0</v>
      </c>
      <c r="AS28" s="2">
        <f>IFERROR(INDEX('Leave-One-Out - Data'!$B:$BA,MATCH($P28,'Leave-One-Out - Data'!$A:$A,0),MATCH(AS$1,'Leave-One-Out - Data'!$B$1:$BA$1,0)),0)*1000000</f>
        <v>0</v>
      </c>
      <c r="AT28" s="2">
        <f>IFERROR(INDEX('Leave-One-Out - Data'!$B:$BA,MATCH($P28,'Leave-One-Out - Data'!$A:$A,0),MATCH(AT$1,'Leave-One-Out - Data'!$B$1:$BA$1,0)),0)*1000000</f>
        <v>0</v>
      </c>
      <c r="AU28" s="2">
        <f>IFERROR(INDEX('Leave-One-Out - Data'!$B:$BA,MATCH($P28,'Leave-One-Out - Data'!$A:$A,0),MATCH(AU$1,'Leave-One-Out - Data'!$B$1:$BA$1,0)),0)*1000000</f>
        <v>0</v>
      </c>
      <c r="AV28" s="2">
        <f>IFERROR(INDEX('Leave-One-Out - Data'!$B:$BA,MATCH($P28,'Leave-One-Out - Data'!$A:$A,0),MATCH(AV$1,'Leave-One-Out - Data'!$B$1:$BA$1,0)),0)*1000000</f>
        <v>0</v>
      </c>
      <c r="AW28" s="2">
        <f>IFERROR(INDEX('Leave-One-Out - Data'!$B:$BA,MATCH($P28,'Leave-One-Out - Data'!$A:$A,0),MATCH(AW$1,'Leave-One-Out - Data'!$B$1:$BA$1,0)),0)*1000000</f>
        <v>0</v>
      </c>
      <c r="AX28" s="2">
        <f>IFERROR(INDEX('Leave-One-Out - Data'!$B:$BA,MATCH($P28,'Leave-One-Out - Data'!$A:$A,0),MATCH(AX$1,'Leave-One-Out - Data'!$B$1:$BA$1,0)),0)*1000000</f>
        <v>0</v>
      </c>
      <c r="AY28" s="2">
        <f>IFERROR(INDEX('Leave-One-Out - Data'!$B:$BA,MATCH($P28,'Leave-One-Out - Data'!$A:$A,0),MATCH(AY$1,'Leave-One-Out - Data'!$B$1:$BA$1,0)),0)*1000000</f>
        <v>0</v>
      </c>
      <c r="AZ28" s="2">
        <f>IFERROR(INDEX('Leave-One-Out - Data'!$B:$BA,MATCH($P28,'Leave-One-Out - Data'!$A:$A,0),MATCH(AZ$1,'Leave-One-Out - Data'!$B$1:$BA$1,0)),0)*1000000</f>
        <v>0</v>
      </c>
      <c r="BA28" s="2">
        <f>IFERROR(INDEX('Leave-One-Out - Data'!$B:$BA,MATCH($P28,'Leave-One-Out - Data'!$A:$A,0),MATCH(BA$1,'Leave-One-Out - Data'!$B$1:$BA$1,0)),0)*1000000</f>
        <v>0</v>
      </c>
      <c r="BB28" s="2">
        <f>IFERROR(INDEX('Leave-One-Out - Data'!$B:$BA,MATCH($P28,'Leave-One-Out - Data'!$A:$A,0),MATCH(BB$1,'Leave-One-Out - Data'!$B$1:$BA$1,0)),0)*1000000</f>
        <v>0</v>
      </c>
      <c r="BC28" s="2">
        <f>IFERROR(INDEX('Leave-One-Out - Data'!$B:$BA,MATCH($P28,'Leave-One-Out - Data'!$A:$A,0),MATCH(BC$1,'Leave-One-Out - Data'!$B$1:$BA$1,0)),0)*1000000</f>
        <v>0</v>
      </c>
      <c r="BD28" s="2">
        <f>IFERROR(INDEX('Leave-One-Out - Data'!$B:$BA,MATCH($P28,'Leave-One-Out - Data'!$A:$A,0),MATCH(BD$1,'Leave-One-Out - Data'!$B$1:$BA$1,0)),0)*1000000</f>
        <v>0</v>
      </c>
      <c r="BE28" s="2">
        <f>IFERROR(INDEX('Leave-One-Out - Data'!$B:$BA,MATCH($P28,'Leave-One-Out - Data'!$A:$A,0),MATCH(BE$1,'Leave-One-Out - Data'!$B$1:$BA$1,0)),0)*1000000</f>
        <v>0</v>
      </c>
      <c r="BF28" s="2">
        <f>IFERROR(INDEX('Leave-One-Out - Data'!$B:$BA,MATCH($P28,'Leave-One-Out - Data'!$A:$A,0),MATCH(BF$1,'Leave-One-Out - Data'!$B$1:$BA$1,0)),0)*1000000</f>
        <v>0</v>
      </c>
      <c r="BG28" s="2">
        <f>IFERROR(INDEX('Leave-One-Out - Data'!$B:$BA,MATCH($P28,'Leave-One-Out - Data'!$A:$A,0),MATCH(BG$1,'Leave-One-Out - Data'!$B$1:$BA$1,0)),0)*1000000</f>
        <v>0</v>
      </c>
      <c r="BH28" s="2">
        <f>IFERROR(INDEX('Leave-One-Out - Data'!$B:$BA,MATCH($P28,'Leave-One-Out - Data'!$A:$A,0),MATCH(BH$1,'Leave-One-Out - Data'!$B$1:$BA$1,0)),0)*1000000</f>
        <v>0</v>
      </c>
      <c r="BI28" s="2">
        <f>IFERROR(INDEX('Leave-One-Out - Data'!$B:$BA,MATCH($P28,'Leave-One-Out - Data'!$A:$A,0),MATCH(BI$1,'Leave-One-Out - Data'!$B$1:$BA$1,0)),0)*1000000</f>
        <v>0</v>
      </c>
      <c r="BJ28" s="2">
        <f>IFERROR(INDEX('Leave-One-Out - Data'!$B:$BA,MATCH($P28,'Leave-One-Out - Data'!$A:$A,0),MATCH(BJ$1,'Leave-One-Out - Data'!$B$1:$BA$1,0)),0)*1000000</f>
        <v>0</v>
      </c>
      <c r="BK28" s="2">
        <f>IFERROR(INDEX('Leave-One-Out - Data'!$B:$BA,MATCH($P28,'Leave-One-Out - Data'!$A:$A,0),MATCH(BK$1,'Leave-One-Out - Data'!$B$1:$BA$1,0)),0)*1000000</f>
        <v>0</v>
      </c>
      <c r="BL28" s="2">
        <f>IFERROR(INDEX('Leave-One-Out - Data'!$B:$BA,MATCH($P28,'Leave-One-Out - Data'!$A:$A,0),MATCH(BL$1,'Leave-One-Out - Data'!$B$1:$BA$1,0)),0)*1000000</f>
        <v>0</v>
      </c>
      <c r="BM28" s="2">
        <f>IFERROR(INDEX('Leave-One-Out - Data'!$B:$BA,MATCH($P28,'Leave-One-Out - Data'!$A:$A,0),MATCH(BM$1,'Leave-One-Out - Data'!$B$1:$BA$1,0)),0)*1000000</f>
        <v>0</v>
      </c>
      <c r="BN28" s="2">
        <f>IFERROR(INDEX('Leave-One-Out - Data'!$B:$BA,MATCH($P28,'Leave-One-Out - Data'!$A:$A,0),MATCH(BN$1,'Leave-One-Out - Data'!$B$1:$BA$1,0)),0)*1000000</f>
        <v>0</v>
      </c>
      <c r="BO28" s="2">
        <f>IFERROR(INDEX('Leave-One-Out - Data'!$B:$BA,MATCH($P28,'Leave-One-Out - Data'!$A:$A,0),MATCH(BO$1,'Leave-One-Out - Data'!$B$1:$BA$1,0)),0)*1000000</f>
        <v>0</v>
      </c>
      <c r="BP28" s="2">
        <f>IFERROR(INDEX('Leave-One-Out - Data'!$B:$BA,MATCH($P28,'Leave-One-Out - Data'!$A:$A,0),MATCH(BP$1,'Leave-One-Out - Data'!$B$1:$BA$1,0)),0)*1000000</f>
        <v>0</v>
      </c>
      <c r="BQ28" s="2"/>
    </row>
    <row r="29">
      <c r="P29">
        <f>'Leave-One-Out - Data'!A28</f>
        <v>2008</v>
      </c>
      <c r="Q29" s="2">
        <f>IFERROR(INDEX('Leave-One-Out - Data'!$B:$BA,MATCH($P29,'Leave-One-Out - Data'!$A:$A,0),MATCH(Q$1,'Leave-One-Out - Data'!$B$1:$BA$1,0)),0)*1000000</f>
        <v>35.831271816277876</v>
      </c>
      <c r="R29" s="2">
        <f>IFERROR(INDEX('Leave-One-Out - Data'!$B:$BA,MATCH($P29,'Leave-One-Out - Data'!$A:$A,0),MATCH(R$1,'Leave-One-Out - Data'!$B$1:$BA$1,0)),0)*1000000</f>
        <v>33.981681342993397</v>
      </c>
      <c r="S29" s="2">
        <f>IFERROR(INDEX('Leave-One-Out - Data'!$B:$BA,MATCH($P29,'Leave-One-Out - Data'!$A:$A,0),MATCH(S$1,'Leave-One-Out - Data'!$B$1:$BA$1,0)),0)*1000000</f>
        <v>0</v>
      </c>
      <c r="T29" s="2">
        <f>IFERROR(INDEX('Leave-One-Out - Data'!$B:$BA,MATCH($P29,'Leave-One-Out - Data'!$A:$A,0),MATCH(T$1,'Leave-One-Out - Data'!$B$1:$BA$1,0)),0)*1000000</f>
        <v>0</v>
      </c>
      <c r="U29" s="2">
        <f>IFERROR(INDEX('Leave-One-Out - Data'!$B:$BA,MATCH($P29,'Leave-One-Out - Data'!$A:$A,0),MATCH(U$1,'Leave-One-Out - Data'!$B$1:$BA$1,0)),0)*1000000</f>
        <v>0</v>
      </c>
      <c r="V29" s="2">
        <f>IFERROR(INDEX('Leave-One-Out - Data'!$B:$BA,MATCH($P29,'Leave-One-Out - Data'!$A:$A,0),MATCH(V$1,'Leave-One-Out - Data'!$B$1:$BA$1,0)),0)*1000000</f>
        <v>0</v>
      </c>
      <c r="W29" s="2">
        <f>IFERROR(INDEX('Leave-One-Out - Data'!$B:$BA,MATCH($P29,'Leave-One-Out - Data'!$A:$A,0),MATCH(W$1,'Leave-One-Out - Data'!$B$1:$BA$1,0)),0)*1000000</f>
        <v>0</v>
      </c>
      <c r="X29" s="2">
        <f>IFERROR(INDEX('Leave-One-Out - Data'!$B:$BA,MATCH($P29,'Leave-One-Out - Data'!$A:$A,0),MATCH(X$1,'Leave-One-Out - Data'!$B$1:$BA$1,0)),0)*1000000</f>
        <v>0</v>
      </c>
      <c r="Y29" s="2">
        <f>IFERROR(INDEX('Leave-One-Out - Data'!$B:$BA,MATCH($P29,'Leave-One-Out - Data'!$A:$A,0),MATCH(Y$1,'Leave-One-Out - Data'!$B$1:$BA$1,0)),0)*1000000</f>
        <v>0</v>
      </c>
      <c r="Z29" s="2">
        <f>IFERROR(INDEX('Leave-One-Out - Data'!$B:$BA,MATCH($P29,'Leave-One-Out - Data'!$A:$A,0),MATCH(Z$1,'Leave-One-Out - Data'!$B$1:$BA$1,0)),0)*1000000</f>
        <v>0</v>
      </c>
      <c r="AA29" s="2">
        <f>IFERROR(INDEX('Leave-One-Out - Data'!$B:$BA,MATCH($P29,'Leave-One-Out - Data'!$A:$A,0),MATCH(AA$1,'Leave-One-Out - Data'!$B$1:$BA$1,0)),0)*1000000</f>
        <v>0</v>
      </c>
      <c r="AB29" s="2">
        <f>IFERROR(INDEX('Leave-One-Out - Data'!$B:$BA,MATCH($P29,'Leave-One-Out - Data'!$A:$A,0),MATCH(AB$1,'Leave-One-Out - Data'!$B$1:$BA$1,0)),0)*1000000</f>
        <v>0</v>
      </c>
      <c r="AC29" s="2">
        <f>IFERROR(INDEX('Leave-One-Out - Data'!$B:$BA,MATCH($P29,'Leave-One-Out - Data'!$A:$A,0),MATCH(AC$1,'Leave-One-Out - Data'!$B$1:$BA$1,0)),0)*1000000</f>
        <v>0</v>
      </c>
      <c r="AD29" s="2">
        <f>IFERROR(INDEX('Leave-One-Out - Data'!$B:$BA,MATCH($P29,'Leave-One-Out - Data'!$A:$A,0),MATCH(AD$1,'Leave-One-Out - Data'!$B$1:$BA$1,0)),0)*1000000</f>
        <v>0</v>
      </c>
      <c r="AE29" s="2">
        <f>IFERROR(INDEX('Leave-One-Out - Data'!$B:$BA,MATCH($P29,'Leave-One-Out - Data'!$A:$A,0),MATCH(AE$1,'Leave-One-Out - Data'!$B$1:$BA$1,0)),0)*1000000</f>
        <v>0</v>
      </c>
      <c r="AF29" s="2">
        <f>IFERROR(INDEX('Leave-One-Out - Data'!$B:$BA,MATCH($P29,'Leave-One-Out - Data'!$A:$A,0),MATCH(AF$1,'Leave-One-Out - Data'!$B$1:$BA$1,0)),0)*1000000</f>
        <v>34.658649405173492</v>
      </c>
      <c r="AG29" s="2">
        <f>IFERROR(INDEX('Leave-One-Out - Data'!$B:$BA,MATCH($P29,'Leave-One-Out - Data'!$A:$A,0),MATCH(AG$1,'Leave-One-Out - Data'!$B$1:$BA$1,0)),0)*1000000</f>
        <v>0</v>
      </c>
      <c r="AH29" s="2">
        <f>IFERROR(INDEX('Leave-One-Out - Data'!$B:$BA,MATCH($P29,'Leave-One-Out - Data'!$A:$A,0),MATCH(AH$1,'Leave-One-Out - Data'!$B$1:$BA$1,0)),0)*1000000</f>
        <v>0</v>
      </c>
      <c r="AI29" s="2">
        <f>IFERROR(INDEX('Leave-One-Out - Data'!$B:$BA,MATCH($P29,'Leave-One-Out - Data'!$A:$A,0),MATCH(AI$1,'Leave-One-Out - Data'!$B$1:$BA$1,0)),0)*1000000</f>
        <v>0</v>
      </c>
      <c r="AJ29" s="2">
        <f>IFERROR(INDEX('Leave-One-Out - Data'!$B:$BA,MATCH($P29,'Leave-One-Out - Data'!$A:$A,0),MATCH(AJ$1,'Leave-One-Out - Data'!$B$1:$BA$1,0)),0)*1000000</f>
        <v>33.702712353260722</v>
      </c>
      <c r="AK29" s="2">
        <f>IFERROR(INDEX('Leave-One-Out - Data'!$B:$BA,MATCH($P29,'Leave-One-Out - Data'!$A:$A,0),MATCH(AK$1,'Leave-One-Out - Data'!$B$1:$BA$1,0)),0)*1000000</f>
        <v>0</v>
      </c>
      <c r="AL29" s="2">
        <f>IFERROR(INDEX('Leave-One-Out - Data'!$B:$BA,MATCH($P29,'Leave-One-Out - Data'!$A:$A,0),MATCH(AL$1,'Leave-One-Out - Data'!$B$1:$BA$1,0)),0)*1000000</f>
        <v>34.09306696994463</v>
      </c>
      <c r="AM29" s="2">
        <f>IFERROR(INDEX('Leave-One-Out - Data'!$B:$BA,MATCH($P29,'Leave-One-Out - Data'!$A:$A,0),MATCH(AM$1,'Leave-One-Out - Data'!$B$1:$BA$1,0)),0)*1000000</f>
        <v>34.121887001674615</v>
      </c>
      <c r="AN29" s="2">
        <f>IFERROR(INDEX('Leave-One-Out - Data'!$B:$BA,MATCH($P29,'Leave-One-Out - Data'!$A:$A,0),MATCH(AN$1,'Leave-One-Out - Data'!$B$1:$BA$1,0)),0)*1000000</f>
        <v>34.684282796661137</v>
      </c>
      <c r="AO29" s="2">
        <f>IFERROR(INDEX('Leave-One-Out - Data'!$B:$BA,MATCH($P29,'Leave-One-Out - Data'!$A:$A,0),MATCH(AO$1,'Leave-One-Out - Data'!$B$1:$BA$1,0)),0)*1000000</f>
        <v>34.039361169561744</v>
      </c>
      <c r="AP29" s="2">
        <f>IFERROR(INDEX('Leave-One-Out - Data'!$B:$BA,MATCH($P29,'Leave-One-Out - Data'!$A:$A,0),MATCH(AP$1,'Leave-One-Out - Data'!$B$1:$BA$1,0)),0)*1000000</f>
        <v>34.338662277150426</v>
      </c>
      <c r="AQ29" s="2">
        <f>IFERROR(INDEX('Leave-One-Out - Data'!$B:$BA,MATCH($P29,'Leave-One-Out - Data'!$A:$A,0),MATCH(AQ$1,'Leave-One-Out - Data'!$B$1:$BA$1,0)),0)*1000000</f>
        <v>0</v>
      </c>
      <c r="AR29" s="2">
        <f>IFERROR(INDEX('Leave-One-Out - Data'!$B:$BA,MATCH($P29,'Leave-One-Out - Data'!$A:$A,0),MATCH(AR$1,'Leave-One-Out - Data'!$B$1:$BA$1,0)),0)*1000000</f>
        <v>0</v>
      </c>
      <c r="AS29" s="2">
        <f>IFERROR(INDEX('Leave-One-Out - Data'!$B:$BA,MATCH($P29,'Leave-One-Out - Data'!$A:$A,0),MATCH(AS$1,'Leave-One-Out - Data'!$B$1:$BA$1,0)),0)*1000000</f>
        <v>0</v>
      </c>
      <c r="AT29" s="2">
        <f>IFERROR(INDEX('Leave-One-Out - Data'!$B:$BA,MATCH($P29,'Leave-One-Out - Data'!$A:$A,0),MATCH(AT$1,'Leave-One-Out - Data'!$B$1:$BA$1,0)),0)*1000000</f>
        <v>0</v>
      </c>
      <c r="AU29" s="2">
        <f>IFERROR(INDEX('Leave-One-Out - Data'!$B:$BA,MATCH($P29,'Leave-One-Out - Data'!$A:$A,0),MATCH(AU$1,'Leave-One-Out - Data'!$B$1:$BA$1,0)),0)*1000000</f>
        <v>0</v>
      </c>
      <c r="AV29" s="2">
        <f>IFERROR(INDEX('Leave-One-Out - Data'!$B:$BA,MATCH($P29,'Leave-One-Out - Data'!$A:$A,0),MATCH(AV$1,'Leave-One-Out - Data'!$B$1:$BA$1,0)),0)*1000000</f>
        <v>0</v>
      </c>
      <c r="AW29" s="2">
        <f>IFERROR(INDEX('Leave-One-Out - Data'!$B:$BA,MATCH($P29,'Leave-One-Out - Data'!$A:$A,0),MATCH(AW$1,'Leave-One-Out - Data'!$B$1:$BA$1,0)),0)*1000000</f>
        <v>0</v>
      </c>
      <c r="AX29" s="2">
        <f>IFERROR(INDEX('Leave-One-Out - Data'!$B:$BA,MATCH($P29,'Leave-One-Out - Data'!$A:$A,0),MATCH(AX$1,'Leave-One-Out - Data'!$B$1:$BA$1,0)),0)*1000000</f>
        <v>0</v>
      </c>
      <c r="AY29" s="2">
        <f>IFERROR(INDEX('Leave-One-Out - Data'!$B:$BA,MATCH($P29,'Leave-One-Out - Data'!$A:$A,0),MATCH(AY$1,'Leave-One-Out - Data'!$B$1:$BA$1,0)),0)*1000000</f>
        <v>0</v>
      </c>
      <c r="AZ29" s="2">
        <f>IFERROR(INDEX('Leave-One-Out - Data'!$B:$BA,MATCH($P29,'Leave-One-Out - Data'!$A:$A,0),MATCH(AZ$1,'Leave-One-Out - Data'!$B$1:$BA$1,0)),0)*1000000</f>
        <v>0</v>
      </c>
      <c r="BA29" s="2">
        <f>IFERROR(INDEX('Leave-One-Out - Data'!$B:$BA,MATCH($P29,'Leave-One-Out - Data'!$A:$A,0),MATCH(BA$1,'Leave-One-Out - Data'!$B$1:$BA$1,0)),0)*1000000</f>
        <v>0</v>
      </c>
      <c r="BB29" s="2">
        <f>IFERROR(INDEX('Leave-One-Out - Data'!$B:$BA,MATCH($P29,'Leave-One-Out - Data'!$A:$A,0),MATCH(BB$1,'Leave-One-Out - Data'!$B$1:$BA$1,0)),0)*1000000</f>
        <v>0</v>
      </c>
      <c r="BC29" s="2">
        <f>IFERROR(INDEX('Leave-One-Out - Data'!$B:$BA,MATCH($P29,'Leave-One-Out - Data'!$A:$A,0),MATCH(BC$1,'Leave-One-Out - Data'!$B$1:$BA$1,0)),0)*1000000</f>
        <v>0</v>
      </c>
      <c r="BD29" s="2">
        <f>IFERROR(INDEX('Leave-One-Out - Data'!$B:$BA,MATCH($P29,'Leave-One-Out - Data'!$A:$A,0),MATCH(BD$1,'Leave-One-Out - Data'!$B$1:$BA$1,0)),0)*1000000</f>
        <v>0</v>
      </c>
      <c r="BE29" s="2">
        <f>IFERROR(INDEX('Leave-One-Out - Data'!$B:$BA,MATCH($P29,'Leave-One-Out - Data'!$A:$A,0),MATCH(BE$1,'Leave-One-Out - Data'!$B$1:$BA$1,0)),0)*1000000</f>
        <v>0</v>
      </c>
      <c r="BF29" s="2">
        <f>IFERROR(INDEX('Leave-One-Out - Data'!$B:$BA,MATCH($P29,'Leave-One-Out - Data'!$A:$A,0),MATCH(BF$1,'Leave-One-Out - Data'!$B$1:$BA$1,0)),0)*1000000</f>
        <v>0</v>
      </c>
      <c r="BG29" s="2">
        <f>IFERROR(INDEX('Leave-One-Out - Data'!$B:$BA,MATCH($P29,'Leave-One-Out - Data'!$A:$A,0),MATCH(BG$1,'Leave-One-Out - Data'!$B$1:$BA$1,0)),0)*1000000</f>
        <v>0</v>
      </c>
      <c r="BH29" s="2">
        <f>IFERROR(INDEX('Leave-One-Out - Data'!$B:$BA,MATCH($P29,'Leave-One-Out - Data'!$A:$A,0),MATCH(BH$1,'Leave-One-Out - Data'!$B$1:$BA$1,0)),0)*1000000</f>
        <v>0</v>
      </c>
      <c r="BI29" s="2">
        <f>IFERROR(INDEX('Leave-One-Out - Data'!$B:$BA,MATCH($P29,'Leave-One-Out - Data'!$A:$A,0),MATCH(BI$1,'Leave-One-Out - Data'!$B$1:$BA$1,0)),0)*1000000</f>
        <v>0</v>
      </c>
      <c r="BJ29" s="2">
        <f>IFERROR(INDEX('Leave-One-Out - Data'!$B:$BA,MATCH($P29,'Leave-One-Out - Data'!$A:$A,0),MATCH(BJ$1,'Leave-One-Out - Data'!$B$1:$BA$1,0)),0)*1000000</f>
        <v>0</v>
      </c>
      <c r="BK29" s="2">
        <f>IFERROR(INDEX('Leave-One-Out - Data'!$B:$BA,MATCH($P29,'Leave-One-Out - Data'!$A:$A,0),MATCH(BK$1,'Leave-One-Out - Data'!$B$1:$BA$1,0)),0)*1000000</f>
        <v>0</v>
      </c>
      <c r="BL29" s="2">
        <f>IFERROR(INDEX('Leave-One-Out - Data'!$B:$BA,MATCH($P29,'Leave-One-Out - Data'!$A:$A,0),MATCH(BL$1,'Leave-One-Out - Data'!$B$1:$BA$1,0)),0)*1000000</f>
        <v>0</v>
      </c>
      <c r="BM29" s="2">
        <f>IFERROR(INDEX('Leave-One-Out - Data'!$B:$BA,MATCH($P29,'Leave-One-Out - Data'!$A:$A,0),MATCH(BM$1,'Leave-One-Out - Data'!$B$1:$BA$1,0)),0)*1000000</f>
        <v>0</v>
      </c>
      <c r="BN29" s="2">
        <f>IFERROR(INDEX('Leave-One-Out - Data'!$B:$BA,MATCH($P29,'Leave-One-Out - Data'!$A:$A,0),MATCH(BN$1,'Leave-One-Out - Data'!$B$1:$BA$1,0)),0)*1000000</f>
        <v>0</v>
      </c>
      <c r="BO29" s="2">
        <f>IFERROR(INDEX('Leave-One-Out - Data'!$B:$BA,MATCH($P29,'Leave-One-Out - Data'!$A:$A,0),MATCH(BO$1,'Leave-One-Out - Data'!$B$1:$BA$1,0)),0)*1000000</f>
        <v>0</v>
      </c>
      <c r="BP29" s="2">
        <f>IFERROR(INDEX('Leave-One-Out - Data'!$B:$BA,MATCH($P29,'Leave-One-Out - Data'!$A:$A,0),MATCH(BP$1,'Leave-One-Out - Data'!$B$1:$BA$1,0)),0)*1000000</f>
        <v>0</v>
      </c>
      <c r="BQ29" s="2"/>
    </row>
    <row r="30">
      <c r="P30">
        <f>'Leave-One-Out - Data'!A29</f>
        <v>2009</v>
      </c>
      <c r="Q30" s="2">
        <f>IFERROR(INDEX('Leave-One-Out - Data'!$B:$BA,MATCH($P30,'Leave-One-Out - Data'!$A:$A,0),MATCH(Q$1,'Leave-One-Out - Data'!$B$1:$BA$1,0)),0)*1000000</f>
        <v>29.875493055442348</v>
      </c>
      <c r="R30" s="2">
        <f>IFERROR(INDEX('Leave-One-Out - Data'!$B:$BA,MATCH($P30,'Leave-One-Out - Data'!$A:$A,0),MATCH(R$1,'Leave-One-Out - Data'!$B$1:$BA$1,0)),0)*1000000</f>
        <v>29.976419658851235</v>
      </c>
      <c r="S30" s="2">
        <f>IFERROR(INDEX('Leave-One-Out - Data'!$B:$BA,MATCH($P30,'Leave-One-Out - Data'!$A:$A,0),MATCH(S$1,'Leave-One-Out - Data'!$B$1:$BA$1,0)),0)*1000000</f>
        <v>0</v>
      </c>
      <c r="T30" s="2">
        <f>IFERROR(INDEX('Leave-One-Out - Data'!$B:$BA,MATCH($P30,'Leave-One-Out - Data'!$A:$A,0),MATCH(T$1,'Leave-One-Out - Data'!$B$1:$BA$1,0)),0)*1000000</f>
        <v>0</v>
      </c>
      <c r="U30" s="2">
        <f>IFERROR(INDEX('Leave-One-Out - Data'!$B:$BA,MATCH($P30,'Leave-One-Out - Data'!$A:$A,0),MATCH(U$1,'Leave-One-Out - Data'!$B$1:$BA$1,0)),0)*1000000</f>
        <v>0</v>
      </c>
      <c r="V30" s="2">
        <f>IFERROR(INDEX('Leave-One-Out - Data'!$B:$BA,MATCH($P30,'Leave-One-Out - Data'!$A:$A,0),MATCH(V$1,'Leave-One-Out - Data'!$B$1:$BA$1,0)),0)*1000000</f>
        <v>0</v>
      </c>
      <c r="W30" s="2">
        <f>IFERROR(INDEX('Leave-One-Out - Data'!$B:$BA,MATCH($P30,'Leave-One-Out - Data'!$A:$A,0),MATCH(W$1,'Leave-One-Out - Data'!$B$1:$BA$1,0)),0)*1000000</f>
        <v>0</v>
      </c>
      <c r="X30" s="2">
        <f>IFERROR(INDEX('Leave-One-Out - Data'!$B:$BA,MATCH($P30,'Leave-One-Out - Data'!$A:$A,0),MATCH(X$1,'Leave-One-Out - Data'!$B$1:$BA$1,0)),0)*1000000</f>
        <v>0</v>
      </c>
      <c r="Y30" s="2">
        <f>IFERROR(INDEX('Leave-One-Out - Data'!$B:$BA,MATCH($P30,'Leave-One-Out - Data'!$A:$A,0),MATCH(Y$1,'Leave-One-Out - Data'!$B$1:$BA$1,0)),0)*1000000</f>
        <v>0</v>
      </c>
      <c r="Z30" s="2">
        <f>IFERROR(INDEX('Leave-One-Out - Data'!$B:$BA,MATCH($P30,'Leave-One-Out - Data'!$A:$A,0),MATCH(Z$1,'Leave-One-Out - Data'!$B$1:$BA$1,0)),0)*1000000</f>
        <v>0</v>
      </c>
      <c r="AA30" s="2">
        <f>IFERROR(INDEX('Leave-One-Out - Data'!$B:$BA,MATCH($P30,'Leave-One-Out - Data'!$A:$A,0),MATCH(AA$1,'Leave-One-Out - Data'!$B$1:$BA$1,0)),0)*1000000</f>
        <v>0</v>
      </c>
      <c r="AB30" s="2">
        <f>IFERROR(INDEX('Leave-One-Out - Data'!$B:$BA,MATCH($P30,'Leave-One-Out - Data'!$A:$A,0),MATCH(AB$1,'Leave-One-Out - Data'!$B$1:$BA$1,0)),0)*1000000</f>
        <v>0</v>
      </c>
      <c r="AC30" s="2">
        <f>IFERROR(INDEX('Leave-One-Out - Data'!$B:$BA,MATCH($P30,'Leave-One-Out - Data'!$A:$A,0),MATCH(AC$1,'Leave-One-Out - Data'!$B$1:$BA$1,0)),0)*1000000</f>
        <v>0</v>
      </c>
      <c r="AD30" s="2">
        <f>IFERROR(INDEX('Leave-One-Out - Data'!$B:$BA,MATCH($P30,'Leave-One-Out - Data'!$A:$A,0),MATCH(AD$1,'Leave-One-Out - Data'!$B$1:$BA$1,0)),0)*1000000</f>
        <v>0</v>
      </c>
      <c r="AE30" s="2">
        <f>IFERROR(INDEX('Leave-One-Out - Data'!$B:$BA,MATCH($P30,'Leave-One-Out - Data'!$A:$A,0),MATCH(AE$1,'Leave-One-Out - Data'!$B$1:$BA$1,0)),0)*1000000</f>
        <v>0</v>
      </c>
      <c r="AF30" s="2">
        <f>IFERROR(INDEX('Leave-One-Out - Data'!$B:$BA,MATCH($P30,'Leave-One-Out - Data'!$A:$A,0),MATCH(AF$1,'Leave-One-Out - Data'!$B$1:$BA$1,0)),0)*1000000</f>
        <v>29.620313945997623</v>
      </c>
      <c r="AG30" s="2">
        <f>IFERROR(INDEX('Leave-One-Out - Data'!$B:$BA,MATCH($P30,'Leave-One-Out - Data'!$A:$A,0),MATCH(AG$1,'Leave-One-Out - Data'!$B$1:$BA$1,0)),0)*1000000</f>
        <v>0</v>
      </c>
      <c r="AH30" s="2">
        <f>IFERROR(INDEX('Leave-One-Out - Data'!$B:$BA,MATCH($P30,'Leave-One-Out - Data'!$A:$A,0),MATCH(AH$1,'Leave-One-Out - Data'!$B$1:$BA$1,0)),0)*1000000</f>
        <v>0</v>
      </c>
      <c r="AI30" s="2">
        <f>IFERROR(INDEX('Leave-One-Out - Data'!$B:$BA,MATCH($P30,'Leave-One-Out - Data'!$A:$A,0),MATCH(AI$1,'Leave-One-Out - Data'!$B$1:$BA$1,0)),0)*1000000</f>
        <v>0</v>
      </c>
      <c r="AJ30" s="2">
        <f>IFERROR(INDEX('Leave-One-Out - Data'!$B:$BA,MATCH($P30,'Leave-One-Out - Data'!$A:$A,0),MATCH(AJ$1,'Leave-One-Out - Data'!$B$1:$BA$1,0)),0)*1000000</f>
        <v>30.603852552303579</v>
      </c>
      <c r="AK30" s="2">
        <f>IFERROR(INDEX('Leave-One-Out - Data'!$B:$BA,MATCH($P30,'Leave-One-Out - Data'!$A:$A,0),MATCH(AK$1,'Leave-One-Out - Data'!$B$1:$BA$1,0)),0)*1000000</f>
        <v>0</v>
      </c>
      <c r="AL30" s="2">
        <f>IFERROR(INDEX('Leave-One-Out - Data'!$B:$BA,MATCH($P30,'Leave-One-Out - Data'!$A:$A,0),MATCH(AL$1,'Leave-One-Out - Data'!$B$1:$BA$1,0)),0)*1000000</f>
        <v>29.414046890451576</v>
      </c>
      <c r="AM30" s="2">
        <f>IFERROR(INDEX('Leave-One-Out - Data'!$B:$BA,MATCH($P30,'Leave-One-Out - Data'!$A:$A,0),MATCH(AM$1,'Leave-One-Out - Data'!$B$1:$BA$1,0)),0)*1000000</f>
        <v>31.620296344044618</v>
      </c>
      <c r="AN30" s="2">
        <f>IFERROR(INDEX('Leave-One-Out - Data'!$B:$BA,MATCH($P30,'Leave-One-Out - Data'!$A:$A,0),MATCH(AN$1,'Leave-One-Out - Data'!$B$1:$BA$1,0)),0)*1000000</f>
        <v>32.381808157879284</v>
      </c>
      <c r="AO30" s="2">
        <f>IFERROR(INDEX('Leave-One-Out - Data'!$B:$BA,MATCH($P30,'Leave-One-Out - Data'!$A:$A,0),MATCH(AO$1,'Leave-One-Out - Data'!$B$1:$BA$1,0)),0)*1000000</f>
        <v>30.153856385368272</v>
      </c>
      <c r="AP30" s="2">
        <f>IFERROR(INDEX('Leave-One-Out - Data'!$B:$BA,MATCH($P30,'Leave-One-Out - Data'!$A:$A,0),MATCH(AP$1,'Leave-One-Out - Data'!$B$1:$BA$1,0)),0)*1000000</f>
        <v>28.938677500264024</v>
      </c>
      <c r="AQ30" s="2">
        <f>IFERROR(INDEX('Leave-One-Out - Data'!$B:$BA,MATCH($P30,'Leave-One-Out - Data'!$A:$A,0),MATCH(AQ$1,'Leave-One-Out - Data'!$B$1:$BA$1,0)),0)*1000000</f>
        <v>0</v>
      </c>
      <c r="AR30" s="2">
        <f>IFERROR(INDEX('Leave-One-Out - Data'!$B:$BA,MATCH($P30,'Leave-One-Out - Data'!$A:$A,0),MATCH(AR$1,'Leave-One-Out - Data'!$B$1:$BA$1,0)),0)*1000000</f>
        <v>0</v>
      </c>
      <c r="AS30" s="2">
        <f>IFERROR(INDEX('Leave-One-Out - Data'!$B:$BA,MATCH($P30,'Leave-One-Out - Data'!$A:$A,0),MATCH(AS$1,'Leave-One-Out - Data'!$B$1:$BA$1,0)),0)*1000000</f>
        <v>0</v>
      </c>
      <c r="AT30" s="2">
        <f>IFERROR(INDEX('Leave-One-Out - Data'!$B:$BA,MATCH($P30,'Leave-One-Out - Data'!$A:$A,0),MATCH(AT$1,'Leave-One-Out - Data'!$B$1:$BA$1,0)),0)*1000000</f>
        <v>0</v>
      </c>
      <c r="AU30" s="2">
        <f>IFERROR(INDEX('Leave-One-Out - Data'!$B:$BA,MATCH($P30,'Leave-One-Out - Data'!$A:$A,0),MATCH(AU$1,'Leave-One-Out - Data'!$B$1:$BA$1,0)),0)*1000000</f>
        <v>0</v>
      </c>
      <c r="AV30" s="2">
        <f>IFERROR(INDEX('Leave-One-Out - Data'!$B:$BA,MATCH($P30,'Leave-One-Out - Data'!$A:$A,0),MATCH(AV$1,'Leave-One-Out - Data'!$B$1:$BA$1,0)),0)*1000000</f>
        <v>0</v>
      </c>
      <c r="AW30" s="2">
        <f>IFERROR(INDEX('Leave-One-Out - Data'!$B:$BA,MATCH($P30,'Leave-One-Out - Data'!$A:$A,0),MATCH(AW$1,'Leave-One-Out - Data'!$B$1:$BA$1,0)),0)*1000000</f>
        <v>0</v>
      </c>
      <c r="AX30" s="2">
        <f>IFERROR(INDEX('Leave-One-Out - Data'!$B:$BA,MATCH($P30,'Leave-One-Out - Data'!$A:$A,0),MATCH(AX$1,'Leave-One-Out - Data'!$B$1:$BA$1,0)),0)*1000000</f>
        <v>0</v>
      </c>
      <c r="AY30" s="2">
        <f>IFERROR(INDEX('Leave-One-Out - Data'!$B:$BA,MATCH($P30,'Leave-One-Out - Data'!$A:$A,0),MATCH(AY$1,'Leave-One-Out - Data'!$B$1:$BA$1,0)),0)*1000000</f>
        <v>0</v>
      </c>
      <c r="AZ30" s="2">
        <f>IFERROR(INDEX('Leave-One-Out - Data'!$B:$BA,MATCH($P30,'Leave-One-Out - Data'!$A:$A,0),MATCH(AZ$1,'Leave-One-Out - Data'!$B$1:$BA$1,0)),0)*1000000</f>
        <v>0</v>
      </c>
      <c r="BA30" s="2">
        <f>IFERROR(INDEX('Leave-One-Out - Data'!$B:$BA,MATCH($P30,'Leave-One-Out - Data'!$A:$A,0),MATCH(BA$1,'Leave-One-Out - Data'!$B$1:$BA$1,0)),0)*1000000</f>
        <v>0</v>
      </c>
      <c r="BB30" s="2">
        <f>IFERROR(INDEX('Leave-One-Out - Data'!$B:$BA,MATCH($P30,'Leave-One-Out - Data'!$A:$A,0),MATCH(BB$1,'Leave-One-Out - Data'!$B$1:$BA$1,0)),0)*1000000</f>
        <v>0</v>
      </c>
      <c r="BC30" s="2">
        <f>IFERROR(INDEX('Leave-One-Out - Data'!$B:$BA,MATCH($P30,'Leave-One-Out - Data'!$A:$A,0),MATCH(BC$1,'Leave-One-Out - Data'!$B$1:$BA$1,0)),0)*1000000</f>
        <v>0</v>
      </c>
      <c r="BD30" s="2">
        <f>IFERROR(INDEX('Leave-One-Out - Data'!$B:$BA,MATCH($P30,'Leave-One-Out - Data'!$A:$A,0),MATCH(BD$1,'Leave-One-Out - Data'!$B$1:$BA$1,0)),0)*1000000</f>
        <v>0</v>
      </c>
      <c r="BE30" s="2">
        <f>IFERROR(INDEX('Leave-One-Out - Data'!$B:$BA,MATCH($P30,'Leave-One-Out - Data'!$A:$A,0),MATCH(BE$1,'Leave-One-Out - Data'!$B$1:$BA$1,0)),0)*1000000</f>
        <v>0</v>
      </c>
      <c r="BF30" s="2">
        <f>IFERROR(INDEX('Leave-One-Out - Data'!$B:$BA,MATCH($P30,'Leave-One-Out - Data'!$A:$A,0),MATCH(BF$1,'Leave-One-Out - Data'!$B$1:$BA$1,0)),0)*1000000</f>
        <v>0</v>
      </c>
      <c r="BG30" s="2">
        <f>IFERROR(INDEX('Leave-One-Out - Data'!$B:$BA,MATCH($P30,'Leave-One-Out - Data'!$A:$A,0),MATCH(BG$1,'Leave-One-Out - Data'!$B$1:$BA$1,0)),0)*1000000</f>
        <v>0</v>
      </c>
      <c r="BH30" s="2">
        <f>IFERROR(INDEX('Leave-One-Out - Data'!$B:$BA,MATCH($P30,'Leave-One-Out - Data'!$A:$A,0),MATCH(BH$1,'Leave-One-Out - Data'!$B$1:$BA$1,0)),0)*1000000</f>
        <v>0</v>
      </c>
      <c r="BI30" s="2">
        <f>IFERROR(INDEX('Leave-One-Out - Data'!$B:$BA,MATCH($P30,'Leave-One-Out - Data'!$A:$A,0),MATCH(BI$1,'Leave-One-Out - Data'!$B$1:$BA$1,0)),0)*1000000</f>
        <v>0</v>
      </c>
      <c r="BJ30" s="2">
        <f>IFERROR(INDEX('Leave-One-Out - Data'!$B:$BA,MATCH($P30,'Leave-One-Out - Data'!$A:$A,0),MATCH(BJ$1,'Leave-One-Out - Data'!$B$1:$BA$1,0)),0)*1000000</f>
        <v>0</v>
      </c>
      <c r="BK30" s="2">
        <f>IFERROR(INDEX('Leave-One-Out - Data'!$B:$BA,MATCH($P30,'Leave-One-Out - Data'!$A:$A,0),MATCH(BK$1,'Leave-One-Out - Data'!$B$1:$BA$1,0)),0)*1000000</f>
        <v>0</v>
      </c>
      <c r="BL30" s="2">
        <f>IFERROR(INDEX('Leave-One-Out - Data'!$B:$BA,MATCH($P30,'Leave-One-Out - Data'!$A:$A,0),MATCH(BL$1,'Leave-One-Out - Data'!$B$1:$BA$1,0)),0)*1000000</f>
        <v>0</v>
      </c>
      <c r="BM30" s="2">
        <f>IFERROR(INDEX('Leave-One-Out - Data'!$B:$BA,MATCH($P30,'Leave-One-Out - Data'!$A:$A,0),MATCH(BM$1,'Leave-One-Out - Data'!$B$1:$BA$1,0)),0)*1000000</f>
        <v>0</v>
      </c>
      <c r="BN30" s="2">
        <f>IFERROR(INDEX('Leave-One-Out - Data'!$B:$BA,MATCH($P30,'Leave-One-Out - Data'!$A:$A,0),MATCH(BN$1,'Leave-One-Out - Data'!$B$1:$BA$1,0)),0)*1000000</f>
        <v>0</v>
      </c>
      <c r="BO30" s="2">
        <f>IFERROR(INDEX('Leave-One-Out - Data'!$B:$BA,MATCH($P30,'Leave-One-Out - Data'!$A:$A,0),MATCH(BO$1,'Leave-One-Out - Data'!$B$1:$BA$1,0)),0)*1000000</f>
        <v>0</v>
      </c>
      <c r="BP30" s="2">
        <f>IFERROR(INDEX('Leave-One-Out - Data'!$B:$BA,MATCH($P30,'Leave-One-Out - Data'!$A:$A,0),MATCH(BP$1,'Leave-One-Out - Data'!$B$1:$BA$1,0)),0)*1000000</f>
        <v>0</v>
      </c>
      <c r="BQ30" s="2"/>
    </row>
    <row r="31">
      <c r="P31">
        <f>'Leave-One-Out - Data'!A30</f>
        <v>2010</v>
      </c>
      <c r="Q31" s="2">
        <f>IFERROR(INDEX('Leave-One-Out - Data'!$B:$BA,MATCH($P31,'Leave-One-Out - Data'!$A:$A,0),MATCH(Q$1,'Leave-One-Out - Data'!$B$1:$BA$1,0)),0)*1000000</f>
        <v>28.899079552502371</v>
      </c>
      <c r="R31" s="2">
        <f>IFERROR(INDEX('Leave-One-Out - Data'!$B:$BA,MATCH($P31,'Leave-One-Out - Data'!$A:$A,0),MATCH(R$1,'Leave-One-Out - Data'!$B$1:$BA$1,0)),0)*1000000</f>
        <v>28.105361601774348</v>
      </c>
      <c r="S31" s="2">
        <f>IFERROR(INDEX('Leave-One-Out - Data'!$B:$BA,MATCH($P31,'Leave-One-Out - Data'!$A:$A,0),MATCH(S$1,'Leave-One-Out - Data'!$B$1:$BA$1,0)),0)*1000000</f>
        <v>0</v>
      </c>
      <c r="T31" s="2">
        <f>IFERROR(INDEX('Leave-One-Out - Data'!$B:$BA,MATCH($P31,'Leave-One-Out - Data'!$A:$A,0),MATCH(T$1,'Leave-One-Out - Data'!$B$1:$BA$1,0)),0)*1000000</f>
        <v>0</v>
      </c>
      <c r="U31" s="2">
        <f>IFERROR(INDEX('Leave-One-Out - Data'!$B:$BA,MATCH($P31,'Leave-One-Out - Data'!$A:$A,0),MATCH(U$1,'Leave-One-Out - Data'!$B$1:$BA$1,0)),0)*1000000</f>
        <v>0</v>
      </c>
      <c r="V31" s="2">
        <f>IFERROR(INDEX('Leave-One-Out - Data'!$B:$BA,MATCH($P31,'Leave-One-Out - Data'!$A:$A,0),MATCH(V$1,'Leave-One-Out - Data'!$B$1:$BA$1,0)),0)*1000000</f>
        <v>0</v>
      </c>
      <c r="W31" s="2">
        <f>IFERROR(INDEX('Leave-One-Out - Data'!$B:$BA,MATCH($P31,'Leave-One-Out - Data'!$A:$A,0),MATCH(W$1,'Leave-One-Out - Data'!$B$1:$BA$1,0)),0)*1000000</f>
        <v>0</v>
      </c>
      <c r="X31" s="2">
        <f>IFERROR(INDEX('Leave-One-Out - Data'!$B:$BA,MATCH($P31,'Leave-One-Out - Data'!$A:$A,0),MATCH(X$1,'Leave-One-Out - Data'!$B$1:$BA$1,0)),0)*1000000</f>
        <v>0</v>
      </c>
      <c r="Y31" s="2">
        <f>IFERROR(INDEX('Leave-One-Out - Data'!$B:$BA,MATCH($P31,'Leave-One-Out - Data'!$A:$A,0),MATCH(Y$1,'Leave-One-Out - Data'!$B$1:$BA$1,0)),0)*1000000</f>
        <v>0</v>
      </c>
      <c r="Z31" s="2">
        <f>IFERROR(INDEX('Leave-One-Out - Data'!$B:$BA,MATCH($P31,'Leave-One-Out - Data'!$A:$A,0),MATCH(Z$1,'Leave-One-Out - Data'!$B$1:$BA$1,0)),0)*1000000</f>
        <v>0</v>
      </c>
      <c r="AA31" s="2">
        <f>IFERROR(INDEX('Leave-One-Out - Data'!$B:$BA,MATCH($P31,'Leave-One-Out - Data'!$A:$A,0),MATCH(AA$1,'Leave-One-Out - Data'!$B$1:$BA$1,0)),0)*1000000</f>
        <v>0</v>
      </c>
      <c r="AB31" s="2">
        <f>IFERROR(INDEX('Leave-One-Out - Data'!$B:$BA,MATCH($P31,'Leave-One-Out - Data'!$A:$A,0),MATCH(AB$1,'Leave-One-Out - Data'!$B$1:$BA$1,0)),0)*1000000</f>
        <v>0</v>
      </c>
      <c r="AC31" s="2">
        <f>IFERROR(INDEX('Leave-One-Out - Data'!$B:$BA,MATCH($P31,'Leave-One-Out - Data'!$A:$A,0),MATCH(AC$1,'Leave-One-Out - Data'!$B$1:$BA$1,0)),0)*1000000</f>
        <v>0</v>
      </c>
      <c r="AD31" s="2">
        <f>IFERROR(INDEX('Leave-One-Out - Data'!$B:$BA,MATCH($P31,'Leave-One-Out - Data'!$A:$A,0),MATCH(AD$1,'Leave-One-Out - Data'!$B$1:$BA$1,0)),0)*1000000</f>
        <v>0</v>
      </c>
      <c r="AE31" s="2">
        <f>IFERROR(INDEX('Leave-One-Out - Data'!$B:$BA,MATCH($P31,'Leave-One-Out - Data'!$A:$A,0),MATCH(AE$1,'Leave-One-Out - Data'!$B$1:$BA$1,0)),0)*1000000</f>
        <v>0</v>
      </c>
      <c r="AF31" s="2">
        <f>IFERROR(INDEX('Leave-One-Out - Data'!$B:$BA,MATCH($P31,'Leave-One-Out - Data'!$A:$A,0),MATCH(AF$1,'Leave-One-Out - Data'!$B$1:$BA$1,0)),0)*1000000</f>
        <v>27.758153673858029</v>
      </c>
      <c r="AG31" s="2">
        <f>IFERROR(INDEX('Leave-One-Out - Data'!$B:$BA,MATCH($P31,'Leave-One-Out - Data'!$A:$A,0),MATCH(AG$1,'Leave-One-Out - Data'!$B$1:$BA$1,0)),0)*1000000</f>
        <v>0</v>
      </c>
      <c r="AH31" s="2">
        <f>IFERROR(INDEX('Leave-One-Out - Data'!$B:$BA,MATCH($P31,'Leave-One-Out - Data'!$A:$A,0),MATCH(AH$1,'Leave-One-Out - Data'!$B$1:$BA$1,0)),0)*1000000</f>
        <v>0</v>
      </c>
      <c r="AI31" s="2">
        <f>IFERROR(INDEX('Leave-One-Out - Data'!$B:$BA,MATCH($P31,'Leave-One-Out - Data'!$A:$A,0),MATCH(AI$1,'Leave-One-Out - Data'!$B$1:$BA$1,0)),0)*1000000</f>
        <v>0</v>
      </c>
      <c r="AJ31" s="2">
        <f>IFERROR(INDEX('Leave-One-Out - Data'!$B:$BA,MATCH($P31,'Leave-One-Out - Data'!$A:$A,0),MATCH(AJ$1,'Leave-One-Out - Data'!$B$1:$BA$1,0)),0)*1000000</f>
        <v>28.625470224142198</v>
      </c>
      <c r="AK31" s="2">
        <f>IFERROR(INDEX('Leave-One-Out - Data'!$B:$BA,MATCH($P31,'Leave-One-Out - Data'!$A:$A,0),MATCH(AK$1,'Leave-One-Out - Data'!$B$1:$BA$1,0)),0)*1000000</f>
        <v>0</v>
      </c>
      <c r="AL31" s="2">
        <f>IFERROR(INDEX('Leave-One-Out - Data'!$B:$BA,MATCH($P31,'Leave-One-Out - Data'!$A:$A,0),MATCH(AL$1,'Leave-One-Out - Data'!$B$1:$BA$1,0)),0)*1000000</f>
        <v>27.720964424588605</v>
      </c>
      <c r="AM31" s="2">
        <f>IFERROR(INDEX('Leave-One-Out - Data'!$B:$BA,MATCH($P31,'Leave-One-Out - Data'!$A:$A,0),MATCH(AM$1,'Leave-One-Out - Data'!$B$1:$BA$1,0)),0)*1000000</f>
        <v>30.093257775661186</v>
      </c>
      <c r="AN31" s="2">
        <f>IFERROR(INDEX('Leave-One-Out - Data'!$B:$BA,MATCH($P31,'Leave-One-Out - Data'!$A:$A,0),MATCH(AN$1,'Leave-One-Out - Data'!$B$1:$BA$1,0)),0)*1000000</f>
        <v>29.518817984353518</v>
      </c>
      <c r="AO31" s="2">
        <f>IFERROR(INDEX('Leave-One-Out - Data'!$B:$BA,MATCH($P31,'Leave-One-Out - Data'!$A:$A,0),MATCH(AO$1,'Leave-One-Out - Data'!$B$1:$BA$1,0)),0)*1000000</f>
        <v>28.220687490829732</v>
      </c>
      <c r="AP31" s="2">
        <f>IFERROR(INDEX('Leave-One-Out - Data'!$B:$BA,MATCH($P31,'Leave-One-Out - Data'!$A:$A,0),MATCH(AP$1,'Leave-One-Out - Data'!$B$1:$BA$1,0)),0)*1000000</f>
        <v>27.646288925097902</v>
      </c>
      <c r="AQ31" s="2">
        <f>IFERROR(INDEX('Leave-One-Out - Data'!$B:$BA,MATCH($P31,'Leave-One-Out - Data'!$A:$A,0),MATCH(AQ$1,'Leave-One-Out - Data'!$B$1:$BA$1,0)),0)*1000000</f>
        <v>0</v>
      </c>
      <c r="AR31" s="2">
        <f>IFERROR(INDEX('Leave-One-Out - Data'!$B:$BA,MATCH($P31,'Leave-One-Out - Data'!$A:$A,0),MATCH(AR$1,'Leave-One-Out - Data'!$B$1:$BA$1,0)),0)*1000000</f>
        <v>0</v>
      </c>
      <c r="AS31" s="2">
        <f>IFERROR(INDEX('Leave-One-Out - Data'!$B:$BA,MATCH($P31,'Leave-One-Out - Data'!$A:$A,0),MATCH(AS$1,'Leave-One-Out - Data'!$B$1:$BA$1,0)),0)*1000000</f>
        <v>0</v>
      </c>
      <c r="AT31" s="2">
        <f>IFERROR(INDEX('Leave-One-Out - Data'!$B:$BA,MATCH($P31,'Leave-One-Out - Data'!$A:$A,0),MATCH(AT$1,'Leave-One-Out - Data'!$B$1:$BA$1,0)),0)*1000000</f>
        <v>0</v>
      </c>
      <c r="AU31" s="2">
        <f>IFERROR(INDEX('Leave-One-Out - Data'!$B:$BA,MATCH($P31,'Leave-One-Out - Data'!$A:$A,0),MATCH(AU$1,'Leave-One-Out - Data'!$B$1:$BA$1,0)),0)*1000000</f>
        <v>0</v>
      </c>
      <c r="AV31" s="2">
        <f>IFERROR(INDEX('Leave-One-Out - Data'!$B:$BA,MATCH($P31,'Leave-One-Out - Data'!$A:$A,0),MATCH(AV$1,'Leave-One-Out - Data'!$B$1:$BA$1,0)),0)*1000000</f>
        <v>0</v>
      </c>
      <c r="AW31" s="2">
        <f>IFERROR(INDEX('Leave-One-Out - Data'!$B:$BA,MATCH($P31,'Leave-One-Out - Data'!$A:$A,0),MATCH(AW$1,'Leave-One-Out - Data'!$B$1:$BA$1,0)),0)*1000000</f>
        <v>0</v>
      </c>
      <c r="AX31" s="2">
        <f>IFERROR(INDEX('Leave-One-Out - Data'!$B:$BA,MATCH($P31,'Leave-One-Out - Data'!$A:$A,0),MATCH(AX$1,'Leave-One-Out - Data'!$B$1:$BA$1,0)),0)*1000000</f>
        <v>0</v>
      </c>
      <c r="AY31" s="2">
        <f>IFERROR(INDEX('Leave-One-Out - Data'!$B:$BA,MATCH($P31,'Leave-One-Out - Data'!$A:$A,0),MATCH(AY$1,'Leave-One-Out - Data'!$B$1:$BA$1,0)),0)*1000000</f>
        <v>0</v>
      </c>
      <c r="AZ31" s="2">
        <f>IFERROR(INDEX('Leave-One-Out - Data'!$B:$BA,MATCH($P31,'Leave-One-Out - Data'!$A:$A,0),MATCH(AZ$1,'Leave-One-Out - Data'!$B$1:$BA$1,0)),0)*1000000</f>
        <v>0</v>
      </c>
      <c r="BA31" s="2">
        <f>IFERROR(INDEX('Leave-One-Out - Data'!$B:$BA,MATCH($P31,'Leave-One-Out - Data'!$A:$A,0),MATCH(BA$1,'Leave-One-Out - Data'!$B$1:$BA$1,0)),0)*1000000</f>
        <v>0</v>
      </c>
      <c r="BB31" s="2">
        <f>IFERROR(INDEX('Leave-One-Out - Data'!$B:$BA,MATCH($P31,'Leave-One-Out - Data'!$A:$A,0),MATCH(BB$1,'Leave-One-Out - Data'!$B$1:$BA$1,0)),0)*1000000</f>
        <v>0</v>
      </c>
      <c r="BC31" s="2">
        <f>IFERROR(INDEX('Leave-One-Out - Data'!$B:$BA,MATCH($P31,'Leave-One-Out - Data'!$A:$A,0),MATCH(BC$1,'Leave-One-Out - Data'!$B$1:$BA$1,0)),0)*1000000</f>
        <v>0</v>
      </c>
      <c r="BD31" s="2">
        <f>IFERROR(INDEX('Leave-One-Out - Data'!$B:$BA,MATCH($P31,'Leave-One-Out - Data'!$A:$A,0),MATCH(BD$1,'Leave-One-Out - Data'!$B$1:$BA$1,0)),0)*1000000</f>
        <v>0</v>
      </c>
      <c r="BE31" s="2">
        <f>IFERROR(INDEX('Leave-One-Out - Data'!$B:$BA,MATCH($P31,'Leave-One-Out - Data'!$A:$A,0),MATCH(BE$1,'Leave-One-Out - Data'!$B$1:$BA$1,0)),0)*1000000</f>
        <v>0</v>
      </c>
      <c r="BF31" s="2">
        <f>IFERROR(INDEX('Leave-One-Out - Data'!$B:$BA,MATCH($P31,'Leave-One-Out - Data'!$A:$A,0),MATCH(BF$1,'Leave-One-Out - Data'!$B$1:$BA$1,0)),0)*1000000</f>
        <v>0</v>
      </c>
      <c r="BG31" s="2">
        <f>IFERROR(INDEX('Leave-One-Out - Data'!$B:$BA,MATCH($P31,'Leave-One-Out - Data'!$A:$A,0),MATCH(BG$1,'Leave-One-Out - Data'!$B$1:$BA$1,0)),0)*1000000</f>
        <v>0</v>
      </c>
      <c r="BH31" s="2">
        <f>IFERROR(INDEX('Leave-One-Out - Data'!$B:$BA,MATCH($P31,'Leave-One-Out - Data'!$A:$A,0),MATCH(BH$1,'Leave-One-Out - Data'!$B$1:$BA$1,0)),0)*1000000</f>
        <v>0</v>
      </c>
      <c r="BI31" s="2">
        <f>IFERROR(INDEX('Leave-One-Out - Data'!$B:$BA,MATCH($P31,'Leave-One-Out - Data'!$A:$A,0),MATCH(BI$1,'Leave-One-Out - Data'!$B$1:$BA$1,0)),0)*1000000</f>
        <v>0</v>
      </c>
      <c r="BJ31" s="2">
        <f>IFERROR(INDEX('Leave-One-Out - Data'!$B:$BA,MATCH($P31,'Leave-One-Out - Data'!$A:$A,0),MATCH(BJ$1,'Leave-One-Out - Data'!$B$1:$BA$1,0)),0)*1000000</f>
        <v>0</v>
      </c>
      <c r="BK31" s="2">
        <f>IFERROR(INDEX('Leave-One-Out - Data'!$B:$BA,MATCH($P31,'Leave-One-Out - Data'!$A:$A,0),MATCH(BK$1,'Leave-One-Out - Data'!$B$1:$BA$1,0)),0)*1000000</f>
        <v>0</v>
      </c>
      <c r="BL31" s="2">
        <f>IFERROR(INDEX('Leave-One-Out - Data'!$B:$BA,MATCH($P31,'Leave-One-Out - Data'!$A:$A,0),MATCH(BL$1,'Leave-One-Out - Data'!$B$1:$BA$1,0)),0)*1000000</f>
        <v>0</v>
      </c>
      <c r="BM31" s="2">
        <f>IFERROR(INDEX('Leave-One-Out - Data'!$B:$BA,MATCH($P31,'Leave-One-Out - Data'!$A:$A,0),MATCH(BM$1,'Leave-One-Out - Data'!$B$1:$BA$1,0)),0)*1000000</f>
        <v>0</v>
      </c>
      <c r="BN31" s="2">
        <f>IFERROR(INDEX('Leave-One-Out - Data'!$B:$BA,MATCH($P31,'Leave-One-Out - Data'!$A:$A,0),MATCH(BN$1,'Leave-One-Out - Data'!$B$1:$BA$1,0)),0)*1000000</f>
        <v>0</v>
      </c>
      <c r="BO31" s="2">
        <f>IFERROR(INDEX('Leave-One-Out - Data'!$B:$BA,MATCH($P31,'Leave-One-Out - Data'!$A:$A,0),MATCH(BO$1,'Leave-One-Out - Data'!$B$1:$BA$1,0)),0)*1000000</f>
        <v>0</v>
      </c>
      <c r="BP31" s="2">
        <f>IFERROR(INDEX('Leave-One-Out - Data'!$B:$BA,MATCH($P31,'Leave-One-Out - Data'!$A:$A,0),MATCH(BP$1,'Leave-One-Out - Data'!$B$1:$BA$1,0)),0)*1000000</f>
        <v>0</v>
      </c>
      <c r="BQ31" s="2"/>
    </row>
    <row r="32">
      <c r="P32">
        <f>'Leave-One-Out - Data'!A31</f>
        <v>2011</v>
      </c>
      <c r="Q32" s="2">
        <f>IFERROR(INDEX('Leave-One-Out - Data'!$B:$BA,MATCH($P32,'Leave-One-Out - Data'!$A:$A,0),MATCH(Q$1,'Leave-One-Out - Data'!$B$1:$BA$1,0)),0)*1000000</f>
        <v>27.466066967463121</v>
      </c>
      <c r="R32" s="2">
        <f>IFERROR(INDEX('Leave-One-Out - Data'!$B:$BA,MATCH($P32,'Leave-One-Out - Data'!$A:$A,0),MATCH(R$1,'Leave-One-Out - Data'!$B$1:$BA$1,0)),0)*1000000</f>
        <v>28.11955170727742</v>
      </c>
      <c r="S32" s="2">
        <f>IFERROR(INDEX('Leave-One-Out - Data'!$B:$BA,MATCH($P32,'Leave-One-Out - Data'!$A:$A,0),MATCH(S$1,'Leave-One-Out - Data'!$B$1:$BA$1,0)),0)*1000000</f>
        <v>0</v>
      </c>
      <c r="T32" s="2">
        <f>IFERROR(INDEX('Leave-One-Out - Data'!$B:$BA,MATCH($P32,'Leave-One-Out - Data'!$A:$A,0),MATCH(T$1,'Leave-One-Out - Data'!$B$1:$BA$1,0)),0)*1000000</f>
        <v>0</v>
      </c>
      <c r="U32" s="2">
        <f>IFERROR(INDEX('Leave-One-Out - Data'!$B:$BA,MATCH($P32,'Leave-One-Out - Data'!$A:$A,0),MATCH(U$1,'Leave-One-Out - Data'!$B$1:$BA$1,0)),0)*1000000</f>
        <v>0</v>
      </c>
      <c r="V32" s="2">
        <f>IFERROR(INDEX('Leave-One-Out - Data'!$B:$BA,MATCH($P32,'Leave-One-Out - Data'!$A:$A,0),MATCH(V$1,'Leave-One-Out - Data'!$B$1:$BA$1,0)),0)*1000000</f>
        <v>0</v>
      </c>
      <c r="W32" s="2">
        <f>IFERROR(INDEX('Leave-One-Out - Data'!$B:$BA,MATCH($P32,'Leave-One-Out - Data'!$A:$A,0),MATCH(W$1,'Leave-One-Out - Data'!$B$1:$BA$1,0)),0)*1000000</f>
        <v>0</v>
      </c>
      <c r="X32" s="2">
        <f>IFERROR(INDEX('Leave-One-Out - Data'!$B:$BA,MATCH($P32,'Leave-One-Out - Data'!$A:$A,0),MATCH(X$1,'Leave-One-Out - Data'!$B$1:$BA$1,0)),0)*1000000</f>
        <v>0</v>
      </c>
      <c r="Y32" s="2">
        <f>IFERROR(INDEX('Leave-One-Out - Data'!$B:$BA,MATCH($P32,'Leave-One-Out - Data'!$A:$A,0),MATCH(Y$1,'Leave-One-Out - Data'!$B$1:$BA$1,0)),0)*1000000</f>
        <v>0</v>
      </c>
      <c r="Z32" s="2">
        <f>IFERROR(INDEX('Leave-One-Out - Data'!$B:$BA,MATCH($P32,'Leave-One-Out - Data'!$A:$A,0),MATCH(Z$1,'Leave-One-Out - Data'!$B$1:$BA$1,0)),0)*1000000</f>
        <v>0</v>
      </c>
      <c r="AA32" s="2">
        <f>IFERROR(INDEX('Leave-One-Out - Data'!$B:$BA,MATCH($P32,'Leave-One-Out - Data'!$A:$A,0),MATCH(AA$1,'Leave-One-Out - Data'!$B$1:$BA$1,0)),0)*1000000</f>
        <v>0</v>
      </c>
      <c r="AB32" s="2">
        <f>IFERROR(INDEX('Leave-One-Out - Data'!$B:$BA,MATCH($P32,'Leave-One-Out - Data'!$A:$A,0),MATCH(AB$1,'Leave-One-Out - Data'!$B$1:$BA$1,0)),0)*1000000</f>
        <v>0</v>
      </c>
      <c r="AC32" s="2">
        <f>IFERROR(INDEX('Leave-One-Out - Data'!$B:$BA,MATCH($P32,'Leave-One-Out - Data'!$A:$A,0),MATCH(AC$1,'Leave-One-Out - Data'!$B$1:$BA$1,0)),0)*1000000</f>
        <v>0</v>
      </c>
      <c r="AD32" s="2">
        <f>IFERROR(INDEX('Leave-One-Out - Data'!$B:$BA,MATCH($P32,'Leave-One-Out - Data'!$A:$A,0),MATCH(AD$1,'Leave-One-Out - Data'!$B$1:$BA$1,0)),0)*1000000</f>
        <v>0</v>
      </c>
      <c r="AE32" s="2">
        <f>IFERROR(INDEX('Leave-One-Out - Data'!$B:$BA,MATCH($P32,'Leave-One-Out - Data'!$A:$A,0),MATCH(AE$1,'Leave-One-Out - Data'!$B$1:$BA$1,0)),0)*1000000</f>
        <v>0</v>
      </c>
      <c r="AF32" s="2">
        <f>IFERROR(INDEX('Leave-One-Out - Data'!$B:$BA,MATCH($P32,'Leave-One-Out - Data'!$A:$A,0),MATCH(AF$1,'Leave-One-Out - Data'!$B$1:$BA$1,0)),0)*1000000</f>
        <v>28.357369434161228</v>
      </c>
      <c r="AG32" s="2">
        <f>IFERROR(INDEX('Leave-One-Out - Data'!$B:$BA,MATCH($P32,'Leave-One-Out - Data'!$A:$A,0),MATCH(AG$1,'Leave-One-Out - Data'!$B$1:$BA$1,0)),0)*1000000</f>
        <v>0</v>
      </c>
      <c r="AH32" s="2">
        <f>IFERROR(INDEX('Leave-One-Out - Data'!$B:$BA,MATCH($P32,'Leave-One-Out - Data'!$A:$A,0),MATCH(AH$1,'Leave-One-Out - Data'!$B$1:$BA$1,0)),0)*1000000</f>
        <v>0</v>
      </c>
      <c r="AI32" s="2">
        <f>IFERROR(INDEX('Leave-One-Out - Data'!$B:$BA,MATCH($P32,'Leave-One-Out - Data'!$A:$A,0),MATCH(AI$1,'Leave-One-Out - Data'!$B$1:$BA$1,0)),0)*1000000</f>
        <v>0</v>
      </c>
      <c r="AJ32" s="2">
        <f>IFERROR(INDEX('Leave-One-Out - Data'!$B:$BA,MATCH($P32,'Leave-One-Out - Data'!$A:$A,0),MATCH(AJ$1,'Leave-One-Out - Data'!$B$1:$BA$1,0)),0)*1000000</f>
        <v>28.667890350334346</v>
      </c>
      <c r="AK32" s="2">
        <f>IFERROR(INDEX('Leave-One-Out - Data'!$B:$BA,MATCH($P32,'Leave-One-Out - Data'!$A:$A,0),MATCH(AK$1,'Leave-One-Out - Data'!$B$1:$BA$1,0)),0)*1000000</f>
        <v>0</v>
      </c>
      <c r="AL32" s="2">
        <f>IFERROR(INDEX('Leave-One-Out - Data'!$B:$BA,MATCH($P32,'Leave-One-Out - Data'!$A:$A,0),MATCH(AL$1,'Leave-One-Out - Data'!$B$1:$BA$1,0)),0)*1000000</f>
        <v>27.816028912639013</v>
      </c>
      <c r="AM32" s="2">
        <f>IFERROR(INDEX('Leave-One-Out - Data'!$B:$BA,MATCH($P32,'Leave-One-Out - Data'!$A:$A,0),MATCH(AM$1,'Leave-One-Out - Data'!$B$1:$BA$1,0)),0)*1000000</f>
        <v>30.357708663359514</v>
      </c>
      <c r="AN32" s="2">
        <f>IFERROR(INDEX('Leave-One-Out - Data'!$B:$BA,MATCH($P32,'Leave-One-Out - Data'!$A:$A,0),MATCH(AN$1,'Leave-One-Out - Data'!$B$1:$BA$1,0)),0)*1000000</f>
        <v>28.133008176155275</v>
      </c>
      <c r="AO32" s="2">
        <f>IFERROR(INDEX('Leave-One-Out - Data'!$B:$BA,MATCH($P32,'Leave-One-Out - Data'!$A:$A,0),MATCH(AO$1,'Leave-One-Out - Data'!$B$1:$BA$1,0)),0)*1000000</f>
        <v>28.205847693243413</v>
      </c>
      <c r="AP32" s="2">
        <f>IFERROR(INDEX('Leave-One-Out - Data'!$B:$BA,MATCH($P32,'Leave-One-Out - Data'!$A:$A,0),MATCH(AP$1,'Leave-One-Out - Data'!$B$1:$BA$1,0)),0)*1000000</f>
        <v>27.947889648203269</v>
      </c>
      <c r="AQ32" s="2">
        <f>IFERROR(INDEX('Leave-One-Out - Data'!$B:$BA,MATCH($P32,'Leave-One-Out - Data'!$A:$A,0),MATCH(AQ$1,'Leave-One-Out - Data'!$B$1:$BA$1,0)),0)*1000000</f>
        <v>0</v>
      </c>
      <c r="AR32" s="2">
        <f>IFERROR(INDEX('Leave-One-Out - Data'!$B:$BA,MATCH($P32,'Leave-One-Out - Data'!$A:$A,0),MATCH(AR$1,'Leave-One-Out - Data'!$B$1:$BA$1,0)),0)*1000000</f>
        <v>0</v>
      </c>
      <c r="AS32" s="2">
        <f>IFERROR(INDEX('Leave-One-Out - Data'!$B:$BA,MATCH($P32,'Leave-One-Out - Data'!$A:$A,0),MATCH(AS$1,'Leave-One-Out - Data'!$B$1:$BA$1,0)),0)*1000000</f>
        <v>0</v>
      </c>
      <c r="AT32" s="2">
        <f>IFERROR(INDEX('Leave-One-Out - Data'!$B:$BA,MATCH($P32,'Leave-One-Out - Data'!$A:$A,0),MATCH(AT$1,'Leave-One-Out - Data'!$B$1:$BA$1,0)),0)*1000000</f>
        <v>0</v>
      </c>
      <c r="AU32" s="2">
        <f>IFERROR(INDEX('Leave-One-Out - Data'!$B:$BA,MATCH($P32,'Leave-One-Out - Data'!$A:$A,0),MATCH(AU$1,'Leave-One-Out - Data'!$B$1:$BA$1,0)),0)*1000000</f>
        <v>0</v>
      </c>
      <c r="AV32" s="2">
        <f>IFERROR(INDEX('Leave-One-Out - Data'!$B:$BA,MATCH($P32,'Leave-One-Out - Data'!$A:$A,0),MATCH(AV$1,'Leave-One-Out - Data'!$B$1:$BA$1,0)),0)*1000000</f>
        <v>0</v>
      </c>
      <c r="AW32" s="2">
        <f>IFERROR(INDEX('Leave-One-Out - Data'!$B:$BA,MATCH($P32,'Leave-One-Out - Data'!$A:$A,0),MATCH(AW$1,'Leave-One-Out - Data'!$B$1:$BA$1,0)),0)*1000000</f>
        <v>0</v>
      </c>
      <c r="AX32" s="2">
        <f>IFERROR(INDEX('Leave-One-Out - Data'!$B:$BA,MATCH($P32,'Leave-One-Out - Data'!$A:$A,0),MATCH(AX$1,'Leave-One-Out - Data'!$B$1:$BA$1,0)),0)*1000000</f>
        <v>0</v>
      </c>
      <c r="AY32" s="2">
        <f>IFERROR(INDEX('Leave-One-Out - Data'!$B:$BA,MATCH($P32,'Leave-One-Out - Data'!$A:$A,0),MATCH(AY$1,'Leave-One-Out - Data'!$B$1:$BA$1,0)),0)*1000000</f>
        <v>0</v>
      </c>
      <c r="AZ32" s="2">
        <f>IFERROR(INDEX('Leave-One-Out - Data'!$B:$BA,MATCH($P32,'Leave-One-Out - Data'!$A:$A,0),MATCH(AZ$1,'Leave-One-Out - Data'!$B$1:$BA$1,0)),0)*1000000</f>
        <v>0</v>
      </c>
      <c r="BA32" s="2">
        <f>IFERROR(INDEX('Leave-One-Out - Data'!$B:$BA,MATCH($P32,'Leave-One-Out - Data'!$A:$A,0),MATCH(BA$1,'Leave-One-Out - Data'!$B$1:$BA$1,0)),0)*1000000</f>
        <v>0</v>
      </c>
      <c r="BB32" s="2">
        <f>IFERROR(INDEX('Leave-One-Out - Data'!$B:$BA,MATCH($P32,'Leave-One-Out - Data'!$A:$A,0),MATCH(BB$1,'Leave-One-Out - Data'!$B$1:$BA$1,0)),0)*1000000</f>
        <v>0</v>
      </c>
      <c r="BC32" s="2">
        <f>IFERROR(INDEX('Leave-One-Out - Data'!$B:$BA,MATCH($P32,'Leave-One-Out - Data'!$A:$A,0),MATCH(BC$1,'Leave-One-Out - Data'!$B$1:$BA$1,0)),0)*1000000</f>
        <v>0</v>
      </c>
      <c r="BD32" s="2">
        <f>IFERROR(INDEX('Leave-One-Out - Data'!$B:$BA,MATCH($P32,'Leave-One-Out - Data'!$A:$A,0),MATCH(BD$1,'Leave-One-Out - Data'!$B$1:$BA$1,0)),0)*1000000</f>
        <v>0</v>
      </c>
      <c r="BE32" s="2">
        <f>IFERROR(INDEX('Leave-One-Out - Data'!$B:$BA,MATCH($P32,'Leave-One-Out - Data'!$A:$A,0),MATCH(BE$1,'Leave-One-Out - Data'!$B$1:$BA$1,0)),0)*1000000</f>
        <v>0</v>
      </c>
      <c r="BF32" s="2">
        <f>IFERROR(INDEX('Leave-One-Out - Data'!$B:$BA,MATCH($P32,'Leave-One-Out - Data'!$A:$A,0),MATCH(BF$1,'Leave-One-Out - Data'!$B$1:$BA$1,0)),0)*1000000</f>
        <v>0</v>
      </c>
      <c r="BG32" s="2">
        <f>IFERROR(INDEX('Leave-One-Out - Data'!$B:$BA,MATCH($P32,'Leave-One-Out - Data'!$A:$A,0),MATCH(BG$1,'Leave-One-Out - Data'!$B$1:$BA$1,0)),0)*1000000</f>
        <v>0</v>
      </c>
      <c r="BH32" s="2">
        <f>IFERROR(INDEX('Leave-One-Out - Data'!$B:$BA,MATCH($P32,'Leave-One-Out - Data'!$A:$A,0),MATCH(BH$1,'Leave-One-Out - Data'!$B$1:$BA$1,0)),0)*1000000</f>
        <v>0</v>
      </c>
      <c r="BI32" s="2">
        <f>IFERROR(INDEX('Leave-One-Out - Data'!$B:$BA,MATCH($P32,'Leave-One-Out - Data'!$A:$A,0),MATCH(BI$1,'Leave-One-Out - Data'!$B$1:$BA$1,0)),0)*1000000</f>
        <v>0</v>
      </c>
      <c r="BJ32" s="2">
        <f>IFERROR(INDEX('Leave-One-Out - Data'!$B:$BA,MATCH($P32,'Leave-One-Out - Data'!$A:$A,0),MATCH(BJ$1,'Leave-One-Out - Data'!$B$1:$BA$1,0)),0)*1000000</f>
        <v>0</v>
      </c>
      <c r="BK32" s="2">
        <f>IFERROR(INDEX('Leave-One-Out - Data'!$B:$BA,MATCH($P32,'Leave-One-Out - Data'!$A:$A,0),MATCH(BK$1,'Leave-One-Out - Data'!$B$1:$BA$1,0)),0)*1000000</f>
        <v>0</v>
      </c>
      <c r="BL32" s="2">
        <f>IFERROR(INDEX('Leave-One-Out - Data'!$B:$BA,MATCH($P32,'Leave-One-Out - Data'!$A:$A,0),MATCH(BL$1,'Leave-One-Out - Data'!$B$1:$BA$1,0)),0)*1000000</f>
        <v>0</v>
      </c>
      <c r="BM32" s="2">
        <f>IFERROR(INDEX('Leave-One-Out - Data'!$B:$BA,MATCH($P32,'Leave-One-Out - Data'!$A:$A,0),MATCH(BM$1,'Leave-One-Out - Data'!$B$1:$BA$1,0)),0)*1000000</f>
        <v>0</v>
      </c>
      <c r="BN32" s="2">
        <f>IFERROR(INDEX('Leave-One-Out - Data'!$B:$BA,MATCH($P32,'Leave-One-Out - Data'!$A:$A,0),MATCH(BN$1,'Leave-One-Out - Data'!$B$1:$BA$1,0)),0)*1000000</f>
        <v>0</v>
      </c>
      <c r="BO32" s="2">
        <f>IFERROR(INDEX('Leave-One-Out - Data'!$B:$BA,MATCH($P32,'Leave-One-Out - Data'!$A:$A,0),MATCH(BO$1,'Leave-One-Out - Data'!$B$1:$BA$1,0)),0)*1000000</f>
        <v>0</v>
      </c>
      <c r="BP32" s="2">
        <f>IFERROR(INDEX('Leave-One-Out - Data'!$B:$BA,MATCH($P32,'Leave-One-Out - Data'!$A:$A,0),MATCH(BP$1,'Leave-One-Out - Data'!$B$1:$BA$1,0)),0)*1000000</f>
        <v>0</v>
      </c>
      <c r="BQ32" s="2"/>
    </row>
    <row r="33">
      <c r="P33">
        <f>'Leave-One-Out - Data'!A32</f>
        <v>2012</v>
      </c>
      <c r="Q33" s="2">
        <f>IFERROR(INDEX('Leave-One-Out - Data'!$B:$BA,MATCH($P33,'Leave-One-Out - Data'!$A:$A,0),MATCH(Q$1,'Leave-One-Out - Data'!$B$1:$BA$1,0)),0)*1000000</f>
        <v>33.391028409823775</v>
      </c>
      <c r="R33" s="2">
        <f>IFERROR(INDEX('Leave-One-Out - Data'!$B:$BA,MATCH($P33,'Leave-One-Out - Data'!$A:$A,0),MATCH(R$1,'Leave-One-Out - Data'!$B$1:$BA$1,0)),0)*1000000</f>
        <v>29.821246780556976</v>
      </c>
      <c r="S33" s="2">
        <f>IFERROR(INDEX('Leave-One-Out - Data'!$B:$BA,MATCH($P33,'Leave-One-Out - Data'!$A:$A,0),MATCH(S$1,'Leave-One-Out - Data'!$B$1:$BA$1,0)),0)*1000000</f>
        <v>0</v>
      </c>
      <c r="T33" s="2">
        <f>IFERROR(INDEX('Leave-One-Out - Data'!$B:$BA,MATCH($P33,'Leave-One-Out - Data'!$A:$A,0),MATCH(T$1,'Leave-One-Out - Data'!$B$1:$BA$1,0)),0)*1000000</f>
        <v>0</v>
      </c>
      <c r="U33" s="2">
        <f>IFERROR(INDEX('Leave-One-Out - Data'!$B:$BA,MATCH($P33,'Leave-One-Out - Data'!$A:$A,0),MATCH(U$1,'Leave-One-Out - Data'!$B$1:$BA$1,0)),0)*1000000</f>
        <v>0</v>
      </c>
      <c r="V33" s="2">
        <f>IFERROR(INDEX('Leave-One-Out - Data'!$B:$BA,MATCH($P33,'Leave-One-Out - Data'!$A:$A,0),MATCH(V$1,'Leave-One-Out - Data'!$B$1:$BA$1,0)),0)*1000000</f>
        <v>0</v>
      </c>
      <c r="W33" s="2">
        <f>IFERROR(INDEX('Leave-One-Out - Data'!$B:$BA,MATCH($P33,'Leave-One-Out - Data'!$A:$A,0),MATCH(W$1,'Leave-One-Out - Data'!$B$1:$BA$1,0)),0)*1000000</f>
        <v>0</v>
      </c>
      <c r="X33" s="2">
        <f>IFERROR(INDEX('Leave-One-Out - Data'!$B:$BA,MATCH($P33,'Leave-One-Out - Data'!$A:$A,0),MATCH(X$1,'Leave-One-Out - Data'!$B$1:$BA$1,0)),0)*1000000</f>
        <v>0</v>
      </c>
      <c r="Y33" s="2">
        <f>IFERROR(INDEX('Leave-One-Out - Data'!$B:$BA,MATCH($P33,'Leave-One-Out - Data'!$A:$A,0),MATCH(Y$1,'Leave-One-Out - Data'!$B$1:$BA$1,0)),0)*1000000</f>
        <v>0</v>
      </c>
      <c r="Z33" s="2">
        <f>IFERROR(INDEX('Leave-One-Out - Data'!$B:$BA,MATCH($P33,'Leave-One-Out - Data'!$A:$A,0),MATCH(Z$1,'Leave-One-Out - Data'!$B$1:$BA$1,0)),0)*1000000</f>
        <v>0</v>
      </c>
      <c r="AA33" s="2">
        <f>IFERROR(INDEX('Leave-One-Out - Data'!$B:$BA,MATCH($P33,'Leave-One-Out - Data'!$A:$A,0),MATCH(AA$1,'Leave-One-Out - Data'!$B$1:$BA$1,0)),0)*1000000</f>
        <v>0</v>
      </c>
      <c r="AB33" s="2">
        <f>IFERROR(INDEX('Leave-One-Out - Data'!$B:$BA,MATCH($P33,'Leave-One-Out - Data'!$A:$A,0),MATCH(AB$1,'Leave-One-Out - Data'!$B$1:$BA$1,0)),0)*1000000</f>
        <v>0</v>
      </c>
      <c r="AC33" s="2">
        <f>IFERROR(INDEX('Leave-One-Out - Data'!$B:$BA,MATCH($P33,'Leave-One-Out - Data'!$A:$A,0),MATCH(AC$1,'Leave-One-Out - Data'!$B$1:$BA$1,0)),0)*1000000</f>
        <v>0</v>
      </c>
      <c r="AD33" s="2">
        <f>IFERROR(INDEX('Leave-One-Out - Data'!$B:$BA,MATCH($P33,'Leave-One-Out - Data'!$A:$A,0),MATCH(AD$1,'Leave-One-Out - Data'!$B$1:$BA$1,0)),0)*1000000</f>
        <v>0</v>
      </c>
      <c r="AE33" s="2">
        <f>IFERROR(INDEX('Leave-One-Out - Data'!$B:$BA,MATCH($P33,'Leave-One-Out - Data'!$A:$A,0),MATCH(AE$1,'Leave-One-Out - Data'!$B$1:$BA$1,0)),0)*1000000</f>
        <v>0</v>
      </c>
      <c r="AF33" s="2">
        <f>IFERROR(INDEX('Leave-One-Out - Data'!$B:$BA,MATCH($P33,'Leave-One-Out - Data'!$A:$A,0),MATCH(AF$1,'Leave-One-Out - Data'!$B$1:$BA$1,0)),0)*1000000</f>
        <v>30.107315889836173</v>
      </c>
      <c r="AG33" s="2">
        <f>IFERROR(INDEX('Leave-One-Out - Data'!$B:$BA,MATCH($P33,'Leave-One-Out - Data'!$A:$A,0),MATCH(AG$1,'Leave-One-Out - Data'!$B$1:$BA$1,0)),0)*1000000</f>
        <v>0</v>
      </c>
      <c r="AH33" s="2">
        <f>IFERROR(INDEX('Leave-One-Out - Data'!$B:$BA,MATCH($P33,'Leave-One-Out - Data'!$A:$A,0),MATCH(AH$1,'Leave-One-Out - Data'!$B$1:$BA$1,0)),0)*1000000</f>
        <v>0</v>
      </c>
      <c r="AI33" s="2">
        <f>IFERROR(INDEX('Leave-One-Out - Data'!$B:$BA,MATCH($P33,'Leave-One-Out - Data'!$A:$A,0),MATCH(AI$1,'Leave-One-Out - Data'!$B$1:$BA$1,0)),0)*1000000</f>
        <v>0</v>
      </c>
      <c r="AJ33" s="2">
        <f>IFERROR(INDEX('Leave-One-Out - Data'!$B:$BA,MATCH($P33,'Leave-One-Out - Data'!$A:$A,0),MATCH(AJ$1,'Leave-One-Out - Data'!$B$1:$BA$1,0)),0)*1000000</f>
        <v>30.722880128450921</v>
      </c>
      <c r="AK33" s="2">
        <f>IFERROR(INDEX('Leave-One-Out - Data'!$B:$BA,MATCH($P33,'Leave-One-Out - Data'!$A:$A,0),MATCH(AK$1,'Leave-One-Out - Data'!$B$1:$BA$1,0)),0)*1000000</f>
        <v>0</v>
      </c>
      <c r="AL33" s="2">
        <f>IFERROR(INDEX('Leave-One-Out - Data'!$B:$BA,MATCH($P33,'Leave-One-Out - Data'!$A:$A,0),MATCH(AL$1,'Leave-One-Out - Data'!$B$1:$BA$1,0)),0)*1000000</f>
        <v>29.391924515948634</v>
      </c>
      <c r="AM33" s="2">
        <f>IFERROR(INDEX('Leave-One-Out - Data'!$B:$BA,MATCH($P33,'Leave-One-Out - Data'!$A:$A,0),MATCH(AM$1,'Leave-One-Out - Data'!$B$1:$BA$1,0)),0)*1000000</f>
        <v>33.208697193913402</v>
      </c>
      <c r="AN33" s="2">
        <f>IFERROR(INDEX('Leave-One-Out - Data'!$B:$BA,MATCH($P33,'Leave-One-Out - Data'!$A:$A,0),MATCH(AN$1,'Leave-One-Out - Data'!$B$1:$BA$1,0)),0)*1000000</f>
        <v>31.164490455921626</v>
      </c>
      <c r="AO33" s="2">
        <f>IFERROR(INDEX('Leave-One-Out - Data'!$B:$BA,MATCH($P33,'Leave-One-Out - Data'!$A:$A,0),MATCH(AO$1,'Leave-One-Out - Data'!$B$1:$BA$1,0)),0)*1000000</f>
        <v>29.959196594063542</v>
      </c>
      <c r="AP33" s="2">
        <f>IFERROR(INDEX('Leave-One-Out - Data'!$B:$BA,MATCH($P33,'Leave-One-Out - Data'!$A:$A,0),MATCH(AP$1,'Leave-One-Out - Data'!$B$1:$BA$1,0)),0)*1000000</f>
        <v>29.475097926479069</v>
      </c>
      <c r="AQ33" s="2">
        <f>IFERROR(INDEX('Leave-One-Out - Data'!$B:$BA,MATCH($P33,'Leave-One-Out - Data'!$A:$A,0),MATCH(AQ$1,'Leave-One-Out - Data'!$B$1:$BA$1,0)),0)*1000000</f>
        <v>0</v>
      </c>
      <c r="AR33" s="2">
        <f>IFERROR(INDEX('Leave-One-Out - Data'!$B:$BA,MATCH($P33,'Leave-One-Out - Data'!$A:$A,0),MATCH(AR$1,'Leave-One-Out - Data'!$B$1:$BA$1,0)),0)*1000000</f>
        <v>0</v>
      </c>
      <c r="AS33" s="2">
        <f>IFERROR(INDEX('Leave-One-Out - Data'!$B:$BA,MATCH($P33,'Leave-One-Out - Data'!$A:$A,0),MATCH(AS$1,'Leave-One-Out - Data'!$B$1:$BA$1,0)),0)*1000000</f>
        <v>0</v>
      </c>
      <c r="AT33" s="2">
        <f>IFERROR(INDEX('Leave-One-Out - Data'!$B:$BA,MATCH($P33,'Leave-One-Out - Data'!$A:$A,0),MATCH(AT$1,'Leave-One-Out - Data'!$B$1:$BA$1,0)),0)*1000000</f>
        <v>0</v>
      </c>
      <c r="AU33" s="2">
        <f>IFERROR(INDEX('Leave-One-Out - Data'!$B:$BA,MATCH($P33,'Leave-One-Out - Data'!$A:$A,0),MATCH(AU$1,'Leave-One-Out - Data'!$B$1:$BA$1,0)),0)*1000000</f>
        <v>0</v>
      </c>
      <c r="AV33" s="2">
        <f>IFERROR(INDEX('Leave-One-Out - Data'!$B:$BA,MATCH($P33,'Leave-One-Out - Data'!$A:$A,0),MATCH(AV$1,'Leave-One-Out - Data'!$B$1:$BA$1,0)),0)*1000000</f>
        <v>0</v>
      </c>
      <c r="AW33" s="2">
        <f>IFERROR(INDEX('Leave-One-Out - Data'!$B:$BA,MATCH($P33,'Leave-One-Out - Data'!$A:$A,0),MATCH(AW$1,'Leave-One-Out - Data'!$B$1:$BA$1,0)),0)*1000000</f>
        <v>0</v>
      </c>
      <c r="AX33" s="2">
        <f>IFERROR(INDEX('Leave-One-Out - Data'!$B:$BA,MATCH($P33,'Leave-One-Out - Data'!$A:$A,0),MATCH(AX$1,'Leave-One-Out - Data'!$B$1:$BA$1,0)),0)*1000000</f>
        <v>0</v>
      </c>
      <c r="AY33" s="2">
        <f>IFERROR(INDEX('Leave-One-Out - Data'!$B:$BA,MATCH($P33,'Leave-One-Out - Data'!$A:$A,0),MATCH(AY$1,'Leave-One-Out - Data'!$B$1:$BA$1,0)),0)*1000000</f>
        <v>0</v>
      </c>
      <c r="AZ33" s="2">
        <f>IFERROR(INDEX('Leave-One-Out - Data'!$B:$BA,MATCH($P33,'Leave-One-Out - Data'!$A:$A,0),MATCH(AZ$1,'Leave-One-Out - Data'!$B$1:$BA$1,0)),0)*1000000</f>
        <v>0</v>
      </c>
      <c r="BA33" s="2">
        <f>IFERROR(INDEX('Leave-One-Out - Data'!$B:$BA,MATCH($P33,'Leave-One-Out - Data'!$A:$A,0),MATCH(BA$1,'Leave-One-Out - Data'!$B$1:$BA$1,0)),0)*1000000</f>
        <v>0</v>
      </c>
      <c r="BB33" s="2">
        <f>IFERROR(INDEX('Leave-One-Out - Data'!$B:$BA,MATCH($P33,'Leave-One-Out - Data'!$A:$A,0),MATCH(BB$1,'Leave-One-Out - Data'!$B$1:$BA$1,0)),0)*1000000</f>
        <v>0</v>
      </c>
      <c r="BC33" s="2">
        <f>IFERROR(INDEX('Leave-One-Out - Data'!$B:$BA,MATCH($P33,'Leave-One-Out - Data'!$A:$A,0),MATCH(BC$1,'Leave-One-Out - Data'!$B$1:$BA$1,0)),0)*1000000</f>
        <v>0</v>
      </c>
      <c r="BD33" s="2">
        <f>IFERROR(INDEX('Leave-One-Out - Data'!$B:$BA,MATCH($P33,'Leave-One-Out - Data'!$A:$A,0),MATCH(BD$1,'Leave-One-Out - Data'!$B$1:$BA$1,0)),0)*1000000</f>
        <v>0</v>
      </c>
      <c r="BE33" s="2">
        <f>IFERROR(INDEX('Leave-One-Out - Data'!$B:$BA,MATCH($P33,'Leave-One-Out - Data'!$A:$A,0),MATCH(BE$1,'Leave-One-Out - Data'!$B$1:$BA$1,0)),0)*1000000</f>
        <v>0</v>
      </c>
      <c r="BF33" s="2">
        <f>IFERROR(INDEX('Leave-One-Out - Data'!$B:$BA,MATCH($P33,'Leave-One-Out - Data'!$A:$A,0),MATCH(BF$1,'Leave-One-Out - Data'!$B$1:$BA$1,0)),0)*1000000</f>
        <v>0</v>
      </c>
      <c r="BG33" s="2">
        <f>IFERROR(INDEX('Leave-One-Out - Data'!$B:$BA,MATCH($P33,'Leave-One-Out - Data'!$A:$A,0),MATCH(BG$1,'Leave-One-Out - Data'!$B$1:$BA$1,0)),0)*1000000</f>
        <v>0</v>
      </c>
      <c r="BH33" s="2">
        <f>IFERROR(INDEX('Leave-One-Out - Data'!$B:$BA,MATCH($P33,'Leave-One-Out - Data'!$A:$A,0),MATCH(BH$1,'Leave-One-Out - Data'!$B$1:$BA$1,0)),0)*1000000</f>
        <v>0</v>
      </c>
      <c r="BI33" s="2">
        <f>IFERROR(INDEX('Leave-One-Out - Data'!$B:$BA,MATCH($P33,'Leave-One-Out - Data'!$A:$A,0),MATCH(BI$1,'Leave-One-Out - Data'!$B$1:$BA$1,0)),0)*1000000</f>
        <v>0</v>
      </c>
      <c r="BJ33" s="2">
        <f>IFERROR(INDEX('Leave-One-Out - Data'!$B:$BA,MATCH($P33,'Leave-One-Out - Data'!$A:$A,0),MATCH(BJ$1,'Leave-One-Out - Data'!$B$1:$BA$1,0)),0)*1000000</f>
        <v>0</v>
      </c>
      <c r="BK33" s="2">
        <f>IFERROR(INDEX('Leave-One-Out - Data'!$B:$BA,MATCH($P33,'Leave-One-Out - Data'!$A:$A,0),MATCH(BK$1,'Leave-One-Out - Data'!$B$1:$BA$1,0)),0)*1000000</f>
        <v>0</v>
      </c>
      <c r="BL33" s="2">
        <f>IFERROR(INDEX('Leave-One-Out - Data'!$B:$BA,MATCH($P33,'Leave-One-Out - Data'!$A:$A,0),MATCH(BL$1,'Leave-One-Out - Data'!$B$1:$BA$1,0)),0)*1000000</f>
        <v>0</v>
      </c>
      <c r="BM33" s="2">
        <f>IFERROR(INDEX('Leave-One-Out - Data'!$B:$BA,MATCH($P33,'Leave-One-Out - Data'!$A:$A,0),MATCH(BM$1,'Leave-One-Out - Data'!$B$1:$BA$1,0)),0)*1000000</f>
        <v>0</v>
      </c>
      <c r="BN33" s="2">
        <f>IFERROR(INDEX('Leave-One-Out - Data'!$B:$BA,MATCH($P33,'Leave-One-Out - Data'!$A:$A,0),MATCH(BN$1,'Leave-One-Out - Data'!$B$1:$BA$1,0)),0)*1000000</f>
        <v>0</v>
      </c>
      <c r="BO33" s="2">
        <f>IFERROR(INDEX('Leave-One-Out - Data'!$B:$BA,MATCH($P33,'Leave-One-Out - Data'!$A:$A,0),MATCH(BO$1,'Leave-One-Out - Data'!$B$1:$BA$1,0)),0)*1000000</f>
        <v>0</v>
      </c>
      <c r="BP33" s="2">
        <f>IFERROR(INDEX('Leave-One-Out - Data'!$B:$BA,MATCH($P33,'Leave-One-Out - Data'!$A:$A,0),MATCH(BP$1,'Leave-One-Out - Data'!$B$1:$BA$1,0)),0)*1000000</f>
        <v>0</v>
      </c>
      <c r="BQ33" s="2"/>
    </row>
    <row r="34">
      <c r="P34">
        <f>'Leave-One-Out - Data'!A33</f>
        <v>2013</v>
      </c>
      <c r="Q34" s="2">
        <f>IFERROR(INDEX('Leave-One-Out - Data'!$B:$BA,MATCH($P34,'Leave-One-Out - Data'!$A:$A,0),MATCH(Q$1,'Leave-One-Out - Data'!$B$1:$BA$1,0)),0)*1000000</f>
        <v>33.044518204405904</v>
      </c>
      <c r="R34" s="2">
        <f>IFERROR(INDEX('Leave-One-Out - Data'!$B:$BA,MATCH($P34,'Leave-One-Out - Data'!$A:$A,0),MATCH(R$1,'Leave-One-Out - Data'!$B$1:$BA$1,0)),0)*1000000</f>
        <v>30.778588048633541</v>
      </c>
      <c r="S34" s="2">
        <f>IFERROR(INDEX('Leave-One-Out - Data'!$B:$BA,MATCH($P34,'Leave-One-Out - Data'!$A:$A,0),MATCH(S$1,'Leave-One-Out - Data'!$B$1:$BA$1,0)),0)*1000000</f>
        <v>0</v>
      </c>
      <c r="T34" s="2">
        <f>IFERROR(INDEX('Leave-One-Out - Data'!$B:$BA,MATCH($P34,'Leave-One-Out - Data'!$A:$A,0),MATCH(T$1,'Leave-One-Out - Data'!$B$1:$BA$1,0)),0)*1000000</f>
        <v>0</v>
      </c>
      <c r="U34" s="2">
        <f>IFERROR(INDEX('Leave-One-Out - Data'!$B:$BA,MATCH($P34,'Leave-One-Out - Data'!$A:$A,0),MATCH(U$1,'Leave-One-Out - Data'!$B$1:$BA$1,0)),0)*1000000</f>
        <v>0</v>
      </c>
      <c r="V34" s="2">
        <f>IFERROR(INDEX('Leave-One-Out - Data'!$B:$BA,MATCH($P34,'Leave-One-Out - Data'!$A:$A,0),MATCH(V$1,'Leave-One-Out - Data'!$B$1:$BA$1,0)),0)*1000000</f>
        <v>0</v>
      </c>
      <c r="W34" s="2">
        <f>IFERROR(INDEX('Leave-One-Out - Data'!$B:$BA,MATCH($P34,'Leave-One-Out - Data'!$A:$A,0),MATCH(W$1,'Leave-One-Out - Data'!$B$1:$BA$1,0)),0)*1000000</f>
        <v>0</v>
      </c>
      <c r="X34" s="2">
        <f>IFERROR(INDEX('Leave-One-Out - Data'!$B:$BA,MATCH($P34,'Leave-One-Out - Data'!$A:$A,0),MATCH(X$1,'Leave-One-Out - Data'!$B$1:$BA$1,0)),0)*1000000</f>
        <v>0</v>
      </c>
      <c r="Y34" s="2">
        <f>IFERROR(INDEX('Leave-One-Out - Data'!$B:$BA,MATCH($P34,'Leave-One-Out - Data'!$A:$A,0),MATCH(Y$1,'Leave-One-Out - Data'!$B$1:$BA$1,0)),0)*1000000</f>
        <v>0</v>
      </c>
      <c r="Z34" s="2">
        <f>IFERROR(INDEX('Leave-One-Out - Data'!$B:$BA,MATCH($P34,'Leave-One-Out - Data'!$A:$A,0),MATCH(Z$1,'Leave-One-Out - Data'!$B$1:$BA$1,0)),0)*1000000</f>
        <v>0</v>
      </c>
      <c r="AA34" s="2">
        <f>IFERROR(INDEX('Leave-One-Out - Data'!$B:$BA,MATCH($P34,'Leave-One-Out - Data'!$A:$A,0),MATCH(AA$1,'Leave-One-Out - Data'!$B$1:$BA$1,0)),0)*1000000</f>
        <v>0</v>
      </c>
      <c r="AB34" s="2">
        <f>IFERROR(INDEX('Leave-One-Out - Data'!$B:$BA,MATCH($P34,'Leave-One-Out - Data'!$A:$A,0),MATCH(AB$1,'Leave-One-Out - Data'!$B$1:$BA$1,0)),0)*1000000</f>
        <v>0</v>
      </c>
      <c r="AC34" s="2">
        <f>IFERROR(INDEX('Leave-One-Out - Data'!$B:$BA,MATCH($P34,'Leave-One-Out - Data'!$A:$A,0),MATCH(AC$1,'Leave-One-Out - Data'!$B$1:$BA$1,0)),0)*1000000</f>
        <v>0</v>
      </c>
      <c r="AD34" s="2">
        <f>IFERROR(INDEX('Leave-One-Out - Data'!$B:$BA,MATCH($P34,'Leave-One-Out - Data'!$A:$A,0),MATCH(AD$1,'Leave-One-Out - Data'!$B$1:$BA$1,0)),0)*1000000</f>
        <v>0</v>
      </c>
      <c r="AE34" s="2">
        <f>IFERROR(INDEX('Leave-One-Out - Data'!$B:$BA,MATCH($P34,'Leave-One-Out - Data'!$A:$A,0),MATCH(AE$1,'Leave-One-Out - Data'!$B$1:$BA$1,0)),0)*1000000</f>
        <v>0</v>
      </c>
      <c r="AF34" s="2">
        <f>IFERROR(INDEX('Leave-One-Out - Data'!$B:$BA,MATCH($P34,'Leave-One-Out - Data'!$A:$A,0),MATCH(AF$1,'Leave-One-Out - Data'!$B$1:$BA$1,0)),0)*1000000</f>
        <v>29.245734911455656</v>
      </c>
      <c r="AG34" s="2">
        <f>IFERROR(INDEX('Leave-One-Out - Data'!$B:$BA,MATCH($P34,'Leave-One-Out - Data'!$A:$A,0),MATCH(AG$1,'Leave-One-Out - Data'!$B$1:$BA$1,0)),0)*1000000</f>
        <v>0</v>
      </c>
      <c r="AH34" s="2">
        <f>IFERROR(INDEX('Leave-One-Out - Data'!$B:$BA,MATCH($P34,'Leave-One-Out - Data'!$A:$A,0),MATCH(AH$1,'Leave-One-Out - Data'!$B$1:$BA$1,0)),0)*1000000</f>
        <v>0</v>
      </c>
      <c r="AI34" s="2">
        <f>IFERROR(INDEX('Leave-One-Out - Data'!$B:$BA,MATCH($P34,'Leave-One-Out - Data'!$A:$A,0),MATCH(AI$1,'Leave-One-Out - Data'!$B$1:$BA$1,0)),0)*1000000</f>
        <v>0</v>
      </c>
      <c r="AJ34" s="2">
        <f>IFERROR(INDEX('Leave-One-Out - Data'!$B:$BA,MATCH($P34,'Leave-One-Out - Data'!$A:$A,0),MATCH(AJ$1,'Leave-One-Out - Data'!$B$1:$BA$1,0)),0)*1000000</f>
        <v>31.472201622818829</v>
      </c>
      <c r="AK34" s="2">
        <f>IFERROR(INDEX('Leave-One-Out - Data'!$B:$BA,MATCH($P34,'Leave-One-Out - Data'!$A:$A,0),MATCH(AK$1,'Leave-One-Out - Data'!$B$1:$BA$1,0)),0)*1000000</f>
        <v>0</v>
      </c>
      <c r="AL34" s="2">
        <f>IFERROR(INDEX('Leave-One-Out - Data'!$B:$BA,MATCH($P34,'Leave-One-Out - Data'!$A:$A,0),MATCH(AL$1,'Leave-One-Out - Data'!$B$1:$BA$1,0)),0)*1000000</f>
        <v>30.397184607863892</v>
      </c>
      <c r="AM34" s="2">
        <f>IFERROR(INDEX('Leave-One-Out - Data'!$B:$BA,MATCH($P34,'Leave-One-Out - Data'!$A:$A,0),MATCH(AM$1,'Leave-One-Out - Data'!$B$1:$BA$1,0)),0)*1000000</f>
        <v>28.596967538760509</v>
      </c>
      <c r="AN34" s="2">
        <f>IFERROR(INDEX('Leave-One-Out - Data'!$B:$BA,MATCH($P34,'Leave-One-Out - Data'!$A:$A,0),MATCH(AN$1,'Leave-One-Out - Data'!$B$1:$BA$1,0)),0)*1000000</f>
        <v>31.71879124420229</v>
      </c>
      <c r="AO34" s="2">
        <f>IFERROR(INDEX('Leave-One-Out - Data'!$B:$BA,MATCH($P34,'Leave-One-Out - Data'!$A:$A,0),MATCH(AO$1,'Leave-One-Out - Data'!$B$1:$BA$1,0)),0)*1000000</f>
        <v>30.937343921323187</v>
      </c>
      <c r="AP34" s="2">
        <f>IFERROR(INDEX('Leave-One-Out - Data'!$B:$BA,MATCH($P34,'Leave-One-Out - Data'!$A:$A,0),MATCH(AP$1,'Leave-One-Out - Data'!$B$1:$BA$1,0)),0)*1000000</f>
        <v>28.733752820699014</v>
      </c>
      <c r="AQ34" s="2">
        <f>IFERROR(INDEX('Leave-One-Out - Data'!$B:$BA,MATCH($P34,'Leave-One-Out - Data'!$A:$A,0),MATCH(AQ$1,'Leave-One-Out - Data'!$B$1:$BA$1,0)),0)*1000000</f>
        <v>0</v>
      </c>
      <c r="AR34" s="2">
        <f>IFERROR(INDEX('Leave-One-Out - Data'!$B:$BA,MATCH($P34,'Leave-One-Out - Data'!$A:$A,0),MATCH(AR$1,'Leave-One-Out - Data'!$B$1:$BA$1,0)),0)*1000000</f>
        <v>0</v>
      </c>
      <c r="AS34" s="2">
        <f>IFERROR(INDEX('Leave-One-Out - Data'!$B:$BA,MATCH($P34,'Leave-One-Out - Data'!$A:$A,0),MATCH(AS$1,'Leave-One-Out - Data'!$B$1:$BA$1,0)),0)*1000000</f>
        <v>0</v>
      </c>
      <c r="AT34" s="2">
        <f>IFERROR(INDEX('Leave-One-Out - Data'!$B:$BA,MATCH($P34,'Leave-One-Out - Data'!$A:$A,0),MATCH(AT$1,'Leave-One-Out - Data'!$B$1:$BA$1,0)),0)*1000000</f>
        <v>0</v>
      </c>
      <c r="AU34" s="2">
        <f>IFERROR(INDEX('Leave-One-Out - Data'!$B:$BA,MATCH($P34,'Leave-One-Out - Data'!$A:$A,0),MATCH(AU$1,'Leave-One-Out - Data'!$B$1:$BA$1,0)),0)*1000000</f>
        <v>0</v>
      </c>
      <c r="AV34" s="2">
        <f>IFERROR(INDEX('Leave-One-Out - Data'!$B:$BA,MATCH($P34,'Leave-One-Out - Data'!$A:$A,0),MATCH(AV$1,'Leave-One-Out - Data'!$B$1:$BA$1,0)),0)*1000000</f>
        <v>0</v>
      </c>
      <c r="AW34" s="2">
        <f>IFERROR(INDEX('Leave-One-Out - Data'!$B:$BA,MATCH($P34,'Leave-One-Out - Data'!$A:$A,0),MATCH(AW$1,'Leave-One-Out - Data'!$B$1:$BA$1,0)),0)*1000000</f>
        <v>0</v>
      </c>
      <c r="AX34" s="2">
        <f>IFERROR(INDEX('Leave-One-Out - Data'!$B:$BA,MATCH($P34,'Leave-One-Out - Data'!$A:$A,0),MATCH(AX$1,'Leave-One-Out - Data'!$B$1:$BA$1,0)),0)*1000000</f>
        <v>0</v>
      </c>
      <c r="AY34" s="2">
        <f>IFERROR(INDEX('Leave-One-Out - Data'!$B:$BA,MATCH($P34,'Leave-One-Out - Data'!$A:$A,0),MATCH(AY$1,'Leave-One-Out - Data'!$B$1:$BA$1,0)),0)*1000000</f>
        <v>0</v>
      </c>
      <c r="AZ34" s="2">
        <f>IFERROR(INDEX('Leave-One-Out - Data'!$B:$BA,MATCH($P34,'Leave-One-Out - Data'!$A:$A,0),MATCH(AZ$1,'Leave-One-Out - Data'!$B$1:$BA$1,0)),0)*1000000</f>
        <v>0</v>
      </c>
      <c r="BA34" s="2">
        <f>IFERROR(INDEX('Leave-One-Out - Data'!$B:$BA,MATCH($P34,'Leave-One-Out - Data'!$A:$A,0),MATCH(BA$1,'Leave-One-Out - Data'!$B$1:$BA$1,0)),0)*1000000</f>
        <v>0</v>
      </c>
      <c r="BB34" s="2">
        <f>IFERROR(INDEX('Leave-One-Out - Data'!$B:$BA,MATCH($P34,'Leave-One-Out - Data'!$A:$A,0),MATCH(BB$1,'Leave-One-Out - Data'!$B$1:$BA$1,0)),0)*1000000</f>
        <v>0</v>
      </c>
      <c r="BC34" s="2">
        <f>IFERROR(INDEX('Leave-One-Out - Data'!$B:$BA,MATCH($P34,'Leave-One-Out - Data'!$A:$A,0),MATCH(BC$1,'Leave-One-Out - Data'!$B$1:$BA$1,0)),0)*1000000</f>
        <v>0</v>
      </c>
      <c r="BD34" s="2">
        <f>IFERROR(INDEX('Leave-One-Out - Data'!$B:$BA,MATCH($P34,'Leave-One-Out - Data'!$A:$A,0),MATCH(BD$1,'Leave-One-Out - Data'!$B$1:$BA$1,0)),0)*1000000</f>
        <v>0</v>
      </c>
      <c r="BE34" s="2">
        <f>IFERROR(INDEX('Leave-One-Out - Data'!$B:$BA,MATCH($P34,'Leave-One-Out - Data'!$A:$A,0),MATCH(BE$1,'Leave-One-Out - Data'!$B$1:$BA$1,0)),0)*1000000</f>
        <v>0</v>
      </c>
      <c r="BF34" s="2">
        <f>IFERROR(INDEX('Leave-One-Out - Data'!$B:$BA,MATCH($P34,'Leave-One-Out - Data'!$A:$A,0),MATCH(BF$1,'Leave-One-Out - Data'!$B$1:$BA$1,0)),0)*1000000</f>
        <v>0</v>
      </c>
      <c r="BG34" s="2">
        <f>IFERROR(INDEX('Leave-One-Out - Data'!$B:$BA,MATCH($P34,'Leave-One-Out - Data'!$A:$A,0),MATCH(BG$1,'Leave-One-Out - Data'!$B$1:$BA$1,0)),0)*1000000</f>
        <v>0</v>
      </c>
      <c r="BH34" s="2">
        <f>IFERROR(INDEX('Leave-One-Out - Data'!$B:$BA,MATCH($P34,'Leave-One-Out - Data'!$A:$A,0),MATCH(BH$1,'Leave-One-Out - Data'!$B$1:$BA$1,0)),0)*1000000</f>
        <v>0</v>
      </c>
      <c r="BI34" s="2">
        <f>IFERROR(INDEX('Leave-One-Out - Data'!$B:$BA,MATCH($P34,'Leave-One-Out - Data'!$A:$A,0),MATCH(BI$1,'Leave-One-Out - Data'!$B$1:$BA$1,0)),0)*1000000</f>
        <v>0</v>
      </c>
      <c r="BJ34" s="2">
        <f>IFERROR(INDEX('Leave-One-Out - Data'!$B:$BA,MATCH($P34,'Leave-One-Out - Data'!$A:$A,0),MATCH(BJ$1,'Leave-One-Out - Data'!$B$1:$BA$1,0)),0)*1000000</f>
        <v>0</v>
      </c>
      <c r="BK34" s="2">
        <f>IFERROR(INDEX('Leave-One-Out - Data'!$B:$BA,MATCH($P34,'Leave-One-Out - Data'!$A:$A,0),MATCH(BK$1,'Leave-One-Out - Data'!$B$1:$BA$1,0)),0)*1000000</f>
        <v>0</v>
      </c>
      <c r="BL34" s="2">
        <f>IFERROR(INDEX('Leave-One-Out - Data'!$B:$BA,MATCH($P34,'Leave-One-Out - Data'!$A:$A,0),MATCH(BL$1,'Leave-One-Out - Data'!$B$1:$BA$1,0)),0)*1000000</f>
        <v>0</v>
      </c>
      <c r="BM34" s="2">
        <f>IFERROR(INDEX('Leave-One-Out - Data'!$B:$BA,MATCH($P34,'Leave-One-Out - Data'!$A:$A,0),MATCH(BM$1,'Leave-One-Out - Data'!$B$1:$BA$1,0)),0)*1000000</f>
        <v>0</v>
      </c>
      <c r="BN34" s="2">
        <f>IFERROR(INDEX('Leave-One-Out - Data'!$B:$BA,MATCH($P34,'Leave-One-Out - Data'!$A:$A,0),MATCH(BN$1,'Leave-One-Out - Data'!$B$1:$BA$1,0)),0)*1000000</f>
        <v>0</v>
      </c>
      <c r="BO34" s="2">
        <f>IFERROR(INDEX('Leave-One-Out - Data'!$B:$BA,MATCH($P34,'Leave-One-Out - Data'!$A:$A,0),MATCH(BO$1,'Leave-One-Out - Data'!$B$1:$BA$1,0)),0)*1000000</f>
        <v>0</v>
      </c>
      <c r="BP34" s="2">
        <f>IFERROR(INDEX('Leave-One-Out - Data'!$B:$BA,MATCH($P34,'Leave-One-Out - Data'!$A:$A,0),MATCH(BP$1,'Leave-One-Out - Data'!$B$1:$BA$1,0)),0)*1000000</f>
        <v>0</v>
      </c>
      <c r="BQ34" s="2"/>
    </row>
    <row r="35">
      <c r="P35">
        <f>'Leave-One-Out - Data'!A34</f>
        <v>2014</v>
      </c>
      <c r="Q35" s="2">
        <f>IFERROR(INDEX('Leave-One-Out - Data'!$B:$BA,MATCH($P35,'Leave-One-Out - Data'!$A:$A,0),MATCH(Q$1,'Leave-One-Out - Data'!$B$1:$BA$1,0)),0)*1000000</f>
        <v>28.781050787074491</v>
      </c>
      <c r="R35" s="2">
        <f>IFERROR(INDEX('Leave-One-Out - Data'!$B:$BA,MATCH($P35,'Leave-One-Out - Data'!$A:$A,0),MATCH(R$1,'Leave-One-Out - Data'!$B$1:$BA$1,0)),0)*1000000</f>
        <v>29.14702789166768</v>
      </c>
      <c r="S35" s="2">
        <f>IFERROR(INDEX('Leave-One-Out - Data'!$B:$BA,MATCH($P35,'Leave-One-Out - Data'!$A:$A,0),MATCH(S$1,'Leave-One-Out - Data'!$B$1:$BA$1,0)),0)*1000000</f>
        <v>0</v>
      </c>
      <c r="T35" s="2">
        <f>IFERROR(INDEX('Leave-One-Out - Data'!$B:$BA,MATCH($P35,'Leave-One-Out - Data'!$A:$A,0),MATCH(T$1,'Leave-One-Out - Data'!$B$1:$BA$1,0)),0)*1000000</f>
        <v>0</v>
      </c>
      <c r="U35" s="2">
        <f>IFERROR(INDEX('Leave-One-Out - Data'!$B:$BA,MATCH($P35,'Leave-One-Out - Data'!$A:$A,0),MATCH(U$1,'Leave-One-Out - Data'!$B$1:$BA$1,0)),0)*1000000</f>
        <v>0</v>
      </c>
      <c r="V35" s="2">
        <f>IFERROR(INDEX('Leave-One-Out - Data'!$B:$BA,MATCH($P35,'Leave-One-Out - Data'!$A:$A,0),MATCH(V$1,'Leave-One-Out - Data'!$B$1:$BA$1,0)),0)*1000000</f>
        <v>0</v>
      </c>
      <c r="W35" s="2">
        <f>IFERROR(INDEX('Leave-One-Out - Data'!$B:$BA,MATCH($P35,'Leave-One-Out - Data'!$A:$A,0),MATCH(W$1,'Leave-One-Out - Data'!$B$1:$BA$1,0)),0)*1000000</f>
        <v>0</v>
      </c>
      <c r="X35" s="2">
        <f>IFERROR(INDEX('Leave-One-Out - Data'!$B:$BA,MATCH($P35,'Leave-One-Out - Data'!$A:$A,0),MATCH(X$1,'Leave-One-Out - Data'!$B$1:$BA$1,0)),0)*1000000</f>
        <v>0</v>
      </c>
      <c r="Y35" s="2">
        <f>IFERROR(INDEX('Leave-One-Out - Data'!$B:$BA,MATCH($P35,'Leave-One-Out - Data'!$A:$A,0),MATCH(Y$1,'Leave-One-Out - Data'!$B$1:$BA$1,0)),0)*1000000</f>
        <v>0</v>
      </c>
      <c r="Z35" s="2">
        <f>IFERROR(INDEX('Leave-One-Out - Data'!$B:$BA,MATCH($P35,'Leave-One-Out - Data'!$A:$A,0),MATCH(Z$1,'Leave-One-Out - Data'!$B$1:$BA$1,0)),0)*1000000</f>
        <v>0</v>
      </c>
      <c r="AA35" s="2">
        <f>IFERROR(INDEX('Leave-One-Out - Data'!$B:$BA,MATCH($P35,'Leave-One-Out - Data'!$A:$A,0),MATCH(AA$1,'Leave-One-Out - Data'!$B$1:$BA$1,0)),0)*1000000</f>
        <v>0</v>
      </c>
      <c r="AB35" s="2">
        <f>IFERROR(INDEX('Leave-One-Out - Data'!$B:$BA,MATCH($P35,'Leave-One-Out - Data'!$A:$A,0),MATCH(AB$1,'Leave-One-Out - Data'!$B$1:$BA$1,0)),0)*1000000</f>
        <v>0</v>
      </c>
      <c r="AC35" s="2">
        <f>IFERROR(INDEX('Leave-One-Out - Data'!$B:$BA,MATCH($P35,'Leave-One-Out - Data'!$A:$A,0),MATCH(AC$1,'Leave-One-Out - Data'!$B$1:$BA$1,0)),0)*1000000</f>
        <v>0</v>
      </c>
      <c r="AD35" s="2">
        <f>IFERROR(INDEX('Leave-One-Out - Data'!$B:$BA,MATCH($P35,'Leave-One-Out - Data'!$A:$A,0),MATCH(AD$1,'Leave-One-Out - Data'!$B$1:$BA$1,0)),0)*1000000</f>
        <v>0</v>
      </c>
      <c r="AE35" s="2">
        <f>IFERROR(INDEX('Leave-One-Out - Data'!$B:$BA,MATCH($P35,'Leave-One-Out - Data'!$A:$A,0),MATCH(AE$1,'Leave-One-Out - Data'!$B$1:$BA$1,0)),0)*1000000</f>
        <v>0</v>
      </c>
      <c r="AF35" s="2">
        <f>IFERROR(INDEX('Leave-One-Out - Data'!$B:$BA,MATCH($P35,'Leave-One-Out - Data'!$A:$A,0),MATCH(AF$1,'Leave-One-Out - Data'!$B$1:$BA$1,0)),0)*1000000</f>
        <v>29.406742880382808</v>
      </c>
      <c r="AG35" s="2">
        <f>IFERROR(INDEX('Leave-One-Out - Data'!$B:$BA,MATCH($P35,'Leave-One-Out - Data'!$A:$A,0),MATCH(AG$1,'Leave-One-Out - Data'!$B$1:$BA$1,0)),0)*1000000</f>
        <v>0</v>
      </c>
      <c r="AH35" s="2">
        <f>IFERROR(INDEX('Leave-One-Out - Data'!$B:$BA,MATCH($P35,'Leave-One-Out - Data'!$A:$A,0),MATCH(AH$1,'Leave-One-Out - Data'!$B$1:$BA$1,0)),0)*1000000</f>
        <v>0</v>
      </c>
      <c r="AI35" s="2">
        <f>IFERROR(INDEX('Leave-One-Out - Data'!$B:$BA,MATCH($P35,'Leave-One-Out - Data'!$A:$A,0),MATCH(AI$1,'Leave-One-Out - Data'!$B$1:$BA$1,0)),0)*1000000</f>
        <v>0</v>
      </c>
      <c r="AJ35" s="2">
        <f>IFERROR(INDEX('Leave-One-Out - Data'!$B:$BA,MATCH($P35,'Leave-One-Out - Data'!$A:$A,0),MATCH(AJ$1,'Leave-One-Out - Data'!$B$1:$BA$1,0)),0)*1000000</f>
        <v>28.964221632122644</v>
      </c>
      <c r="AK35" s="2">
        <f>IFERROR(INDEX('Leave-One-Out - Data'!$B:$BA,MATCH($P35,'Leave-One-Out - Data'!$A:$A,0),MATCH(AK$1,'Leave-One-Out - Data'!$B$1:$BA$1,0)),0)*1000000</f>
        <v>0</v>
      </c>
      <c r="AL35" s="2">
        <f>IFERROR(INDEX('Leave-One-Out - Data'!$B:$BA,MATCH($P35,'Leave-One-Out - Data'!$A:$A,0),MATCH(AL$1,'Leave-One-Out - Data'!$B$1:$BA$1,0)),0)*1000000</f>
        <v>29.349789829211659</v>
      </c>
      <c r="AM35" s="2">
        <f>IFERROR(INDEX('Leave-One-Out - Data'!$B:$BA,MATCH($P35,'Leave-One-Out - Data'!$A:$A,0),MATCH(AM$1,'Leave-One-Out - Data'!$B$1:$BA$1,0)),0)*1000000</f>
        <v>26.852988705286403</v>
      </c>
      <c r="AN35" s="2">
        <f>IFERROR(INDEX('Leave-One-Out - Data'!$B:$BA,MATCH($P35,'Leave-One-Out - Data'!$A:$A,0),MATCH(AN$1,'Leave-One-Out - Data'!$B$1:$BA$1,0)),0)*1000000</f>
        <v>31.053942615471893</v>
      </c>
      <c r="AO35" s="2">
        <f>IFERROR(INDEX('Leave-One-Out - Data'!$B:$BA,MATCH($P35,'Leave-One-Out - Data'!$A:$A,0),MATCH(AO$1,'Leave-One-Out - Data'!$B$1:$BA$1,0)),0)*1000000</f>
        <v>29.210635360868764</v>
      </c>
      <c r="AP35" s="2">
        <f>IFERROR(INDEX('Leave-One-Out - Data'!$B:$BA,MATCH($P35,'Leave-One-Out - Data'!$A:$A,0),MATCH(AP$1,'Leave-One-Out - Data'!$B$1:$BA$1,0)),0)*1000000</f>
        <v>28.850921002231189</v>
      </c>
      <c r="AQ35" s="2">
        <f>IFERROR(INDEX('Leave-One-Out - Data'!$B:$BA,MATCH($P35,'Leave-One-Out - Data'!$A:$A,0),MATCH(AQ$1,'Leave-One-Out - Data'!$B$1:$BA$1,0)),0)*1000000</f>
        <v>0</v>
      </c>
      <c r="AR35" s="2">
        <f>IFERROR(INDEX('Leave-One-Out - Data'!$B:$BA,MATCH($P35,'Leave-One-Out - Data'!$A:$A,0),MATCH(AR$1,'Leave-One-Out - Data'!$B$1:$BA$1,0)),0)*1000000</f>
        <v>0</v>
      </c>
      <c r="AS35" s="2">
        <f>IFERROR(INDEX('Leave-One-Out - Data'!$B:$BA,MATCH($P35,'Leave-One-Out - Data'!$A:$A,0),MATCH(AS$1,'Leave-One-Out - Data'!$B$1:$BA$1,0)),0)*1000000</f>
        <v>0</v>
      </c>
      <c r="AT35" s="2">
        <f>IFERROR(INDEX('Leave-One-Out - Data'!$B:$BA,MATCH($P35,'Leave-One-Out - Data'!$A:$A,0),MATCH(AT$1,'Leave-One-Out - Data'!$B$1:$BA$1,0)),0)*1000000</f>
        <v>0</v>
      </c>
      <c r="AU35" s="2">
        <f>IFERROR(INDEX('Leave-One-Out - Data'!$B:$BA,MATCH($P35,'Leave-One-Out - Data'!$A:$A,0),MATCH(AU$1,'Leave-One-Out - Data'!$B$1:$BA$1,0)),0)*1000000</f>
        <v>0</v>
      </c>
      <c r="AV35" s="2">
        <f>IFERROR(INDEX('Leave-One-Out - Data'!$B:$BA,MATCH($P35,'Leave-One-Out - Data'!$A:$A,0),MATCH(AV$1,'Leave-One-Out - Data'!$B$1:$BA$1,0)),0)*1000000</f>
        <v>0</v>
      </c>
      <c r="AW35" s="2">
        <f>IFERROR(INDEX('Leave-One-Out - Data'!$B:$BA,MATCH($P35,'Leave-One-Out - Data'!$A:$A,0),MATCH(AW$1,'Leave-One-Out - Data'!$B$1:$BA$1,0)),0)*1000000</f>
        <v>0</v>
      </c>
      <c r="AX35" s="2">
        <f>IFERROR(INDEX('Leave-One-Out - Data'!$B:$BA,MATCH($P35,'Leave-One-Out - Data'!$A:$A,0),MATCH(AX$1,'Leave-One-Out - Data'!$B$1:$BA$1,0)),0)*1000000</f>
        <v>0</v>
      </c>
      <c r="AY35" s="2">
        <f>IFERROR(INDEX('Leave-One-Out - Data'!$B:$BA,MATCH($P35,'Leave-One-Out - Data'!$A:$A,0),MATCH(AY$1,'Leave-One-Out - Data'!$B$1:$BA$1,0)),0)*1000000</f>
        <v>0</v>
      </c>
      <c r="AZ35" s="2">
        <f>IFERROR(INDEX('Leave-One-Out - Data'!$B:$BA,MATCH($P35,'Leave-One-Out - Data'!$A:$A,0),MATCH(AZ$1,'Leave-One-Out - Data'!$B$1:$BA$1,0)),0)*1000000</f>
        <v>0</v>
      </c>
      <c r="BA35" s="2">
        <f>IFERROR(INDEX('Leave-One-Out - Data'!$B:$BA,MATCH($P35,'Leave-One-Out - Data'!$A:$A,0),MATCH(BA$1,'Leave-One-Out - Data'!$B$1:$BA$1,0)),0)*1000000</f>
        <v>0</v>
      </c>
      <c r="BB35" s="2">
        <f>IFERROR(INDEX('Leave-One-Out - Data'!$B:$BA,MATCH($P35,'Leave-One-Out - Data'!$A:$A,0),MATCH(BB$1,'Leave-One-Out - Data'!$B$1:$BA$1,0)),0)*1000000</f>
        <v>0</v>
      </c>
      <c r="BC35" s="2">
        <f>IFERROR(INDEX('Leave-One-Out - Data'!$B:$BA,MATCH($P35,'Leave-One-Out - Data'!$A:$A,0),MATCH(BC$1,'Leave-One-Out - Data'!$B$1:$BA$1,0)),0)*1000000</f>
        <v>0</v>
      </c>
      <c r="BD35" s="2">
        <f>IFERROR(INDEX('Leave-One-Out - Data'!$B:$BA,MATCH($P35,'Leave-One-Out - Data'!$A:$A,0),MATCH(BD$1,'Leave-One-Out - Data'!$B$1:$BA$1,0)),0)*1000000</f>
        <v>0</v>
      </c>
      <c r="BE35" s="2">
        <f>IFERROR(INDEX('Leave-One-Out - Data'!$B:$BA,MATCH($P35,'Leave-One-Out - Data'!$A:$A,0),MATCH(BE$1,'Leave-One-Out - Data'!$B$1:$BA$1,0)),0)*1000000</f>
        <v>0</v>
      </c>
      <c r="BF35" s="2">
        <f>IFERROR(INDEX('Leave-One-Out - Data'!$B:$BA,MATCH($P35,'Leave-One-Out - Data'!$A:$A,0),MATCH(BF$1,'Leave-One-Out - Data'!$B$1:$BA$1,0)),0)*1000000</f>
        <v>0</v>
      </c>
      <c r="BG35" s="2">
        <f>IFERROR(INDEX('Leave-One-Out - Data'!$B:$BA,MATCH($P35,'Leave-One-Out - Data'!$A:$A,0),MATCH(BG$1,'Leave-One-Out - Data'!$B$1:$BA$1,0)),0)*1000000</f>
        <v>0</v>
      </c>
      <c r="BH35" s="2">
        <f>IFERROR(INDEX('Leave-One-Out - Data'!$B:$BA,MATCH($P35,'Leave-One-Out - Data'!$A:$A,0),MATCH(BH$1,'Leave-One-Out - Data'!$B$1:$BA$1,0)),0)*1000000</f>
        <v>0</v>
      </c>
      <c r="BI35" s="2">
        <f>IFERROR(INDEX('Leave-One-Out - Data'!$B:$BA,MATCH($P35,'Leave-One-Out - Data'!$A:$A,0),MATCH(BI$1,'Leave-One-Out - Data'!$B$1:$BA$1,0)),0)*1000000</f>
        <v>0</v>
      </c>
      <c r="BJ35" s="2">
        <f>IFERROR(INDEX('Leave-One-Out - Data'!$B:$BA,MATCH($P35,'Leave-One-Out - Data'!$A:$A,0),MATCH(BJ$1,'Leave-One-Out - Data'!$B$1:$BA$1,0)),0)*1000000</f>
        <v>0</v>
      </c>
      <c r="BK35" s="2">
        <f>IFERROR(INDEX('Leave-One-Out - Data'!$B:$BA,MATCH($P35,'Leave-One-Out - Data'!$A:$A,0),MATCH(BK$1,'Leave-One-Out - Data'!$B$1:$BA$1,0)),0)*1000000</f>
        <v>0</v>
      </c>
      <c r="BL35" s="2">
        <f>IFERROR(INDEX('Leave-One-Out - Data'!$B:$BA,MATCH($P35,'Leave-One-Out - Data'!$A:$A,0),MATCH(BL$1,'Leave-One-Out - Data'!$B$1:$BA$1,0)),0)*1000000</f>
        <v>0</v>
      </c>
      <c r="BM35" s="2">
        <f>IFERROR(INDEX('Leave-One-Out - Data'!$B:$BA,MATCH($P35,'Leave-One-Out - Data'!$A:$A,0),MATCH(BM$1,'Leave-One-Out - Data'!$B$1:$BA$1,0)),0)*1000000</f>
        <v>0</v>
      </c>
      <c r="BN35" s="2">
        <f>IFERROR(INDEX('Leave-One-Out - Data'!$B:$BA,MATCH($P35,'Leave-One-Out - Data'!$A:$A,0),MATCH(BN$1,'Leave-One-Out - Data'!$B$1:$BA$1,0)),0)*1000000</f>
        <v>0</v>
      </c>
      <c r="BO35" s="2">
        <f>IFERROR(INDEX('Leave-One-Out - Data'!$B:$BA,MATCH($P35,'Leave-One-Out - Data'!$A:$A,0),MATCH(BO$1,'Leave-One-Out - Data'!$B$1:$BA$1,0)),0)*1000000</f>
        <v>0</v>
      </c>
      <c r="BP35" s="2">
        <f>IFERROR(INDEX('Leave-One-Out - Data'!$B:$BA,MATCH($P35,'Leave-One-Out - Data'!$A:$A,0),MATCH(BP$1,'Leave-One-Out - Data'!$B$1:$BA$1,0)),0)*1000000</f>
        <v>0</v>
      </c>
      <c r="BQ35" s="2"/>
    </row>
    <row r="36">
      <c r="P36">
        <f>'Leave-One-Out - Data'!A35</f>
        <v>2015</v>
      </c>
      <c r="Q36" s="2">
        <f>IFERROR(INDEX('Leave-One-Out - Data'!$B:$BA,MATCH($P36,'Leave-One-Out - Data'!$A:$A,0),MATCH(Q$1,'Leave-One-Out - Data'!$B$1:$BA$1,0)),0)*1000000</f>
        <v>29.661341613973491</v>
      </c>
      <c r="R36" s="2">
        <f>IFERROR(INDEX('Leave-One-Out - Data'!$B:$BA,MATCH($P36,'Leave-One-Out - Data'!$A:$A,0),MATCH(R$1,'Leave-One-Out - Data'!$B$1:$BA$1,0)),0)*1000000</f>
        <v>25.738266811458747</v>
      </c>
      <c r="S36" s="2">
        <f>IFERROR(INDEX('Leave-One-Out - Data'!$B:$BA,MATCH($P36,'Leave-One-Out - Data'!$A:$A,0),MATCH(S$1,'Leave-One-Out - Data'!$B$1:$BA$1,0)),0)*1000000</f>
        <v>0</v>
      </c>
      <c r="T36" s="2">
        <f>IFERROR(INDEX('Leave-One-Out - Data'!$B:$BA,MATCH($P36,'Leave-One-Out - Data'!$A:$A,0),MATCH(T$1,'Leave-One-Out - Data'!$B$1:$BA$1,0)),0)*1000000</f>
        <v>0</v>
      </c>
      <c r="U36" s="2">
        <f>IFERROR(INDEX('Leave-One-Out - Data'!$B:$BA,MATCH($P36,'Leave-One-Out - Data'!$A:$A,0),MATCH(U$1,'Leave-One-Out - Data'!$B$1:$BA$1,0)),0)*1000000</f>
        <v>0</v>
      </c>
      <c r="V36" s="2">
        <f>IFERROR(INDEX('Leave-One-Out - Data'!$B:$BA,MATCH($P36,'Leave-One-Out - Data'!$A:$A,0),MATCH(V$1,'Leave-One-Out - Data'!$B$1:$BA$1,0)),0)*1000000</f>
        <v>0</v>
      </c>
      <c r="W36" s="2">
        <f>IFERROR(INDEX('Leave-One-Out - Data'!$B:$BA,MATCH($P36,'Leave-One-Out - Data'!$A:$A,0),MATCH(W$1,'Leave-One-Out - Data'!$B$1:$BA$1,0)),0)*1000000</f>
        <v>0</v>
      </c>
      <c r="X36" s="2">
        <f>IFERROR(INDEX('Leave-One-Out - Data'!$B:$BA,MATCH($P36,'Leave-One-Out - Data'!$A:$A,0),MATCH(X$1,'Leave-One-Out - Data'!$B$1:$BA$1,0)),0)*1000000</f>
        <v>0</v>
      </c>
      <c r="Y36" s="2">
        <f>IFERROR(INDEX('Leave-One-Out - Data'!$B:$BA,MATCH($P36,'Leave-One-Out - Data'!$A:$A,0),MATCH(Y$1,'Leave-One-Out - Data'!$B$1:$BA$1,0)),0)*1000000</f>
        <v>0</v>
      </c>
      <c r="Z36" s="2">
        <f>IFERROR(INDEX('Leave-One-Out - Data'!$B:$BA,MATCH($P36,'Leave-One-Out - Data'!$A:$A,0),MATCH(Z$1,'Leave-One-Out - Data'!$B$1:$BA$1,0)),0)*1000000</f>
        <v>0</v>
      </c>
      <c r="AA36" s="2">
        <f>IFERROR(INDEX('Leave-One-Out - Data'!$B:$BA,MATCH($P36,'Leave-One-Out - Data'!$A:$A,0),MATCH(AA$1,'Leave-One-Out - Data'!$B$1:$BA$1,0)),0)*1000000</f>
        <v>0</v>
      </c>
      <c r="AB36" s="2">
        <f>IFERROR(INDEX('Leave-One-Out - Data'!$B:$BA,MATCH($P36,'Leave-One-Out - Data'!$A:$A,0),MATCH(AB$1,'Leave-One-Out - Data'!$B$1:$BA$1,0)),0)*1000000</f>
        <v>0</v>
      </c>
      <c r="AC36" s="2">
        <f>IFERROR(INDEX('Leave-One-Out - Data'!$B:$BA,MATCH($P36,'Leave-One-Out - Data'!$A:$A,0),MATCH(AC$1,'Leave-One-Out - Data'!$B$1:$BA$1,0)),0)*1000000</f>
        <v>0</v>
      </c>
      <c r="AD36" s="2">
        <f>IFERROR(INDEX('Leave-One-Out - Data'!$B:$BA,MATCH($P36,'Leave-One-Out - Data'!$A:$A,0),MATCH(AD$1,'Leave-One-Out - Data'!$B$1:$BA$1,0)),0)*1000000</f>
        <v>0</v>
      </c>
      <c r="AE36" s="2">
        <f>IFERROR(INDEX('Leave-One-Out - Data'!$B:$BA,MATCH($P36,'Leave-One-Out - Data'!$A:$A,0),MATCH(AE$1,'Leave-One-Out - Data'!$B$1:$BA$1,0)),0)*1000000</f>
        <v>0</v>
      </c>
      <c r="AF36" s="2">
        <f>IFERROR(INDEX('Leave-One-Out - Data'!$B:$BA,MATCH($P36,'Leave-One-Out - Data'!$A:$A,0),MATCH(AF$1,'Leave-One-Out - Data'!$B$1:$BA$1,0)),0)*1000000</f>
        <v>26.333376328693706</v>
      </c>
      <c r="AG36" s="2">
        <f>IFERROR(INDEX('Leave-One-Out - Data'!$B:$BA,MATCH($P36,'Leave-One-Out - Data'!$A:$A,0),MATCH(AG$1,'Leave-One-Out - Data'!$B$1:$BA$1,0)),0)*1000000</f>
        <v>0</v>
      </c>
      <c r="AH36" s="2">
        <f>IFERROR(INDEX('Leave-One-Out - Data'!$B:$BA,MATCH($P36,'Leave-One-Out - Data'!$A:$A,0),MATCH(AH$1,'Leave-One-Out - Data'!$B$1:$BA$1,0)),0)*1000000</f>
        <v>0</v>
      </c>
      <c r="AI36" s="2">
        <f>IFERROR(INDEX('Leave-One-Out - Data'!$B:$BA,MATCH($P36,'Leave-One-Out - Data'!$A:$A,0),MATCH(AI$1,'Leave-One-Out - Data'!$B$1:$BA$1,0)),0)*1000000</f>
        <v>0</v>
      </c>
      <c r="AJ36" s="2">
        <f>IFERROR(INDEX('Leave-One-Out - Data'!$B:$BA,MATCH($P36,'Leave-One-Out - Data'!$A:$A,0),MATCH(AJ$1,'Leave-One-Out - Data'!$B$1:$BA$1,0)),0)*1000000</f>
        <v>26.331668295824787</v>
      </c>
      <c r="AK36" s="2">
        <f>IFERROR(INDEX('Leave-One-Out - Data'!$B:$BA,MATCH($P36,'Leave-One-Out - Data'!$A:$A,0),MATCH(AK$1,'Leave-One-Out - Data'!$B$1:$BA$1,0)),0)*1000000</f>
        <v>0</v>
      </c>
      <c r="AL36" s="2">
        <f>IFERROR(INDEX('Leave-One-Out - Data'!$B:$BA,MATCH($P36,'Leave-One-Out - Data'!$A:$A,0),MATCH(AL$1,'Leave-One-Out - Data'!$B$1:$BA$1,0)),0)*1000000</f>
        <v>25.376624247655855</v>
      </c>
      <c r="AM36" s="2">
        <f>IFERROR(INDEX('Leave-One-Out - Data'!$B:$BA,MATCH($P36,'Leave-One-Out - Data'!$A:$A,0),MATCH(AM$1,'Leave-One-Out - Data'!$B$1:$BA$1,0)),0)*1000000</f>
        <v>29.711981364016541</v>
      </c>
      <c r="AN36" s="2">
        <f>IFERROR(INDEX('Leave-One-Out - Data'!$B:$BA,MATCH($P36,'Leave-One-Out - Data'!$A:$A,0),MATCH(AN$1,'Leave-One-Out - Data'!$B$1:$BA$1,0)),0)*1000000</f>
        <v>25.377270341778058</v>
      </c>
      <c r="AO36" s="2">
        <f>IFERROR(INDEX('Leave-One-Out - Data'!$B:$BA,MATCH($P36,'Leave-One-Out - Data'!$A:$A,0),MATCH(AO$1,'Leave-One-Out - Data'!$B$1:$BA$1,0)),0)*1000000</f>
        <v>25.837324241365422</v>
      </c>
      <c r="AP36" s="2">
        <f>IFERROR(INDEX('Leave-One-Out - Data'!$B:$BA,MATCH($P36,'Leave-One-Out - Data'!$A:$A,0),MATCH(AP$1,'Leave-One-Out - Data'!$B$1:$BA$1,0)),0)*1000000</f>
        <v>25.850284755506436</v>
      </c>
      <c r="AQ36" s="2">
        <f>IFERROR(INDEX('Leave-One-Out - Data'!$B:$BA,MATCH($P36,'Leave-One-Out - Data'!$A:$A,0),MATCH(AQ$1,'Leave-One-Out - Data'!$B$1:$BA$1,0)),0)*1000000</f>
        <v>0</v>
      </c>
      <c r="AR36" s="2">
        <f>IFERROR(INDEX('Leave-One-Out - Data'!$B:$BA,MATCH($P36,'Leave-One-Out - Data'!$A:$A,0),MATCH(AR$1,'Leave-One-Out - Data'!$B$1:$BA$1,0)),0)*1000000</f>
        <v>0</v>
      </c>
      <c r="AS36" s="2">
        <f>IFERROR(INDEX('Leave-One-Out - Data'!$B:$BA,MATCH($P36,'Leave-One-Out - Data'!$A:$A,0),MATCH(AS$1,'Leave-One-Out - Data'!$B$1:$BA$1,0)),0)*1000000</f>
        <v>0</v>
      </c>
      <c r="AT36" s="2">
        <f>IFERROR(INDEX('Leave-One-Out - Data'!$B:$BA,MATCH($P36,'Leave-One-Out - Data'!$A:$A,0),MATCH(AT$1,'Leave-One-Out - Data'!$B$1:$BA$1,0)),0)*1000000</f>
        <v>0</v>
      </c>
      <c r="AU36" s="2">
        <f>IFERROR(INDEX('Leave-One-Out - Data'!$B:$BA,MATCH($P36,'Leave-One-Out - Data'!$A:$A,0),MATCH(AU$1,'Leave-One-Out - Data'!$B$1:$BA$1,0)),0)*1000000</f>
        <v>0</v>
      </c>
      <c r="AV36" s="2">
        <f>IFERROR(INDEX('Leave-One-Out - Data'!$B:$BA,MATCH($P36,'Leave-One-Out - Data'!$A:$A,0),MATCH(AV$1,'Leave-One-Out - Data'!$B$1:$BA$1,0)),0)*1000000</f>
        <v>0</v>
      </c>
      <c r="AW36" s="2">
        <f>IFERROR(INDEX('Leave-One-Out - Data'!$B:$BA,MATCH($P36,'Leave-One-Out - Data'!$A:$A,0),MATCH(AW$1,'Leave-One-Out - Data'!$B$1:$BA$1,0)),0)*1000000</f>
        <v>0</v>
      </c>
      <c r="AX36" s="2">
        <f>IFERROR(INDEX('Leave-One-Out - Data'!$B:$BA,MATCH($P36,'Leave-One-Out - Data'!$A:$A,0),MATCH(AX$1,'Leave-One-Out - Data'!$B$1:$BA$1,0)),0)*1000000</f>
        <v>0</v>
      </c>
      <c r="AY36" s="2">
        <f>IFERROR(INDEX('Leave-One-Out - Data'!$B:$BA,MATCH($P36,'Leave-One-Out - Data'!$A:$A,0),MATCH(AY$1,'Leave-One-Out - Data'!$B$1:$BA$1,0)),0)*1000000</f>
        <v>0</v>
      </c>
      <c r="AZ36" s="2">
        <f>IFERROR(INDEX('Leave-One-Out - Data'!$B:$BA,MATCH($P36,'Leave-One-Out - Data'!$A:$A,0),MATCH(AZ$1,'Leave-One-Out - Data'!$B$1:$BA$1,0)),0)*1000000</f>
        <v>0</v>
      </c>
      <c r="BA36" s="2">
        <f>IFERROR(INDEX('Leave-One-Out - Data'!$B:$BA,MATCH($P36,'Leave-One-Out - Data'!$A:$A,0),MATCH(BA$1,'Leave-One-Out - Data'!$B$1:$BA$1,0)),0)*1000000</f>
        <v>0</v>
      </c>
      <c r="BB36" s="2">
        <f>IFERROR(INDEX('Leave-One-Out - Data'!$B:$BA,MATCH($P36,'Leave-One-Out - Data'!$A:$A,0),MATCH(BB$1,'Leave-One-Out - Data'!$B$1:$BA$1,0)),0)*1000000</f>
        <v>0</v>
      </c>
      <c r="BC36" s="2">
        <f>IFERROR(INDEX('Leave-One-Out - Data'!$B:$BA,MATCH($P36,'Leave-One-Out - Data'!$A:$A,0),MATCH(BC$1,'Leave-One-Out - Data'!$B$1:$BA$1,0)),0)*1000000</f>
        <v>0</v>
      </c>
      <c r="BD36" s="2">
        <f>IFERROR(INDEX('Leave-One-Out - Data'!$B:$BA,MATCH($P36,'Leave-One-Out - Data'!$A:$A,0),MATCH(BD$1,'Leave-One-Out - Data'!$B$1:$BA$1,0)),0)*1000000</f>
        <v>0</v>
      </c>
      <c r="BE36" s="2">
        <f>IFERROR(INDEX('Leave-One-Out - Data'!$B:$BA,MATCH($P36,'Leave-One-Out - Data'!$A:$A,0),MATCH(BE$1,'Leave-One-Out - Data'!$B$1:$BA$1,0)),0)*1000000</f>
        <v>0</v>
      </c>
      <c r="BF36" s="2">
        <f>IFERROR(INDEX('Leave-One-Out - Data'!$B:$BA,MATCH($P36,'Leave-One-Out - Data'!$A:$A,0),MATCH(BF$1,'Leave-One-Out - Data'!$B$1:$BA$1,0)),0)*1000000</f>
        <v>0</v>
      </c>
      <c r="BG36" s="2">
        <f>IFERROR(INDEX('Leave-One-Out - Data'!$B:$BA,MATCH($P36,'Leave-One-Out - Data'!$A:$A,0),MATCH(BG$1,'Leave-One-Out - Data'!$B$1:$BA$1,0)),0)*1000000</f>
        <v>0</v>
      </c>
      <c r="BH36" s="2">
        <f>IFERROR(INDEX('Leave-One-Out - Data'!$B:$BA,MATCH($P36,'Leave-One-Out - Data'!$A:$A,0),MATCH(BH$1,'Leave-One-Out - Data'!$B$1:$BA$1,0)),0)*1000000</f>
        <v>0</v>
      </c>
      <c r="BI36" s="2">
        <f>IFERROR(INDEX('Leave-One-Out - Data'!$B:$BA,MATCH($P36,'Leave-One-Out - Data'!$A:$A,0),MATCH(BI$1,'Leave-One-Out - Data'!$B$1:$BA$1,0)),0)*1000000</f>
        <v>0</v>
      </c>
      <c r="BJ36" s="2">
        <f>IFERROR(INDEX('Leave-One-Out - Data'!$B:$BA,MATCH($P36,'Leave-One-Out - Data'!$A:$A,0),MATCH(BJ$1,'Leave-One-Out - Data'!$B$1:$BA$1,0)),0)*1000000</f>
        <v>0</v>
      </c>
      <c r="BK36" s="2">
        <f>IFERROR(INDEX('Leave-One-Out - Data'!$B:$BA,MATCH($P36,'Leave-One-Out - Data'!$A:$A,0),MATCH(BK$1,'Leave-One-Out - Data'!$B$1:$BA$1,0)),0)*1000000</f>
        <v>0</v>
      </c>
      <c r="BL36" s="2">
        <f>IFERROR(INDEX('Leave-One-Out - Data'!$B:$BA,MATCH($P36,'Leave-One-Out - Data'!$A:$A,0),MATCH(BL$1,'Leave-One-Out - Data'!$B$1:$BA$1,0)),0)*1000000</f>
        <v>0</v>
      </c>
      <c r="BM36" s="2">
        <f>IFERROR(INDEX('Leave-One-Out - Data'!$B:$BA,MATCH($P36,'Leave-One-Out - Data'!$A:$A,0),MATCH(BM$1,'Leave-One-Out - Data'!$B$1:$BA$1,0)),0)*1000000</f>
        <v>0</v>
      </c>
      <c r="BN36" s="2">
        <f>IFERROR(INDEX('Leave-One-Out - Data'!$B:$BA,MATCH($P36,'Leave-One-Out - Data'!$A:$A,0),MATCH(BN$1,'Leave-One-Out - Data'!$B$1:$BA$1,0)),0)*1000000</f>
        <v>0</v>
      </c>
      <c r="BO36" s="2">
        <f>IFERROR(INDEX('Leave-One-Out - Data'!$B:$BA,MATCH($P36,'Leave-One-Out - Data'!$A:$A,0),MATCH(BO$1,'Leave-One-Out - Data'!$B$1:$BA$1,0)),0)*1000000</f>
        <v>0</v>
      </c>
      <c r="BP36" s="2">
        <f>IFERROR(INDEX('Leave-One-Out - Data'!$B:$BA,MATCH($P36,'Leave-One-Out - Data'!$A:$A,0),MATCH(BP$1,'Leave-One-Out - Data'!$B$1:$BA$1,0)),0)*1000000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dimension ref="A1:D52"/>
  <sheetViews>
    <sheetView topLeftCell="A24" workbookViewId="0">
      <selection activeCell="D2" sqref="D2:D52"/>
    </sheetView>
  </sheetViews>
  <sheetFormatPr defaultColWidth="8.85546875" defaultRowHeight="15"/>
  <sheetData>
    <row r="1">
      <c r="A1" t="s">
        <v>29</v>
      </c>
      <c r="B1" t="s">
        <v>30</v>
      </c>
      <c r="C1" t="s">
        <v>28</v>
      </c>
      <c r="D1" t="s">
        <v>263</v>
      </c>
    </row>
    <row r="2">
      <c r="A2" t="s">
        <v>58</v>
      </c>
      <c r="B2" t="s">
        <v>59</v>
      </c>
      <c r="C2">
        <v>1</v>
      </c>
      <c r="D2" t="str">
        <f>PROPER(A2)</f>
        <v>Alabama</v>
      </c>
    </row>
    <row r="3">
      <c r="A3" t="s">
        <v>60</v>
      </c>
      <c r="B3" t="s">
        <v>61</v>
      </c>
      <c r="C3">
        <v>2</v>
      </c>
      <c r="D3" t="str">
        <f t="shared" ref="D3:D52" si="0">PROPER(A3)</f>
        <v>Alaska</v>
      </c>
    </row>
    <row r="4">
      <c r="A4" t="s">
        <v>62</v>
      </c>
      <c r="B4" t="s">
        <v>31</v>
      </c>
      <c r="C4">
        <v>4</v>
      </c>
      <c r="D4" t="str">
        <f t="shared" si="0"/>
        <v>Arizona</v>
      </c>
    </row>
    <row r="5">
      <c r="A5" t="s">
        <v>63</v>
      </c>
      <c r="B5" t="s">
        <v>32</v>
      </c>
      <c r="C5">
        <v>5</v>
      </c>
      <c r="D5" t="str">
        <f t="shared" si="0"/>
        <v>Arkansas</v>
      </c>
    </row>
    <row r="6">
      <c r="A6" t="s">
        <v>64</v>
      </c>
      <c r="B6" t="s">
        <v>65</v>
      </c>
      <c r="C6">
        <v>6</v>
      </c>
      <c r="D6" t="str">
        <f t="shared" si="0"/>
        <v>California</v>
      </c>
    </row>
    <row r="7">
      <c r="A7" t="s">
        <v>66</v>
      </c>
      <c r="B7" t="s">
        <v>33</v>
      </c>
      <c r="C7">
        <v>8</v>
      </c>
      <c r="D7" t="str">
        <f t="shared" si="0"/>
        <v>Colorado</v>
      </c>
    </row>
    <row r="8">
      <c r="A8" t="s">
        <v>67</v>
      </c>
      <c r="B8" t="s">
        <v>34</v>
      </c>
      <c r="C8">
        <v>9</v>
      </c>
      <c r="D8" t="str">
        <f t="shared" si="0"/>
        <v>Connecticut</v>
      </c>
    </row>
    <row r="9">
      <c r="A9" t="s">
        <v>68</v>
      </c>
      <c r="B9" t="s">
        <v>69</v>
      </c>
      <c r="C9">
        <v>10</v>
      </c>
      <c r="D9" t="str">
        <f t="shared" si="0"/>
        <v>Delaware</v>
      </c>
    </row>
    <row r="10">
      <c r="A10" t="s">
        <v>70</v>
      </c>
      <c r="B10" t="s">
        <v>35</v>
      </c>
      <c r="C10">
        <v>11</v>
      </c>
      <c r="D10" t="str">
        <f t="shared" si="0"/>
        <v>District Of Columbia</v>
      </c>
    </row>
    <row r="11">
      <c r="A11" t="s">
        <v>71</v>
      </c>
      <c r="B11" t="s">
        <v>36</v>
      </c>
      <c r="C11">
        <v>12</v>
      </c>
      <c r="D11" t="str">
        <f t="shared" si="0"/>
        <v>Florida</v>
      </c>
    </row>
    <row r="12">
      <c r="A12" t="s">
        <v>72</v>
      </c>
      <c r="B12" t="s">
        <v>37</v>
      </c>
      <c r="C12">
        <v>13</v>
      </c>
      <c r="D12" t="str">
        <f t="shared" si="0"/>
        <v>Georgia</v>
      </c>
    </row>
    <row r="13">
      <c r="A13" t="s">
        <v>73</v>
      </c>
      <c r="B13" t="s">
        <v>74</v>
      </c>
      <c r="C13">
        <v>15</v>
      </c>
      <c r="D13" t="str">
        <f t="shared" si="0"/>
        <v>Hawaii</v>
      </c>
    </row>
    <row r="14">
      <c r="A14" t="s">
        <v>75</v>
      </c>
      <c r="B14" t="s">
        <v>38</v>
      </c>
      <c r="C14">
        <v>16</v>
      </c>
      <c r="D14" t="str">
        <f t="shared" si="0"/>
        <v>Idaho</v>
      </c>
    </row>
    <row r="15">
      <c r="A15" t="s">
        <v>76</v>
      </c>
      <c r="B15" t="s">
        <v>39</v>
      </c>
      <c r="C15">
        <v>17</v>
      </c>
      <c r="D15" t="str">
        <f t="shared" si="0"/>
        <v>Illinois</v>
      </c>
    </row>
    <row r="16">
      <c r="A16" t="s">
        <v>77</v>
      </c>
      <c r="B16" t="s">
        <v>40</v>
      </c>
      <c r="C16">
        <v>18</v>
      </c>
      <c r="D16" t="str">
        <f t="shared" si="0"/>
        <v>Indiana</v>
      </c>
    </row>
    <row r="17">
      <c r="A17" t="s">
        <v>78</v>
      </c>
      <c r="B17" t="s">
        <v>79</v>
      </c>
      <c r="C17">
        <v>19</v>
      </c>
      <c r="D17" t="str">
        <f t="shared" si="0"/>
        <v>Iowa</v>
      </c>
    </row>
    <row r="18">
      <c r="A18" t="s">
        <v>80</v>
      </c>
      <c r="B18" t="s">
        <v>41</v>
      </c>
      <c r="C18">
        <v>20</v>
      </c>
      <c r="D18" t="str">
        <f t="shared" si="0"/>
        <v>Kansas</v>
      </c>
    </row>
    <row r="19">
      <c r="A19" t="s">
        <v>81</v>
      </c>
      <c r="B19" t="s">
        <v>42</v>
      </c>
      <c r="C19">
        <v>21</v>
      </c>
      <c r="D19" t="str">
        <f t="shared" si="0"/>
        <v>Kentucky</v>
      </c>
    </row>
    <row r="20">
      <c r="A20" t="s">
        <v>82</v>
      </c>
      <c r="B20" t="s">
        <v>43</v>
      </c>
      <c r="C20">
        <v>22</v>
      </c>
      <c r="D20" t="str">
        <f t="shared" si="0"/>
        <v>Louisiana</v>
      </c>
    </row>
    <row r="21">
      <c r="A21" t="s">
        <v>83</v>
      </c>
      <c r="B21" t="s">
        <v>84</v>
      </c>
      <c r="C21">
        <v>23</v>
      </c>
      <c r="D21" t="str">
        <f t="shared" si="0"/>
        <v>Maine</v>
      </c>
    </row>
    <row r="22">
      <c r="A22" t="s">
        <v>85</v>
      </c>
      <c r="B22" t="s">
        <v>44</v>
      </c>
      <c r="C22">
        <v>24</v>
      </c>
      <c r="D22" t="str">
        <f t="shared" si="0"/>
        <v>Maryland</v>
      </c>
    </row>
    <row r="23">
      <c r="A23" t="s">
        <v>86</v>
      </c>
      <c r="B23" t="s">
        <v>45</v>
      </c>
      <c r="C23">
        <v>25</v>
      </c>
      <c r="D23" t="str">
        <f t="shared" si="0"/>
        <v>Massachusetts</v>
      </c>
    </row>
    <row r="24">
      <c r="A24" t="s">
        <v>87</v>
      </c>
      <c r="B24" t="s">
        <v>88</v>
      </c>
      <c r="C24">
        <v>26</v>
      </c>
      <c r="D24" t="str">
        <f t="shared" si="0"/>
        <v>Michigan</v>
      </c>
    </row>
    <row r="25">
      <c r="A25" t="s">
        <v>89</v>
      </c>
      <c r="B25" t="s">
        <v>46</v>
      </c>
      <c r="C25">
        <v>27</v>
      </c>
      <c r="D25" t="str">
        <f t="shared" si="0"/>
        <v>Minnesota</v>
      </c>
    </row>
    <row r="26">
      <c r="A26" t="s">
        <v>90</v>
      </c>
      <c r="B26" t="s">
        <v>91</v>
      </c>
      <c r="C26">
        <v>28</v>
      </c>
      <c r="D26" t="str">
        <f t="shared" si="0"/>
        <v>Mississippi</v>
      </c>
    </row>
    <row r="27">
      <c r="A27" t="s">
        <v>92</v>
      </c>
      <c r="B27" t="s">
        <v>47</v>
      </c>
      <c r="C27">
        <v>29</v>
      </c>
      <c r="D27" t="str">
        <f t="shared" si="0"/>
        <v>Missouri</v>
      </c>
    </row>
    <row r="28">
      <c r="A28" t="s">
        <v>93</v>
      </c>
      <c r="B28" t="s">
        <v>94</v>
      </c>
      <c r="C28">
        <v>30</v>
      </c>
      <c r="D28" t="str">
        <f t="shared" si="0"/>
        <v>Montana</v>
      </c>
    </row>
    <row r="29">
      <c r="A29" t="s">
        <v>95</v>
      </c>
      <c r="B29" t="s">
        <v>48</v>
      </c>
      <c r="C29">
        <v>31</v>
      </c>
      <c r="D29" t="str">
        <f t="shared" si="0"/>
        <v>Nebraska</v>
      </c>
    </row>
    <row r="30">
      <c r="A30" t="s">
        <v>96</v>
      </c>
      <c r="B30" t="s">
        <v>49</v>
      </c>
      <c r="C30">
        <v>32</v>
      </c>
      <c r="D30" t="str">
        <f t="shared" si="0"/>
        <v>Nevada</v>
      </c>
    </row>
    <row r="31">
      <c r="A31" t="s">
        <v>97</v>
      </c>
      <c r="B31" t="s">
        <v>98</v>
      </c>
      <c r="C31">
        <v>33</v>
      </c>
      <c r="D31" t="str">
        <f t="shared" si="0"/>
        <v>New Hampshire</v>
      </c>
    </row>
    <row r="32">
      <c r="A32" t="s">
        <v>99</v>
      </c>
      <c r="B32" t="s">
        <v>50</v>
      </c>
      <c r="C32">
        <v>34</v>
      </c>
      <c r="D32" t="str">
        <f t="shared" si="0"/>
        <v>New Jersey</v>
      </c>
    </row>
    <row r="33">
      <c r="A33" t="s">
        <v>100</v>
      </c>
      <c r="B33" t="s">
        <v>101</v>
      </c>
      <c r="C33">
        <v>35</v>
      </c>
      <c r="D33" t="str">
        <f t="shared" si="0"/>
        <v>New Mexico</v>
      </c>
    </row>
    <row r="34">
      <c r="A34" t="s">
        <v>102</v>
      </c>
      <c r="B34" t="s">
        <v>103</v>
      </c>
      <c r="C34">
        <v>36</v>
      </c>
      <c r="D34" t="str">
        <f t="shared" si="0"/>
        <v>New York</v>
      </c>
    </row>
    <row r="35">
      <c r="A35" t="s">
        <v>104</v>
      </c>
      <c r="B35" t="s">
        <v>105</v>
      </c>
      <c r="C35">
        <v>37</v>
      </c>
      <c r="D35" t="str">
        <f t="shared" si="0"/>
        <v>North Carolina</v>
      </c>
    </row>
    <row r="36">
      <c r="A36" t="s">
        <v>106</v>
      </c>
      <c r="B36" t="s">
        <v>51</v>
      </c>
      <c r="C36">
        <v>38</v>
      </c>
      <c r="D36" t="str">
        <f t="shared" si="0"/>
        <v>North Dakota</v>
      </c>
    </row>
    <row r="37">
      <c r="A37" t="s">
        <v>107</v>
      </c>
      <c r="B37" t="s">
        <v>108</v>
      </c>
      <c r="C37">
        <v>39</v>
      </c>
      <c r="D37" t="str">
        <f t="shared" si="0"/>
        <v>Ohio</v>
      </c>
    </row>
    <row r="38">
      <c r="A38" t="s">
        <v>109</v>
      </c>
      <c r="B38" t="s">
        <v>52</v>
      </c>
      <c r="C38">
        <v>40</v>
      </c>
      <c r="D38" t="str">
        <f t="shared" si="0"/>
        <v>Oklahoma</v>
      </c>
    </row>
    <row r="39">
      <c r="A39" t="s">
        <v>110</v>
      </c>
      <c r="B39" t="s">
        <v>111</v>
      </c>
      <c r="C39">
        <v>41</v>
      </c>
      <c r="D39" t="str">
        <f t="shared" si="0"/>
        <v>Oregon</v>
      </c>
    </row>
    <row r="40">
      <c r="A40" t="s">
        <v>112</v>
      </c>
      <c r="B40" t="s">
        <v>113</v>
      </c>
      <c r="C40">
        <v>42</v>
      </c>
      <c r="D40" t="str">
        <f t="shared" si="0"/>
        <v>Pennsylvania</v>
      </c>
    </row>
    <row r="41">
      <c r="A41" t="s">
        <v>114</v>
      </c>
      <c r="B41" t="s">
        <v>115</v>
      </c>
      <c r="C41">
        <v>44</v>
      </c>
      <c r="D41" t="str">
        <f t="shared" si="0"/>
        <v>Rhode Island</v>
      </c>
    </row>
    <row r="42">
      <c r="A42" t="s">
        <v>116</v>
      </c>
      <c r="B42" t="s">
        <v>53</v>
      </c>
      <c r="C42">
        <v>45</v>
      </c>
      <c r="D42" t="str">
        <f t="shared" si="0"/>
        <v>South Carolina</v>
      </c>
    </row>
    <row r="43">
      <c r="A43" t="s">
        <v>117</v>
      </c>
      <c r="B43" t="s">
        <v>54</v>
      </c>
      <c r="C43">
        <v>46</v>
      </c>
      <c r="D43" t="str">
        <f t="shared" si="0"/>
        <v>South Dakota</v>
      </c>
    </row>
    <row r="44">
      <c r="A44" t="s">
        <v>118</v>
      </c>
      <c r="B44" t="s">
        <v>55</v>
      </c>
      <c r="C44">
        <v>47</v>
      </c>
      <c r="D44" t="str">
        <f t="shared" si="0"/>
        <v>Tennessee</v>
      </c>
    </row>
    <row r="45">
      <c r="A45" t="s">
        <v>119</v>
      </c>
      <c r="B45" t="s">
        <v>56</v>
      </c>
      <c r="C45">
        <v>48</v>
      </c>
      <c r="D45" t="str">
        <f t="shared" si="0"/>
        <v>Texas</v>
      </c>
    </row>
    <row r="46">
      <c r="A46" t="s">
        <v>120</v>
      </c>
      <c r="B46" t="s">
        <v>121</v>
      </c>
      <c r="C46">
        <v>49</v>
      </c>
      <c r="D46" t="str">
        <f t="shared" si="0"/>
        <v>Utah</v>
      </c>
    </row>
    <row r="47">
      <c r="A47" t="s">
        <v>122</v>
      </c>
      <c r="B47" t="s">
        <v>123</v>
      </c>
      <c r="C47">
        <v>50</v>
      </c>
      <c r="D47" t="str">
        <f t="shared" si="0"/>
        <v>Vermont</v>
      </c>
    </row>
    <row r="48">
      <c r="A48" t="s">
        <v>124</v>
      </c>
      <c r="B48" t="s">
        <v>125</v>
      </c>
      <c r="C48">
        <v>51</v>
      </c>
      <c r="D48" t="str">
        <f t="shared" si="0"/>
        <v>Virginia</v>
      </c>
    </row>
    <row r="49">
      <c r="A49" t="s">
        <v>126</v>
      </c>
      <c r="B49" t="s">
        <v>127</v>
      </c>
      <c r="C49">
        <v>53</v>
      </c>
      <c r="D49" t="str">
        <f t="shared" si="0"/>
        <v>Washington</v>
      </c>
    </row>
    <row r="50">
      <c r="A50" t="s">
        <v>128</v>
      </c>
      <c r="B50" t="s">
        <v>129</v>
      </c>
      <c r="C50">
        <v>54</v>
      </c>
      <c r="D50" t="str">
        <f t="shared" si="0"/>
        <v>West Virginia</v>
      </c>
    </row>
    <row r="51">
      <c r="A51" t="s">
        <v>130</v>
      </c>
      <c r="B51" t="s">
        <v>57</v>
      </c>
      <c r="C51">
        <v>55</v>
      </c>
      <c r="D51" t="str">
        <f t="shared" si="0"/>
        <v>Wisconsin</v>
      </c>
    </row>
    <row r="52">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3"/>
  <sheetViews>
    <sheetView workbookViewId="0">
      <selection activeCell="F2" sqref="F2"/>
    </sheetView>
  </sheetViews>
  <sheetFormatPr defaultRowHeight="15"/>
  <sheetData>
    <row r="1">
      <c r="A1" t="s">
        <v>157</v>
      </c>
      <c r="B1" t="s">
        <v>158</v>
      </c>
      <c r="C1" t="s">
        <v>133</v>
      </c>
      <c r="D1" t="s">
        <v>159</v>
      </c>
      <c r="E1" t="s">
        <v>0</v>
      </c>
    </row>
    <row r="2">
      <c r="A2">
        <v>1</v>
      </c>
      <c r="B2">
        <v>0</v>
      </c>
      <c r="C2">
        <v>9.6200674306601286E-5</v>
      </c>
      <c r="D2">
        <v>9.629751574539114E-5</v>
      </c>
      <c r="E2">
        <v>1982</v>
      </c>
    </row>
    <row r="3">
      <c r="A3">
        <v>4</v>
      </c>
      <c r="B3">
        <v>0</v>
      </c>
      <c r="C3">
        <v>8.9767214376479387E-5</v>
      </c>
      <c r="D3">
        <v>9.1686608473537482E-5</v>
      </c>
      <c r="E3">
        <v>1983</v>
      </c>
    </row>
    <row r="4">
      <c r="A4">
        <v>5</v>
      </c>
      <c r="B4">
        <v>0</v>
      </c>
      <c r="C4">
        <v>8.7953194451984018E-5</v>
      </c>
      <c r="D4">
        <v>8.7040656013414252E-5</v>
      </c>
      <c r="E4">
        <v>1984</v>
      </c>
    </row>
    <row r="5">
      <c r="A5">
        <v>8</v>
      </c>
      <c r="B5">
        <v>0</v>
      </c>
      <c r="C5">
        <v>7.4536430474836379E-5</v>
      </c>
      <c r="D5">
        <v>7.7658227550273296E-5</v>
      </c>
      <c r="E5">
        <v>1985</v>
      </c>
    </row>
    <row r="6">
      <c r="A6">
        <v>13</v>
      </c>
      <c r="B6">
        <v>0</v>
      </c>
      <c r="C6">
        <v>7.8524019045289606E-5</v>
      </c>
      <c r="D6">
        <v>8.4177739598089821E-5</v>
      </c>
      <c r="E6">
        <v>1986</v>
      </c>
    </row>
    <row r="7">
      <c r="A7">
        <v>16</v>
      </c>
      <c r="B7">
        <v>0</v>
      </c>
      <c r="C7">
        <v>7.6536969572771341E-5</v>
      </c>
      <c r="D7">
        <v>7.7947795361978946E-5</v>
      </c>
      <c r="E7">
        <v>1987</v>
      </c>
    </row>
    <row r="8">
      <c r="A8">
        <v>18</v>
      </c>
      <c r="B8">
        <v>5.4999999701976776E-2</v>
      </c>
      <c r="C8">
        <v>8.6746891611255705E-5</v>
      </c>
      <c r="D8">
        <v>8.2873739593196667E-5</v>
      </c>
      <c r="E8">
        <v>1988</v>
      </c>
    </row>
    <row r="9">
      <c r="A9">
        <v>20</v>
      </c>
      <c r="B9">
        <v>0</v>
      </c>
      <c r="C9">
        <v>7.966517296154052E-5</v>
      </c>
      <c r="D9">
        <v>7.8466744736942936E-5</v>
      </c>
      <c r="E9">
        <v>1989</v>
      </c>
    </row>
    <row r="10">
      <c r="A10">
        <v>21</v>
      </c>
      <c r="B10">
        <v>0</v>
      </c>
      <c r="C10">
        <v>7.4437281000427902E-5</v>
      </c>
      <c r="D10">
        <v>7.2052572981192502E-5</v>
      </c>
      <c r="E10">
        <v>1990</v>
      </c>
    </row>
    <row r="11">
      <c r="A11">
        <v>22</v>
      </c>
      <c r="B11">
        <v>0</v>
      </c>
      <c r="C11">
        <v>6.5900887420866638E-5</v>
      </c>
      <c r="D11">
        <v>6.6924833969096646E-5</v>
      </c>
      <c r="E11">
        <v>1991</v>
      </c>
    </row>
    <row r="12">
      <c r="A12">
        <v>23</v>
      </c>
      <c r="B12">
        <v>0</v>
      </c>
      <c r="C12">
        <v>5.9373665862949565E-5</v>
      </c>
      <c r="D12">
        <v>6.0988164495938693E-5</v>
      </c>
      <c r="E12">
        <v>1992</v>
      </c>
    </row>
    <row r="13">
      <c r="A13">
        <v>24</v>
      </c>
      <c r="B13">
        <v>0</v>
      </c>
      <c r="C13">
        <v>5.4541862482437864E-5</v>
      </c>
      <c r="D13">
        <v>5.6491533523512768E-5</v>
      </c>
      <c r="E13">
        <v>1993</v>
      </c>
    </row>
    <row r="14">
      <c r="A14">
        <v>25</v>
      </c>
      <c r="B14">
        <v>0.30899998545646667</v>
      </c>
      <c r="C14">
        <v>6.1182043282315135E-5</v>
      </c>
      <c r="D14">
        <v>6.1385887507640292E-5</v>
      </c>
      <c r="E14">
        <v>1994</v>
      </c>
    </row>
    <row r="15">
      <c r="A15">
        <v>26</v>
      </c>
      <c r="B15">
        <v>7.8000001609325409E-2</v>
      </c>
      <c r="C15">
        <v>6.393035437213257E-5</v>
      </c>
      <c r="D15">
        <v>5.9743977453763369E-5</v>
      </c>
      <c r="E15">
        <v>1995</v>
      </c>
    </row>
    <row r="16">
      <c r="A16">
        <v>27</v>
      </c>
      <c r="B16">
        <v>0.12399999797344208</v>
      </c>
      <c r="C16">
        <v>5.6638848036527634E-5</v>
      </c>
      <c r="D16">
        <v>5.4105850093037587E-5</v>
      </c>
      <c r="E16">
        <v>1996</v>
      </c>
    </row>
    <row r="17">
      <c r="A17">
        <v>28</v>
      </c>
      <c r="B17">
        <v>2.4000000208616257E-2</v>
      </c>
      <c r="C17">
        <v>4.8883543058764189E-5</v>
      </c>
      <c r="D17">
        <v>5.0534724547105724E-5</v>
      </c>
      <c r="E17">
        <v>1997</v>
      </c>
    </row>
    <row r="18">
      <c r="A18">
        <v>29</v>
      </c>
      <c r="B18">
        <v>0.16099999845027924</v>
      </c>
      <c r="C18">
        <v>5.1552549848565832E-5</v>
      </c>
      <c r="D18">
        <v>5.1330273692656197E-5</v>
      </c>
      <c r="E18">
        <v>1998</v>
      </c>
    </row>
    <row r="19">
      <c r="A19">
        <v>30</v>
      </c>
      <c r="B19">
        <v>0</v>
      </c>
      <c r="C19">
        <v>5.0093349273083732E-5</v>
      </c>
      <c r="D19">
        <v>4.9864730319313822E-5</v>
      </c>
      <c r="E19">
        <v>1999</v>
      </c>
    </row>
    <row r="20">
      <c r="A20">
        <v>31</v>
      </c>
      <c r="B20">
        <v>6.8000003695487976E-2</v>
      </c>
      <c r="C20">
        <v>5.0370264943921939E-5</v>
      </c>
      <c r="D20">
        <v>5.267997838564043E-5</v>
      </c>
      <c r="E20">
        <v>2000</v>
      </c>
    </row>
    <row r="21">
      <c r="A21">
        <v>33</v>
      </c>
      <c r="B21">
        <v>0</v>
      </c>
      <c r="C21">
        <v>4.9426980694988742E-5</v>
      </c>
      <c r="D21">
        <v>5.0321821148827444E-5</v>
      </c>
      <c r="E21">
        <v>2001</v>
      </c>
    </row>
    <row r="22">
      <c r="A22">
        <v>37</v>
      </c>
      <c r="B22">
        <v>0</v>
      </c>
      <c r="C22">
        <v>5.0041086069541052E-5</v>
      </c>
      <c r="D22">
        <v>5.2898077738063878E-5</v>
      </c>
      <c r="E22">
        <v>2002</v>
      </c>
    </row>
    <row r="23">
      <c r="A23">
        <v>38</v>
      </c>
      <c r="B23">
        <v>8.999999612569809E-3</v>
      </c>
      <c r="C23">
        <v>4.9663332902127877E-5</v>
      </c>
      <c r="D23">
        <v>4.9450894668552793E-5</v>
      </c>
      <c r="E23">
        <v>2003</v>
      </c>
    </row>
    <row r="24">
      <c r="A24">
        <v>39</v>
      </c>
      <c r="B24">
        <v>0</v>
      </c>
      <c r="C24">
        <v>4.7159959649434313E-5</v>
      </c>
      <c r="D24">
        <v>4.7232387885742356E-5</v>
      </c>
      <c r="E24">
        <v>2004</v>
      </c>
    </row>
    <row r="25">
      <c r="A25">
        <v>41</v>
      </c>
      <c r="B25">
        <v>0</v>
      </c>
      <c r="C25">
        <v>4.8025172873167321E-5</v>
      </c>
      <c r="D25">
        <v>4.5692292955209274E-5</v>
      </c>
      <c r="E25">
        <v>2005</v>
      </c>
    </row>
    <row r="26">
      <c r="A26">
        <v>42</v>
      </c>
      <c r="B26">
        <v>0</v>
      </c>
      <c r="C26">
        <v>4.6089498937362805E-5</v>
      </c>
      <c r="D26">
        <v>4.4354660327371676E-5</v>
      </c>
      <c r="E26">
        <v>2006</v>
      </c>
    </row>
    <row r="27">
      <c r="A27">
        <v>45</v>
      </c>
      <c r="B27">
        <v>0</v>
      </c>
      <c r="C27">
        <v>4.4078020437154919E-5</v>
      </c>
      <c r="D27">
        <v>4.2411018857819729E-5</v>
      </c>
      <c r="E27">
        <v>2007</v>
      </c>
    </row>
    <row r="28">
      <c r="A28">
        <v>46</v>
      </c>
      <c r="B28">
        <v>3.7999998778104782E-2</v>
      </c>
      <c r="C28">
        <v>3.5831271816277876E-5</v>
      </c>
      <c r="D28">
        <v>3.617562123690732E-5</v>
      </c>
      <c r="E28">
        <v>2008</v>
      </c>
    </row>
    <row r="29">
      <c r="A29">
        <v>47</v>
      </c>
      <c r="B29">
        <v>0</v>
      </c>
      <c r="C29">
        <v>2.9875493055442348E-5</v>
      </c>
      <c r="D29">
        <v>3.4058010676744744E-5</v>
      </c>
      <c r="E29">
        <v>2009</v>
      </c>
    </row>
    <row r="30">
      <c r="A30">
        <v>48</v>
      </c>
      <c r="B30">
        <v>0</v>
      </c>
      <c r="C30">
        <v>2.8899079552502371E-5</v>
      </c>
      <c r="D30">
        <v>3.1220737851981543E-5</v>
      </c>
      <c r="E30">
        <v>2010</v>
      </c>
    </row>
    <row r="31">
      <c r="A31">
        <v>49</v>
      </c>
      <c r="B31">
        <v>0.13400000333786011</v>
      </c>
      <c r="C31">
        <v>2.7466066967463121E-5</v>
      </c>
      <c r="D31">
        <v>3.0770759671213459E-5</v>
      </c>
      <c r="E31">
        <v>2011</v>
      </c>
    </row>
    <row r="32">
      <c r="A32">
        <v>50</v>
      </c>
      <c r="B32">
        <v>0</v>
      </c>
      <c r="C32">
        <v>3.3391028409823775E-5</v>
      </c>
      <c r="D32">
        <v>3.3732300687915994E-5</v>
      </c>
      <c r="E32">
        <v>2012</v>
      </c>
    </row>
    <row r="33">
      <c r="A33">
        <v>51</v>
      </c>
      <c r="B33">
        <v>0</v>
      </c>
      <c r="C33">
        <v>3.3044518204405904E-5</v>
      </c>
      <c r="D33">
        <v>3.177694553778565E-5</v>
      </c>
      <c r="E33">
        <v>2013</v>
      </c>
    </row>
    <row r="34">
      <c r="A34">
        <v>53</v>
      </c>
      <c r="B34">
        <v>0</v>
      </c>
      <c r="C34">
        <v>2.8781050787074491E-5</v>
      </c>
      <c r="D34">
        <v>3.2868603228052956E-5</v>
      </c>
      <c r="E34">
        <v>2014</v>
      </c>
    </row>
    <row r="35">
      <c r="A35">
        <v>54</v>
      </c>
      <c r="B35">
        <v>0</v>
      </c>
      <c r="C35">
        <v>2.9661341613973491E-5</v>
      </c>
      <c r="D35">
        <v>2.7815133094918567E-5</v>
      </c>
      <c r="E35">
        <v>2015</v>
      </c>
    </row>
    <row r="36">
      <c r="A36">
        <v>55</v>
      </c>
      <c r="B36">
        <v>0</v>
      </c>
    </row>
    <row r="37">
      <c r="A37">
        <v>56</v>
      </c>
      <c r="B37">
        <v>0</v>
      </c>
    </row>
    <row r="38">
      <c r="A38">
        <v>50</v>
      </c>
      <c r="B38">
        <v>0</v>
      </c>
    </row>
    <row r="39">
      <c r="A39">
        <v>51</v>
      </c>
      <c r="B39">
        <v>0</v>
      </c>
    </row>
    <row r="40">
      <c r="A40">
        <v>53</v>
      </c>
      <c r="B40">
        <v>0</v>
      </c>
    </row>
    <row r="41">
      <c r="A41">
        <v>54</v>
      </c>
      <c r="B41">
        <v>0</v>
      </c>
    </row>
    <row r="42">
      <c r="A42">
        <v>55</v>
      </c>
      <c r="B42">
        <v>0</v>
      </c>
    </row>
    <row r="43">
      <c r="A43">
        <v>56</v>
      </c>
      <c r="B4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43"/>
  <sheetViews>
    <sheetView topLeftCell="A22" workbookViewId="0">
      <selection activeCell="B2" sqref="B2:B43"/>
    </sheetView>
  </sheetViews>
  <sheetFormatPr defaultRowHeight="15"/>
  <sheetData>
    <row r="1">
      <c r="A1" t="s">
        <v>157</v>
      </c>
      <c r="B1" t="s">
        <v>158</v>
      </c>
      <c r="C1" t="s">
        <v>133</v>
      </c>
      <c r="D1" t="s">
        <v>159</v>
      </c>
      <c r="E1" t="s">
        <v>0</v>
      </c>
    </row>
    <row r="2">
      <c r="A2">
        <v>1</v>
      </c>
      <c r="B2">
        <v>0</v>
      </c>
      <c r="C2">
        <v>9.6200674306601286E-5</v>
      </c>
      <c r="D2">
        <v>9.9078369443304835E-5</v>
      </c>
      <c r="E2">
        <v>1982</v>
      </c>
    </row>
    <row r="3">
      <c r="A3">
        <v>4</v>
      </c>
      <c r="B3">
        <v>0</v>
      </c>
      <c r="C3">
        <v>8.9767214376479387E-5</v>
      </c>
      <c r="D3">
        <v>9.0587006372516046E-5</v>
      </c>
      <c r="E3">
        <v>1983</v>
      </c>
    </row>
    <row r="4">
      <c r="A4">
        <v>5</v>
      </c>
      <c r="B4">
        <v>0</v>
      </c>
      <c r="C4">
        <v>8.7953194451984018E-5</v>
      </c>
      <c r="D4">
        <v>8.6302915478881913E-5</v>
      </c>
      <c r="E4">
        <v>1984</v>
      </c>
    </row>
    <row r="5">
      <c r="A5">
        <v>8</v>
      </c>
      <c r="B5">
        <v>0</v>
      </c>
      <c r="C5">
        <v>7.4536430474836379E-5</v>
      </c>
      <c r="D5">
        <v>7.7749367272190298E-5</v>
      </c>
      <c r="E5">
        <v>1985</v>
      </c>
    </row>
    <row r="6">
      <c r="A6">
        <v>13</v>
      </c>
      <c r="B6">
        <v>0</v>
      </c>
      <c r="C6">
        <v>7.8524019045289606E-5</v>
      </c>
      <c r="D6">
        <v>8.0521147021499938E-5</v>
      </c>
      <c r="E6">
        <v>1986</v>
      </c>
    </row>
    <row r="7">
      <c r="A7">
        <v>16</v>
      </c>
      <c r="B7">
        <v>0</v>
      </c>
      <c r="C7">
        <v>7.6536969572771341E-5</v>
      </c>
      <c r="D7">
        <v>7.7531320035632246E-5</v>
      </c>
      <c r="E7">
        <v>1987</v>
      </c>
    </row>
    <row r="8">
      <c r="A8">
        <v>18</v>
      </c>
      <c r="B8">
        <v>0.11699999868869781</v>
      </c>
      <c r="C8">
        <v>8.6746891611255705E-5</v>
      </c>
      <c r="D8">
        <v>7.7182806104247E-5</v>
      </c>
      <c r="E8">
        <v>1988</v>
      </c>
    </row>
    <row r="9">
      <c r="A9">
        <v>20</v>
      </c>
      <c r="B9">
        <v>0</v>
      </c>
      <c r="C9">
        <v>7.966517296154052E-5</v>
      </c>
      <c r="D9">
        <v>7.2080210742569758E-5</v>
      </c>
      <c r="E9">
        <v>1989</v>
      </c>
    </row>
    <row r="10">
      <c r="A10">
        <v>21</v>
      </c>
      <c r="B10">
        <v>0</v>
      </c>
      <c r="C10">
        <v>7.4437281000427902E-5</v>
      </c>
      <c r="D10">
        <v>7.3745073481404697E-5</v>
      </c>
      <c r="E10">
        <v>1990</v>
      </c>
    </row>
    <row r="11">
      <c r="A11">
        <v>22</v>
      </c>
      <c r="B11">
        <v>3.0999999493360519E-2</v>
      </c>
      <c r="C11">
        <v>6.5900887420866638E-5</v>
      </c>
      <c r="D11">
        <v>6.4412844058097104E-5</v>
      </c>
      <c r="E11">
        <v>1991</v>
      </c>
    </row>
    <row r="12">
      <c r="A12">
        <v>23</v>
      </c>
      <c r="B12">
        <v>0</v>
      </c>
      <c r="C12">
        <v>5.9373665862949565E-5</v>
      </c>
      <c r="D12">
        <v>5.8433117763343037E-5</v>
      </c>
      <c r="E12">
        <v>1992</v>
      </c>
    </row>
    <row r="13">
      <c r="A13">
        <v>24</v>
      </c>
      <c r="B13">
        <v>3.0000000260770321E-3</v>
      </c>
      <c r="C13">
        <v>5.4541862482437864E-5</v>
      </c>
      <c r="D13">
        <v>5.6430128148349476E-5</v>
      </c>
      <c r="E13">
        <v>1993</v>
      </c>
    </row>
    <row r="14">
      <c r="A14">
        <v>25</v>
      </c>
      <c r="B14">
        <v>0.44800001382827759</v>
      </c>
      <c r="C14">
        <v>6.1182043282315135E-5</v>
      </c>
      <c r="D14">
        <v>5.3831092693144461E-5</v>
      </c>
      <c r="E14">
        <v>1994</v>
      </c>
    </row>
    <row r="15">
      <c r="A15">
        <v>26</v>
      </c>
      <c r="B15">
        <v>0.32300001382827759</v>
      </c>
      <c r="C15">
        <v>6.393035437213257E-5</v>
      </c>
      <c r="D15">
        <v>5.4271100063488117E-5</v>
      </c>
      <c r="E15">
        <v>1995</v>
      </c>
    </row>
    <row r="16">
      <c r="A16">
        <v>27</v>
      </c>
      <c r="B16">
        <v>1.7000000923871994E-2</v>
      </c>
      <c r="C16">
        <v>5.6638848036527634E-5</v>
      </c>
      <c r="D16">
        <v>5.0076205840014155E-5</v>
      </c>
      <c r="E16">
        <v>1996</v>
      </c>
    </row>
    <row r="17">
      <c r="A17">
        <v>28</v>
      </c>
      <c r="B17">
        <v>6.1000000685453415E-2</v>
      </c>
      <c r="C17">
        <v>4.8883543058764189E-5</v>
      </c>
      <c r="D17">
        <v>4.9329880475852412E-5</v>
      </c>
      <c r="E17">
        <v>1997</v>
      </c>
    </row>
    <row r="18">
      <c r="A18">
        <v>29</v>
      </c>
      <c r="B18">
        <v>0</v>
      </c>
      <c r="C18">
        <v>5.1552549848565832E-5</v>
      </c>
      <c r="D18">
        <v>4.8929649728961529E-5</v>
      </c>
      <c r="E18">
        <v>1998</v>
      </c>
    </row>
    <row r="19">
      <c r="A19">
        <v>30</v>
      </c>
      <c r="B19">
        <v>0</v>
      </c>
      <c r="C19">
        <v>5.0093349273083732E-5</v>
      </c>
      <c r="D19">
        <v>4.9470248934085258E-5</v>
      </c>
      <c r="E19">
        <v>1999</v>
      </c>
    </row>
    <row r="20">
      <c r="A20">
        <v>31</v>
      </c>
      <c r="B20">
        <v>0</v>
      </c>
      <c r="C20">
        <v>5.0370264943921939E-5</v>
      </c>
      <c r="D20">
        <v>4.657857735583093E-5</v>
      </c>
      <c r="E20">
        <v>2000</v>
      </c>
    </row>
    <row r="21">
      <c r="A21">
        <v>33</v>
      </c>
      <c r="B21">
        <v>0</v>
      </c>
      <c r="C21">
        <v>4.9426980694988742E-5</v>
      </c>
      <c r="D21">
        <v>4.6533096909115555E-5</v>
      </c>
      <c r="E21">
        <v>2001</v>
      </c>
    </row>
    <row r="22">
      <c r="A22">
        <v>37</v>
      </c>
      <c r="B22">
        <v>0</v>
      </c>
      <c r="C22">
        <v>5.0041086069541052E-5</v>
      </c>
      <c r="D22">
        <v>4.506876496088808E-5</v>
      </c>
      <c r="E22">
        <v>2002</v>
      </c>
    </row>
    <row r="23">
      <c r="A23">
        <v>38</v>
      </c>
      <c r="B23">
        <v>0</v>
      </c>
      <c r="C23">
        <v>4.9663332902127877E-5</v>
      </c>
      <c r="D23">
        <v>4.231871582669555E-5</v>
      </c>
      <c r="E23">
        <v>2003</v>
      </c>
    </row>
    <row r="24">
      <c r="A24">
        <v>39</v>
      </c>
      <c r="B24">
        <v>0</v>
      </c>
      <c r="C24">
        <v>4.7159959649434313E-5</v>
      </c>
      <c r="D24">
        <v>4.2989231453248065E-5</v>
      </c>
      <c r="E24">
        <v>2004</v>
      </c>
    </row>
    <row r="25">
      <c r="A25">
        <v>41</v>
      </c>
      <c r="B25">
        <v>0</v>
      </c>
      <c r="C25">
        <v>4.8025172873167321E-5</v>
      </c>
      <c r="D25">
        <v>4.1770730276766699E-5</v>
      </c>
      <c r="E25">
        <v>2005</v>
      </c>
    </row>
    <row r="26">
      <c r="A26">
        <v>42</v>
      </c>
      <c r="B26">
        <v>0</v>
      </c>
      <c r="C26">
        <v>4.6089498937362805E-5</v>
      </c>
      <c r="D26">
        <v>4.1250150708947329E-5</v>
      </c>
      <c r="E26">
        <v>2006</v>
      </c>
    </row>
    <row r="27">
      <c r="A27">
        <v>45</v>
      </c>
      <c r="B27">
        <v>0</v>
      </c>
      <c r="C27">
        <v>4.4078020437154919E-5</v>
      </c>
      <c r="D27">
        <v>4.0437606257910382E-5</v>
      </c>
      <c r="E27">
        <v>2007</v>
      </c>
    </row>
    <row r="28">
      <c r="A28">
        <v>46</v>
      </c>
      <c r="B28">
        <v>0</v>
      </c>
      <c r="C28">
        <v>3.5831271816277876E-5</v>
      </c>
      <c r="D28">
        <v>3.4441633808455668E-5</v>
      </c>
      <c r="E28">
        <v>2008</v>
      </c>
    </row>
    <row r="29">
      <c r="A29">
        <v>47</v>
      </c>
      <c r="B29">
        <v>0</v>
      </c>
      <c r="C29">
        <v>2.9875493055442348E-5</v>
      </c>
      <c r="D29">
        <v>2.9972212618304185E-5</v>
      </c>
      <c r="E29">
        <v>2009</v>
      </c>
    </row>
    <row r="30">
      <c r="A30">
        <v>48</v>
      </c>
      <c r="B30">
        <v>0</v>
      </c>
      <c r="C30">
        <v>2.8899079552502371E-5</v>
      </c>
      <c r="D30">
        <v>2.8151247717687511E-5</v>
      </c>
      <c r="E30">
        <v>2010</v>
      </c>
    </row>
    <row r="31">
      <c r="A31">
        <v>49</v>
      </c>
      <c r="B31">
        <v>0</v>
      </c>
      <c r="C31">
        <v>2.7466066967463121E-5</v>
      </c>
      <c r="D31">
        <v>2.8000066226013588E-5</v>
      </c>
      <c r="E31">
        <v>2011</v>
      </c>
    </row>
    <row r="32">
      <c r="A32">
        <v>50</v>
      </c>
      <c r="B32">
        <v>0</v>
      </c>
      <c r="C32">
        <v>3.3391028409823775E-5</v>
      </c>
      <c r="D32">
        <v>2.9853441988962005E-5</v>
      </c>
      <c r="E32">
        <v>2012</v>
      </c>
    </row>
    <row r="33">
      <c r="A33">
        <v>51</v>
      </c>
      <c r="B33">
        <v>0</v>
      </c>
      <c r="C33">
        <v>3.3044518204405904E-5</v>
      </c>
      <c r="D33">
        <v>3.1086119906831297E-5</v>
      </c>
      <c r="E33">
        <v>2013</v>
      </c>
    </row>
    <row r="34">
      <c r="A34">
        <v>53</v>
      </c>
      <c r="B34">
        <v>0</v>
      </c>
      <c r="C34">
        <v>2.8781050787074491E-5</v>
      </c>
      <c r="D34">
        <v>2.9533595668908675E-5</v>
      </c>
      <c r="E34">
        <v>2014</v>
      </c>
    </row>
    <row r="35">
      <c r="A35">
        <v>54</v>
      </c>
      <c r="B35">
        <v>0</v>
      </c>
      <c r="C35">
        <v>2.9661341613973491E-5</v>
      </c>
      <c r="D35">
        <v>2.565778698590293E-5</v>
      </c>
      <c r="E35">
        <v>2015</v>
      </c>
    </row>
    <row r="36">
      <c r="A36">
        <v>55</v>
      </c>
      <c r="B36">
        <v>0</v>
      </c>
    </row>
    <row r="37">
      <c r="A37">
        <v>56</v>
      </c>
      <c r="B37">
        <v>0</v>
      </c>
    </row>
    <row r="38">
      <c r="A38">
        <v>50</v>
      </c>
      <c r="B38">
        <v>0</v>
      </c>
    </row>
    <row r="39">
      <c r="A39">
        <v>51</v>
      </c>
      <c r="B39">
        <v>0</v>
      </c>
    </row>
    <row r="40">
      <c r="A40">
        <v>53</v>
      </c>
      <c r="B40">
        <v>0</v>
      </c>
    </row>
    <row r="41">
      <c r="A41">
        <v>54</v>
      </c>
      <c r="B41">
        <v>0</v>
      </c>
    </row>
    <row r="42">
      <c r="A42">
        <v>55</v>
      </c>
      <c r="B42">
        <v>0</v>
      </c>
    </row>
    <row r="43">
      <c r="A43">
        <v>56</v>
      </c>
      <c r="B4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
  <sheetViews>
    <sheetView workbookViewId="0">
      <selection activeCell="K18" sqref="K18:K19"/>
    </sheetView>
  </sheetViews>
  <sheetFormatPr defaultRowHeight="15"/>
  <sheetData>
    <row r="1">
      <c r="A1" t="s">
        <v>236</v>
      </c>
      <c r="B1" t="s">
        <v>237</v>
      </c>
      <c r="C1" t="s">
        <v>238</v>
      </c>
      <c r="D1" t="s">
        <v>161</v>
      </c>
      <c r="E1" t="s">
        <v>162</v>
      </c>
      <c r="F1" t="s">
        <v>163</v>
      </c>
      <c r="G1" t="s">
        <v>239</v>
      </c>
      <c r="H1" t="s">
        <v>240</v>
      </c>
      <c r="I1" t="s">
        <v>241</v>
      </c>
      <c r="J1" t="s">
        <v>273</v>
      </c>
      <c r="K1" t="s">
        <v>274</v>
      </c>
    </row>
    <row r="2">
      <c r="A2">
        <v>1.6480911523103714E-2</v>
      </c>
      <c r="B2">
        <v>4.7452589496970177E-3</v>
      </c>
      <c r="C2">
        <v>7.9327831044793129E-3</v>
      </c>
      <c r="D2">
        <v>1.3682362623512745E-2</v>
      </c>
      <c r="E2">
        <v>1.1726164259016514E-2</v>
      </c>
      <c r="F2">
        <v>4.3655638583004475E-3</v>
      </c>
      <c r="G2">
        <v>0.16707050800323486</v>
      </c>
      <c r="H2">
        <v>0.19318309426307678</v>
      </c>
      <c r="I2">
        <v>0.15476705133914948</v>
      </c>
      <c r="J2">
        <v>0.23141133785247803</v>
      </c>
      <c r="K2">
        <v>0.19463495910167694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35"/>
  <sheetViews>
    <sheetView workbookViewId="0">
      <selection activeCell="E7" sqref="E7"/>
    </sheetView>
  </sheetViews>
  <sheetFormatPr defaultColWidth="8.85546875" defaultRowHeight="15"/>
  <sheetData>
    <row r="1">
      <c r="A1" t="s">
        <v>0</v>
      </c>
      <c r="B1" t="s">
        <v>164</v>
      </c>
      <c r="C1" t="s">
        <v>1</v>
      </c>
      <c r="D1" t="s">
        <v>2</v>
      </c>
      <c r="E1" t="s">
        <v>3</v>
      </c>
      <c r="F1" t="s">
        <v>6</v>
      </c>
      <c r="G1" t="s">
        <v>7</v>
      </c>
      <c r="H1" t="s">
        <v>8</v>
      </c>
      <c r="I1" t="s">
        <v>9</v>
      </c>
      <c r="J1" t="s">
        <v>10</v>
      </c>
      <c r="K1" t="s">
        <v>11</v>
      </c>
      <c r="L1" t="s">
        <v>171</v>
      </c>
      <c r="M1" t="s">
        <v>12</v>
      </c>
      <c r="N1" t="s">
        <v>13</v>
      </c>
      <c r="O1" t="s">
        <v>172</v>
      </c>
      <c r="P1" t="s">
        <v>14</v>
      </c>
      <c r="Q1" t="s">
        <v>173</v>
      </c>
      <c r="R1" t="s">
        <v>15</v>
      </c>
      <c r="S1" t="s">
        <v>174</v>
      </c>
      <c r="T1" t="s">
        <v>16</v>
      </c>
      <c r="U1" t="s">
        <v>175</v>
      </c>
      <c r="V1" t="s">
        <v>178</v>
      </c>
      <c r="W1" t="s">
        <v>19</v>
      </c>
      <c r="X1" t="s">
        <v>179</v>
      </c>
      <c r="Y1" t="s">
        <v>180</v>
      </c>
      <c r="Z1" t="s">
        <v>181</v>
      </c>
      <c r="AA1" t="s">
        <v>21</v>
      </c>
      <c r="AB1" t="s">
        <v>22</v>
      </c>
      <c r="AC1" t="s">
        <v>23</v>
      </c>
      <c r="AD1" t="s">
        <v>24</v>
      </c>
      <c r="AE1" t="s">
        <v>184</v>
      </c>
      <c r="AF1" t="s">
        <v>185</v>
      </c>
      <c r="AG1" t="s">
        <v>186</v>
      </c>
      <c r="AH1" t="s">
        <v>187</v>
      </c>
      <c r="AI1" t="s">
        <v>25</v>
      </c>
      <c r="AJ1" t="s">
        <v>188</v>
      </c>
      <c r="AK1" t="s">
        <v>26</v>
      </c>
    </row>
    <row r="2">
      <c r="A2">
        <v>1982</v>
      </c>
      <c r="B2">
        <v>1.8786264263326302E-5</v>
      </c>
      <c r="C2">
        <v>2.2440395696321502E-5</v>
      </c>
      <c r="D2">
        <v>-3.7279932030287455E-7</v>
      </c>
      <c r="E2">
        <v>2.1665366602974245E-6</v>
      </c>
      <c r="F2">
        <v>8.4061770166954375E-7</v>
      </c>
      <c r="G2">
        <v>2.8439466404961422E-5</v>
      </c>
      <c r="H2">
        <v>2.2675540094496682E-6</v>
      </c>
      <c r="I2">
        <v>-1.0360809028497897E-6</v>
      </c>
      <c r="J2">
        <v>-1.5716119378339499E-5</v>
      </c>
      <c r="K2">
        <v>7.0605719884042628E-6</v>
      </c>
      <c r="L2">
        <v>3.6496432585408911E-5</v>
      </c>
      <c r="M2">
        <v>1.3640869838127401E-5</v>
      </c>
      <c r="N2">
        <v>5.9396679716883227E-6</v>
      </c>
      <c r="O2">
        <v>8.4295625129016116E-6</v>
      </c>
      <c r="P2">
        <v>-2.2850122149975505E-6</v>
      </c>
      <c r="Q2">
        <v>-1.378984688926721E-5</v>
      </c>
      <c r="R2">
        <v>2.3864075046731159E-5</v>
      </c>
      <c r="S2">
        <v>-9.0780697064474225E-5</v>
      </c>
      <c r="T2">
        <v>2.3181704818853177E-5</v>
      </c>
      <c r="U2">
        <v>-2.2776461264584213E-5</v>
      </c>
      <c r="V2">
        <v>-1.0815138921316247E-5</v>
      </c>
      <c r="W2">
        <v>-3.4943921491503716E-5</v>
      </c>
      <c r="X2">
        <v>1.2691632946371101E-5</v>
      </c>
      <c r="Y2">
        <v>-1.2313027582422365E-5</v>
      </c>
      <c r="Z2">
        <v>6.3680440689495299E-6</v>
      </c>
      <c r="AA2">
        <v>4.1227955080103129E-5</v>
      </c>
      <c r="AB2">
        <v>7.9886831372277811E-6</v>
      </c>
      <c r="AC2">
        <v>-6.935925739526283E-6</v>
      </c>
      <c r="AD2">
        <v>-4.031352000311017E-5</v>
      </c>
      <c r="AE2">
        <v>-3.4690406209847424E-6</v>
      </c>
      <c r="AF2">
        <v>1.2059398613928352E-5</v>
      </c>
      <c r="AG2">
        <v>-2.1265213945298456E-5</v>
      </c>
      <c r="AH2">
        <v>2.1581061446340755E-5</v>
      </c>
      <c r="AI2">
        <v>-6.6555771809362341E-6</v>
      </c>
      <c r="AJ2">
        <v>-4.0331604395760223E-5</v>
      </c>
      <c r="AK2">
        <v>2.877695123970625E-6</v>
      </c>
    </row>
    <row r="3">
      <c r="A3">
        <v>1983</v>
      </c>
      <c r="B3">
        <v>-5.8056143643625546E-6</v>
      </c>
      <c r="C3">
        <v>2.4918355848058127E-5</v>
      </c>
      <c r="D3">
        <v>-5.717402586924436E-7</v>
      </c>
      <c r="E3">
        <v>-1.3796390703646466E-5</v>
      </c>
      <c r="F3">
        <v>6.3274234207710833E-7</v>
      </c>
      <c r="G3">
        <v>-8.6592159220799658E-8</v>
      </c>
      <c r="H3">
        <v>-2.880913996250456E-7</v>
      </c>
      <c r="I3">
        <v>3.1095719350560103E-6</v>
      </c>
      <c r="J3">
        <v>-1.4348880768011441E-6</v>
      </c>
      <c r="K3">
        <v>1.9369510937394807E-6</v>
      </c>
      <c r="L3">
        <v>-1.3591768038168084E-5</v>
      </c>
      <c r="M3">
        <v>3.0934663755033398E-6</v>
      </c>
      <c r="N3">
        <v>6.7386772570898756E-6</v>
      </c>
      <c r="O3">
        <v>7.0093774411361665E-6</v>
      </c>
      <c r="P3">
        <v>-2.509916612325469E-6</v>
      </c>
      <c r="Q3">
        <v>1.0884752555284649E-5</v>
      </c>
      <c r="R3">
        <v>3.4774820960592479E-6</v>
      </c>
      <c r="S3">
        <v>-1.0775495320558548E-4</v>
      </c>
      <c r="T3">
        <v>1.6229030734393746E-5</v>
      </c>
      <c r="U3">
        <v>-9.0228269300496322E-7</v>
      </c>
      <c r="V3">
        <v>1.8169059785577701E-6</v>
      </c>
      <c r="W3">
        <v>-1.6464788131997921E-5</v>
      </c>
      <c r="X3">
        <v>7.2681336860114243E-7</v>
      </c>
      <c r="Y3">
        <v>6.7036821747024078E-6</v>
      </c>
      <c r="Z3">
        <v>5.9984799918311182E-6</v>
      </c>
      <c r="AA3">
        <v>7.6562637332244776E-6</v>
      </c>
      <c r="AB3">
        <v>5.2123016303085024E-7</v>
      </c>
      <c r="AC3">
        <v>-4.0721636196394684E-7</v>
      </c>
      <c r="AD3">
        <v>-3.560817560810392E-7</v>
      </c>
      <c r="AE3">
        <v>-6.2365097619476728E-6</v>
      </c>
      <c r="AF3">
        <v>2.5180343072861433E-6</v>
      </c>
      <c r="AG3">
        <v>2.0780400973308133E-6</v>
      </c>
      <c r="AH3">
        <v>6.5201875258935615E-6</v>
      </c>
      <c r="AI3">
        <v>4.6336322157003451E-7</v>
      </c>
      <c r="AJ3">
        <v>1.2365371730993502E-6</v>
      </c>
      <c r="AK3">
        <v>8.1979197830150952E-7</v>
      </c>
    </row>
    <row r="4">
      <c r="A4">
        <v>1984</v>
      </c>
      <c r="B4">
        <v>-6.2601902754977345E-6</v>
      </c>
      <c r="C4">
        <v>1.0742219274106901E-5</v>
      </c>
      <c r="D4">
        <v>6.8814761107205413E-6</v>
      </c>
      <c r="E4">
        <v>1.0066127288155258E-5</v>
      </c>
      <c r="F4">
        <v>2.6841435101232491E-6</v>
      </c>
      <c r="G4">
        <v>2.4738195861573331E-5</v>
      </c>
      <c r="H4">
        <v>5.8601231103239115E-6</v>
      </c>
      <c r="I4">
        <v>-1.4993831882748054E-6</v>
      </c>
      <c r="J4">
        <v>1.606947262189351E-5</v>
      </c>
      <c r="K4">
        <v>-1.3095345821056981E-5</v>
      </c>
      <c r="L4">
        <v>-2.4143479095073417E-5</v>
      </c>
      <c r="M4">
        <v>2.5233824999304488E-5</v>
      </c>
      <c r="N4">
        <v>4.0783061194815673E-6</v>
      </c>
      <c r="O4">
        <v>-3.9178785300464369E-6</v>
      </c>
      <c r="P4">
        <v>-1.369787787552923E-5</v>
      </c>
      <c r="Q4">
        <v>4.0746021113591269E-5</v>
      </c>
      <c r="R4">
        <v>6.0658030633931048E-6</v>
      </c>
      <c r="S4">
        <v>-5.0858696340583265E-5</v>
      </c>
      <c r="T4">
        <v>1.930834878294263E-5</v>
      </c>
      <c r="U4">
        <v>-2.6729154342319816E-5</v>
      </c>
      <c r="V4">
        <v>-6.4824844230315648E-6</v>
      </c>
      <c r="W4">
        <v>1.9168259314028546E-5</v>
      </c>
      <c r="X4">
        <v>-2.4682581170054618E-6</v>
      </c>
      <c r="Y4">
        <v>1.9699966287589632E-5</v>
      </c>
      <c r="Z4">
        <v>1.2997187695873436E-5</v>
      </c>
      <c r="AA4">
        <v>2.1296154955052771E-5</v>
      </c>
      <c r="AB4">
        <v>4.5178098844189662E-6</v>
      </c>
      <c r="AC4">
        <v>-1.4076974366616923E-5</v>
      </c>
      <c r="AD4">
        <v>-1.7449481674702838E-5</v>
      </c>
      <c r="AE4">
        <v>-1.3638778909808025E-5</v>
      </c>
      <c r="AF4">
        <v>-1.4368443771672901E-5</v>
      </c>
      <c r="AG4">
        <v>1.0355494168834412E-6</v>
      </c>
      <c r="AH4">
        <v>1.3358360320125939E-6</v>
      </c>
      <c r="AI4">
        <v>-8.5757137640030123E-6</v>
      </c>
      <c r="AJ4">
        <v>-3.3138792787212878E-5</v>
      </c>
      <c r="AK4">
        <v>-1.6502789321748423E-6</v>
      </c>
    </row>
    <row r="5">
      <c r="A5">
        <v>1985</v>
      </c>
      <c r="B5">
        <v>7.7314198279054835E-6</v>
      </c>
      <c r="C5">
        <v>-1.1765900126192719E-5</v>
      </c>
      <c r="D5">
        <v>-2.1895652935199905E-6</v>
      </c>
      <c r="E5">
        <v>4.5502092689275742E-6</v>
      </c>
      <c r="F5">
        <v>-2.3717835517800268E-7</v>
      </c>
      <c r="G5">
        <v>4.7645244194427505E-7</v>
      </c>
      <c r="H5">
        <v>1.0016098713094834E-5</v>
      </c>
      <c r="I5">
        <v>2.8215993097546743E-7</v>
      </c>
      <c r="J5">
        <v>5.7324024282934261E-7</v>
      </c>
      <c r="K5">
        <v>3.60763647222484E-6</v>
      </c>
      <c r="L5">
        <v>2.1669927718903637E-6</v>
      </c>
      <c r="M5">
        <v>-2.5544181880832184E-6</v>
      </c>
      <c r="N5">
        <v>1.0446845408296213E-5</v>
      </c>
      <c r="O5">
        <v>1.2653777048399206E-7</v>
      </c>
      <c r="P5">
        <v>2.592712689875043E-6</v>
      </c>
      <c r="Q5">
        <v>2.5996952899731696E-5</v>
      </c>
      <c r="R5">
        <v>2.344114591323887E-6</v>
      </c>
      <c r="S5">
        <v>-2.8441661925171502E-5</v>
      </c>
      <c r="T5">
        <v>1.0375427336839493E-5</v>
      </c>
      <c r="U5">
        <v>6.6370404283588869E-7</v>
      </c>
      <c r="V5">
        <v>-6.9753110665260465E-7</v>
      </c>
      <c r="W5">
        <v>1.4175154319673311E-5</v>
      </c>
      <c r="X5">
        <v>2.0565515512771526E-8</v>
      </c>
      <c r="Y5">
        <v>-4.503491709328955E-6</v>
      </c>
      <c r="Z5">
        <v>7.7002789566904539E-7</v>
      </c>
      <c r="AA5">
        <v>-1.5357269148807973E-5</v>
      </c>
      <c r="AB5">
        <v>-1.4735398963239277E-6</v>
      </c>
      <c r="AC5">
        <v>-2.2414066336295946E-7</v>
      </c>
      <c r="AD5">
        <v>-5.1394372349022888E-6</v>
      </c>
      <c r="AE5">
        <v>-4.6104496504995041E-6</v>
      </c>
      <c r="AF5">
        <v>-8.3542880702225375E-7</v>
      </c>
      <c r="AG5">
        <v>-1.0839103481430357E-7</v>
      </c>
      <c r="AH5">
        <v>-3.1358842988993274E-6</v>
      </c>
      <c r="AI5">
        <v>-6.7198550368630094E-7</v>
      </c>
      <c r="AJ5">
        <v>7.1703493631503079E-6</v>
      </c>
      <c r="AK5">
        <v>3.2129366900335299E-6</v>
      </c>
    </row>
    <row r="6">
      <c r="A6">
        <v>1986</v>
      </c>
      <c r="B6">
        <v>-2.9479366276063956E-5</v>
      </c>
      <c r="C6">
        <v>-2.8532133001135662E-5</v>
      </c>
      <c r="D6">
        <v>-5.674556859958102E-7</v>
      </c>
      <c r="E6">
        <v>9.6369130915263668E-6</v>
      </c>
      <c r="F6">
        <v>-1.1089001418440603E-5</v>
      </c>
      <c r="G6">
        <v>2.0660857558141288E-7</v>
      </c>
      <c r="H6">
        <v>7.1767844929127023E-6</v>
      </c>
      <c r="I6">
        <v>3.5441942145553185E-6</v>
      </c>
      <c r="J6">
        <v>1.1504074791446328E-5</v>
      </c>
      <c r="K6">
        <v>1.8452843505656347E-5</v>
      </c>
      <c r="L6">
        <v>1.1418045460231951E-6</v>
      </c>
      <c r="M6">
        <v>-1.3100658179610036E-5</v>
      </c>
      <c r="N6">
        <v>2.344480344618205E-5</v>
      </c>
      <c r="O6">
        <v>9.0195698021489079E-7</v>
      </c>
      <c r="P6">
        <v>6.8143540374876466E-6</v>
      </c>
      <c r="Q6">
        <v>2.2334605091600679E-5</v>
      </c>
      <c r="R6">
        <v>-6.037756975274533E-6</v>
      </c>
      <c r="S6">
        <v>4.0799659473123029E-5</v>
      </c>
      <c r="T6">
        <v>-7.4076424425584264E-6</v>
      </c>
      <c r="U6">
        <v>8.2985852714045905E-6</v>
      </c>
      <c r="V6">
        <v>-1.2503986681622337E-6</v>
      </c>
      <c r="W6">
        <v>2.8453463528421707E-5</v>
      </c>
      <c r="X6">
        <v>-2.1374023617681814E-6</v>
      </c>
      <c r="Y6">
        <v>2.6333702862757491E-6</v>
      </c>
      <c r="Z6">
        <v>6.3636981906256551E-8</v>
      </c>
      <c r="AA6">
        <v>-2.3282556867343374E-5</v>
      </c>
      <c r="AB6">
        <v>3.198410922777839E-5</v>
      </c>
      <c r="AC6">
        <v>-1.0781196579046082E-5</v>
      </c>
      <c r="AD6">
        <v>7.230444680317305E-6</v>
      </c>
      <c r="AE6">
        <v>4.9172563194588292E-6</v>
      </c>
      <c r="AF6">
        <v>2.2712636109645246E-6</v>
      </c>
      <c r="AG6">
        <v>-2.5085748802666785E-6</v>
      </c>
      <c r="AH6">
        <v>2.6387790512671927E-6</v>
      </c>
      <c r="AI6">
        <v>9.6150017725449288E-8</v>
      </c>
      <c r="AJ6">
        <v>-5.2595328270399477E-6</v>
      </c>
      <c r="AK6">
        <v>1.997128038055962E-6</v>
      </c>
    </row>
    <row r="7">
      <c r="A7">
        <v>1987</v>
      </c>
      <c r="B7">
        <v>-2.628634319989942E-5</v>
      </c>
      <c r="C7">
        <v>-2.1243895389488898E-5</v>
      </c>
      <c r="D7">
        <v>-1.7349617337458767E-5</v>
      </c>
      <c r="E7">
        <v>2.8016675059916452E-5</v>
      </c>
      <c r="F7">
        <v>-2.0356965251266956E-5</v>
      </c>
      <c r="G7">
        <v>-1.9875100406352431E-5</v>
      </c>
      <c r="H7">
        <v>1.3975664842291735E-5</v>
      </c>
      <c r="I7">
        <v>-1.6983984778562444E-6</v>
      </c>
      <c r="J7">
        <v>7.3411451921856496E-6</v>
      </c>
      <c r="K7">
        <v>1.1692905900417827E-5</v>
      </c>
      <c r="L7">
        <v>-5.2486352615233045E-6</v>
      </c>
      <c r="M7">
        <v>-8.9465065684635192E-6</v>
      </c>
      <c r="N7">
        <v>1.0083632332680281E-5</v>
      </c>
      <c r="O7">
        <v>-1.6570886884892388E-7</v>
      </c>
      <c r="P7">
        <v>1.0111722076544538E-5</v>
      </c>
      <c r="Q7">
        <v>1.8798646124196239E-5</v>
      </c>
      <c r="R7">
        <v>-4.2688939174695406E-6</v>
      </c>
      <c r="S7">
        <v>9.6728326752781868E-6</v>
      </c>
      <c r="T7">
        <v>-1.0897746278715204E-6</v>
      </c>
      <c r="U7">
        <v>1.6142617823788896E-5</v>
      </c>
      <c r="V7">
        <v>-9.6752892204676755E-6</v>
      </c>
      <c r="W7">
        <v>1.0024676839748281E-6</v>
      </c>
      <c r="X7">
        <v>-3.1967113045539008E-6</v>
      </c>
      <c r="Y7">
        <v>6.4269966060237493E-6</v>
      </c>
      <c r="Z7">
        <v>-7.371183528448455E-6</v>
      </c>
      <c r="AA7">
        <v>-3.8327871152432635E-5</v>
      </c>
      <c r="AB7">
        <v>3.700813977047801E-5</v>
      </c>
      <c r="AC7">
        <v>-1.324508730249363E-6</v>
      </c>
      <c r="AD7">
        <v>2.0450694137252867E-5</v>
      </c>
      <c r="AE7">
        <v>-2.1054072931292467E-5</v>
      </c>
      <c r="AF7">
        <v>-5.0534272304503247E-6</v>
      </c>
      <c r="AG7">
        <v>-1.0528806342335884E-5</v>
      </c>
      <c r="AH7">
        <v>5.8762366279552225E-6</v>
      </c>
      <c r="AI7">
        <v>-4.6326786105055362E-6</v>
      </c>
      <c r="AJ7">
        <v>3.1820261938264593E-5</v>
      </c>
      <c r="AK7">
        <v>9.9435044376150472E-7</v>
      </c>
    </row>
    <row r="8">
      <c r="A8">
        <v>1988</v>
      </c>
      <c r="B8">
        <v>-3.800512058660388E-5</v>
      </c>
      <c r="C8">
        <v>-8.5704878074466251E-6</v>
      </c>
      <c r="D8">
        <v>-2.5073550204979256E-5</v>
      </c>
      <c r="E8">
        <v>4.3610842112684622E-5</v>
      </c>
      <c r="F8">
        <v>-9.3420658231480047E-6</v>
      </c>
      <c r="G8">
        <v>1.2263369171705563E-5</v>
      </c>
      <c r="H8">
        <v>1.8417553292238154E-5</v>
      </c>
      <c r="I8">
        <v>7.3380547291890252E-6</v>
      </c>
      <c r="J8">
        <v>1.5883957530604675E-5</v>
      </c>
      <c r="K8">
        <v>-9.6439898698008619E-6</v>
      </c>
      <c r="L8">
        <v>1.6548741541555501E-6</v>
      </c>
      <c r="M8">
        <v>-5.1411211643426213E-6</v>
      </c>
      <c r="N8">
        <v>8.648351467854809E-6</v>
      </c>
      <c r="O8">
        <v>-4.7961439122445881E-6</v>
      </c>
      <c r="P8">
        <v>1.406591763952747E-6</v>
      </c>
      <c r="Q8">
        <v>5.86969472351484E-5</v>
      </c>
      <c r="R8">
        <v>-1.8283652025274932E-5</v>
      </c>
      <c r="S8">
        <v>-7.3008368417504244E-6</v>
      </c>
      <c r="T8">
        <v>-1.0463484613865148E-5</v>
      </c>
      <c r="U8">
        <v>1.2985130524612032E-5</v>
      </c>
      <c r="V8">
        <v>2.4206071884691482E-6</v>
      </c>
      <c r="W8">
        <v>8.886035175237339E-6</v>
      </c>
      <c r="X8">
        <v>5.9345275076339021E-6</v>
      </c>
      <c r="Y8">
        <v>1.6048963402681693E-7</v>
      </c>
      <c r="Z8">
        <v>1.7083634702430572E-6</v>
      </c>
      <c r="AA8">
        <v>-7.5299949457985349E-6</v>
      </c>
      <c r="AB8">
        <v>2.3909926312626339E-5</v>
      </c>
      <c r="AC8">
        <v>-4.825803898711456E-6</v>
      </c>
      <c r="AD8">
        <v>8.3492741396185011E-6</v>
      </c>
      <c r="AE8">
        <v>-2.8475971703301184E-5</v>
      </c>
      <c r="AF8">
        <v>-2.5037938939931337E-6</v>
      </c>
      <c r="AG8">
        <v>-1.8452619769959711E-5</v>
      </c>
      <c r="AH8">
        <v>-3.0849332688376307E-6</v>
      </c>
      <c r="AI8">
        <v>-2.498876028766972E-6</v>
      </c>
      <c r="AJ8">
        <v>-8.0990446349460399E-7</v>
      </c>
      <c r="AK8">
        <v>-9.5640853032818995E-6</v>
      </c>
    </row>
    <row r="9">
      <c r="A9">
        <v>1989</v>
      </c>
      <c r="B9">
        <v>-7.2930592978082132E-6</v>
      </c>
      <c r="C9">
        <v>-3.6592384731193306E-6</v>
      </c>
      <c r="D9">
        <v>-5.7652305258670822E-5</v>
      </c>
      <c r="E9">
        <v>1.1613251444941852E-5</v>
      </c>
      <c r="F9">
        <v>-1.9518403860274702E-5</v>
      </c>
      <c r="G9">
        <v>3.0958481147536077E-6</v>
      </c>
      <c r="H9">
        <v>2.137189221684821E-5</v>
      </c>
      <c r="I9">
        <v>1.8071110389428213E-5</v>
      </c>
      <c r="J9">
        <v>9.8635346148512326E-6</v>
      </c>
      <c r="K9">
        <v>1.6528314517927356E-5</v>
      </c>
      <c r="L9">
        <v>1.7060672689694911E-5</v>
      </c>
      <c r="M9">
        <v>1.4290778381109703E-5</v>
      </c>
      <c r="N9">
        <v>-3.0545782010449329E-6</v>
      </c>
      <c r="O9">
        <v>-4.1023440644494258E-6</v>
      </c>
      <c r="P9">
        <v>-2.1094012481626123E-5</v>
      </c>
      <c r="Q9">
        <v>1.9628201698651537E-5</v>
      </c>
      <c r="R9">
        <v>-1.1588424968067557E-5</v>
      </c>
      <c r="S9">
        <v>2.9682860258617438E-5</v>
      </c>
      <c r="T9">
        <v>-1.7947240915638929E-10</v>
      </c>
      <c r="U9">
        <v>-1.7782273062039167E-5</v>
      </c>
      <c r="V9">
        <v>1.2853196494688746E-5</v>
      </c>
      <c r="W9">
        <v>3.3415963116567582E-5</v>
      </c>
      <c r="X9">
        <v>7.678620022488758E-6</v>
      </c>
      <c r="Y9">
        <v>-4.4001239984936547E-6</v>
      </c>
      <c r="Z9">
        <v>-7.9725487012183294E-6</v>
      </c>
      <c r="AA9">
        <v>-9.5516943474649452E-6</v>
      </c>
      <c r="AB9">
        <v>-1.9390372472116724E-5</v>
      </c>
      <c r="AC9">
        <v>-7.632490451214835E-6</v>
      </c>
      <c r="AD9">
        <v>-9.5830964710330591E-6</v>
      </c>
      <c r="AE9">
        <v>-7.0740857154305559E-6</v>
      </c>
      <c r="AF9">
        <v>-9.0216798298570211E-7</v>
      </c>
      <c r="AG9">
        <v>-1.080730180547107E-5</v>
      </c>
      <c r="AH9">
        <v>4.939114205626538E-6</v>
      </c>
      <c r="AI9">
        <v>9.8563941719476134E-7</v>
      </c>
      <c r="AJ9">
        <v>-5.2427872105909046E-6</v>
      </c>
      <c r="AK9">
        <v>-7.5849620770895854E-6</v>
      </c>
    </row>
    <row r="10">
      <c r="A10">
        <v>1990</v>
      </c>
      <c r="B10">
        <v>-3.2715641282266006E-5</v>
      </c>
      <c r="C10">
        <v>-7.254248430399457E-6</v>
      </c>
      <c r="D10">
        <v>-1.0516982911212835E-5</v>
      </c>
      <c r="E10">
        <v>1.6585716366535053E-5</v>
      </c>
      <c r="F10">
        <v>-8.405024345847778E-6</v>
      </c>
      <c r="G10">
        <v>-1.2093685654690489E-5</v>
      </c>
      <c r="H10">
        <v>-8.2682445281534456E-6</v>
      </c>
      <c r="I10">
        <v>-1.1999257367278915E-5</v>
      </c>
      <c r="J10">
        <v>1.364045419904869E-5</v>
      </c>
      <c r="K10">
        <v>-2.5172139430651441E-5</v>
      </c>
      <c r="L10">
        <v>-2.6952102416544221E-6</v>
      </c>
      <c r="M10">
        <v>4.519004505709745E-6</v>
      </c>
      <c r="N10">
        <v>-1.6007785461624735E-6</v>
      </c>
      <c r="O10">
        <v>-8.5892343122395687E-6</v>
      </c>
      <c r="P10">
        <v>6.468367814704834E-7</v>
      </c>
      <c r="Q10">
        <v>5.3908817790215835E-5</v>
      </c>
      <c r="R10">
        <v>-1.0932268196484074E-5</v>
      </c>
      <c r="S10">
        <v>9.6084897904802347E-7</v>
      </c>
      <c r="T10">
        <v>7.1296362875727937E-6</v>
      </c>
      <c r="U10">
        <v>5.4542920224776026E-6</v>
      </c>
      <c r="V10">
        <v>3.4835970836866181E-6</v>
      </c>
      <c r="W10">
        <v>-2.4380709874094464E-5</v>
      </c>
      <c r="X10">
        <v>6.3307024902314879E-6</v>
      </c>
      <c r="Y10">
        <v>1.0351228411309421E-5</v>
      </c>
      <c r="Z10">
        <v>1.0483207006473094E-5</v>
      </c>
      <c r="AA10">
        <v>-7.6923706728848629E-6</v>
      </c>
      <c r="AB10">
        <v>-1.9444793508682778E-7</v>
      </c>
      <c r="AC10">
        <v>-2.0625184333766811E-6</v>
      </c>
      <c r="AD10">
        <v>-5.2397745093912818E-6</v>
      </c>
      <c r="AE10">
        <v>4.2971078073605895E-6</v>
      </c>
      <c r="AF10">
        <v>-1.099447126762243E-5</v>
      </c>
      <c r="AG10">
        <v>-1.6962425434030592E-5</v>
      </c>
      <c r="AH10">
        <v>-1.5335126590798609E-5</v>
      </c>
      <c r="AI10">
        <v>-6.9154430093476549E-7</v>
      </c>
      <c r="AJ10">
        <v>4.4316031733160344E-8</v>
      </c>
      <c r="AK10">
        <v>-6.9220749310261454E-7</v>
      </c>
    </row>
    <row r="11">
      <c r="A11">
        <v>1991</v>
      </c>
      <c r="B11">
        <v>-1.1655410162347835E-5</v>
      </c>
      <c r="C11">
        <v>-7.9458113759756088E-6</v>
      </c>
      <c r="D11">
        <v>-2.519426925573498E-5</v>
      </c>
      <c r="E11">
        <v>-5.6412741287203971E-6</v>
      </c>
      <c r="F11">
        <v>4.1700221231621981E-7</v>
      </c>
      <c r="G11">
        <v>-6.5658935000101337E-7</v>
      </c>
      <c r="H11">
        <v>-1.1000015547324438E-5</v>
      </c>
      <c r="I11">
        <v>-4.9643233523966046E-8</v>
      </c>
      <c r="J11">
        <v>-5.9942614427654917E-8</v>
      </c>
      <c r="K11">
        <v>-5.6754265642666724E-6</v>
      </c>
      <c r="L11">
        <v>9.9315620900597423E-6</v>
      </c>
      <c r="M11">
        <v>3.2063085200206842E-6</v>
      </c>
      <c r="N11">
        <v>4.0143195292330347E-6</v>
      </c>
      <c r="O11">
        <v>-8.7019081718153757E-8</v>
      </c>
      <c r="P11">
        <v>-4.3443563413347874E-8</v>
      </c>
      <c r="Q11">
        <v>2.6312432964914478E-5</v>
      </c>
      <c r="R11">
        <v>-3.5077291613561101E-6</v>
      </c>
      <c r="S11">
        <v>-1.8686912881094031E-5</v>
      </c>
      <c r="T11">
        <v>-3.3859471386676887E-6</v>
      </c>
      <c r="U11">
        <v>5.8880623043933156E-8</v>
      </c>
      <c r="V11">
        <v>-6.2913733245295589E-7</v>
      </c>
      <c r="W11">
        <v>3.9211654438986443E-6</v>
      </c>
      <c r="X11">
        <v>-1.0130462442248245E-6</v>
      </c>
      <c r="Y11">
        <v>6.0441916502895765E-6</v>
      </c>
      <c r="Z11">
        <v>5.065806263360173E-8</v>
      </c>
      <c r="AA11">
        <v>5.1378010539337993E-6</v>
      </c>
      <c r="AB11">
        <v>-1.6918064602577942E-6</v>
      </c>
      <c r="AC11">
        <v>-3.9217775338329375E-7</v>
      </c>
      <c r="AD11">
        <v>1.0442802249599481E-6</v>
      </c>
      <c r="AE11">
        <v>-3.3819769669207744E-6</v>
      </c>
      <c r="AF11">
        <v>2.0221949625920388E-7</v>
      </c>
      <c r="AG11">
        <v>-2.2171429918671492E-6</v>
      </c>
      <c r="AH11">
        <v>4.7727536411912297E-7</v>
      </c>
      <c r="AI11">
        <v>6.8535950958903413E-7</v>
      </c>
      <c r="AJ11">
        <v>-8.2111355368397199E-6</v>
      </c>
      <c r="AK11">
        <v>-1.4880433809594251E-6</v>
      </c>
    </row>
    <row r="12">
      <c r="A12">
        <v>1992</v>
      </c>
      <c r="B12">
        <v>-1.0499001291464083E-5</v>
      </c>
      <c r="C12">
        <v>1.1470981007732917E-5</v>
      </c>
      <c r="D12">
        <v>3.5813504837278742E-6</v>
      </c>
      <c r="E12">
        <v>1.5293338719857275E-6</v>
      </c>
      <c r="F12">
        <v>6.1250702856341377E-6</v>
      </c>
      <c r="G12">
        <v>-1.6485108062624931E-5</v>
      </c>
      <c r="H12">
        <v>7.4525537456793245E-6</v>
      </c>
      <c r="I12">
        <v>-2.6111704798381652E-8</v>
      </c>
      <c r="J12">
        <v>2.8312870199442841E-6</v>
      </c>
      <c r="K12">
        <v>1.1967514183197636E-5</v>
      </c>
      <c r="L12">
        <v>-1.5385519873234443E-5</v>
      </c>
      <c r="M12">
        <v>-5.6338390095334034E-6</v>
      </c>
      <c r="N12">
        <v>2.574332256699563E-6</v>
      </c>
      <c r="O12">
        <v>-3.5714499517780496E-6</v>
      </c>
      <c r="P12">
        <v>-1.5905663531157188E-5</v>
      </c>
      <c r="Q12">
        <v>-4.0686718421056867E-5</v>
      </c>
      <c r="R12">
        <v>-1.5139333982006065E-6</v>
      </c>
      <c r="S12">
        <v>-3.1833737011766061E-5</v>
      </c>
      <c r="T12">
        <v>1.6975154721876606E-5</v>
      </c>
      <c r="U12">
        <v>1.6386888091801666E-5</v>
      </c>
      <c r="V12">
        <v>-4.7737427166794077E-7</v>
      </c>
      <c r="W12">
        <v>3.3032218198059127E-5</v>
      </c>
      <c r="X12">
        <v>2.0619341739802621E-5</v>
      </c>
      <c r="Y12">
        <v>2.0774041331605986E-5</v>
      </c>
      <c r="Z12">
        <v>4.0430477383779362E-6</v>
      </c>
      <c r="AA12">
        <v>3.5170865885447711E-5</v>
      </c>
      <c r="AB12">
        <v>-1.898213304230012E-5</v>
      </c>
      <c r="AC12">
        <v>-2.095007585012354E-5</v>
      </c>
      <c r="AD12">
        <v>-1.2105814676033333E-5</v>
      </c>
      <c r="AE12">
        <v>-6.229175141925225E-6</v>
      </c>
      <c r="AF12">
        <v>2.5673502932477277E-6</v>
      </c>
      <c r="AG12">
        <v>-3.8346097426256165E-6</v>
      </c>
      <c r="AH12">
        <v>-5.9315216276445426E-6</v>
      </c>
      <c r="AI12">
        <v>1.6120370673888829E-6</v>
      </c>
      <c r="AJ12">
        <v>-4.6442979510175064E-5</v>
      </c>
      <c r="AK12">
        <v>-9.4054809096633107E-7</v>
      </c>
    </row>
    <row r="13">
      <c r="A13">
        <v>1993</v>
      </c>
      <c r="B13">
        <v>-3.5333764571987558E-6</v>
      </c>
      <c r="C13">
        <v>7.5491243478609249E-6</v>
      </c>
      <c r="D13">
        <v>7.5447810559126083E-6</v>
      </c>
      <c r="E13">
        <v>1.1399518371035811E-5</v>
      </c>
      <c r="F13">
        <v>1.7621018741920125E-6</v>
      </c>
      <c r="G13">
        <v>-6.2712165345146786E-6</v>
      </c>
      <c r="H13">
        <v>9.1130459622945637E-6</v>
      </c>
      <c r="I13">
        <v>1.0120616025233176E-5</v>
      </c>
      <c r="J13">
        <v>-4.1032017179531977E-6</v>
      </c>
      <c r="K13">
        <v>6.2579888435720932E-6</v>
      </c>
      <c r="L13">
        <v>-7.5119332905160263E-6</v>
      </c>
      <c r="M13">
        <v>2.7224102723266697E-6</v>
      </c>
      <c r="N13">
        <v>4.3103077587147709E-6</v>
      </c>
      <c r="O13">
        <v>-6.0015108829247765E-6</v>
      </c>
      <c r="P13">
        <v>-1.0758149983303156E-5</v>
      </c>
      <c r="Q13">
        <v>-4.176791844656691E-5</v>
      </c>
      <c r="R13">
        <v>-1.3626801091959351E-6</v>
      </c>
      <c r="S13">
        <v>-5.8047276979777962E-5</v>
      </c>
      <c r="T13">
        <v>8.6829832071089186E-6</v>
      </c>
      <c r="U13">
        <v>4.7067342165973969E-6</v>
      </c>
      <c r="V13">
        <v>2.1216103505139472E-6</v>
      </c>
      <c r="W13">
        <v>1.8959146473207511E-5</v>
      </c>
      <c r="X13">
        <v>6.6373827394272666E-6</v>
      </c>
      <c r="Y13">
        <v>1.5801779227331281E-5</v>
      </c>
      <c r="Z13">
        <v>3.1597591032550554E-7</v>
      </c>
      <c r="AA13">
        <v>2.9778093448840082E-5</v>
      </c>
      <c r="AB13">
        <v>1.7278245650231838E-5</v>
      </c>
      <c r="AC13">
        <v>-1.2068234354956076E-5</v>
      </c>
      <c r="AD13">
        <v>-4.4627090574067552E-6</v>
      </c>
      <c r="AE13">
        <v>-1.6418811355833896E-5</v>
      </c>
      <c r="AF13">
        <v>-5.223832431511255E-6</v>
      </c>
      <c r="AG13">
        <v>-7.5031089181720745E-6</v>
      </c>
      <c r="AH13">
        <v>-1.4968684808991384E-5</v>
      </c>
      <c r="AI13">
        <v>-1.8517874877943541E-6</v>
      </c>
      <c r="AJ13">
        <v>-2.8694010325125419E-5</v>
      </c>
      <c r="AK13">
        <v>1.8882656149799004E-6</v>
      </c>
    </row>
    <row r="14">
      <c r="A14">
        <v>1994</v>
      </c>
      <c r="B14">
        <v>-6.4560276769043412E-6</v>
      </c>
      <c r="C14">
        <v>1.2671118838625262E-6</v>
      </c>
      <c r="D14">
        <v>2.4634699002490379E-5</v>
      </c>
      <c r="E14">
        <v>7.8464554462698288E-6</v>
      </c>
      <c r="F14">
        <v>1.2884529496659525E-5</v>
      </c>
      <c r="G14">
        <v>1.5284836081264075E-6</v>
      </c>
      <c r="H14">
        <v>5.0572775762702804E-6</v>
      </c>
      <c r="I14">
        <v>8.3840213846997358E-6</v>
      </c>
      <c r="J14">
        <v>5.8380246628075838E-6</v>
      </c>
      <c r="K14">
        <v>1.5638472177670337E-5</v>
      </c>
      <c r="L14">
        <v>5.873190730198985E-6</v>
      </c>
      <c r="M14">
        <v>1.8565939399195486E-6</v>
      </c>
      <c r="N14">
        <v>8.6699956227676012E-6</v>
      </c>
      <c r="O14">
        <v>-7.7490531111834571E-6</v>
      </c>
      <c r="P14">
        <v>-1.6164607586688362E-5</v>
      </c>
      <c r="Q14">
        <v>-3.9219376049004495E-5</v>
      </c>
      <c r="R14">
        <v>-2.374910400249064E-5</v>
      </c>
      <c r="S14">
        <v>-7.9458783147856593E-5</v>
      </c>
      <c r="T14">
        <v>2.3799104837962659E-6</v>
      </c>
      <c r="U14">
        <v>2.8552202024911821E-7</v>
      </c>
      <c r="V14">
        <v>7.8728562584728934E-6</v>
      </c>
      <c r="W14">
        <v>3.3441137929912657E-5</v>
      </c>
      <c r="X14">
        <v>9.7815218396135606E-6</v>
      </c>
      <c r="Y14">
        <v>7.208479473774787E-6</v>
      </c>
      <c r="Z14">
        <v>7.0131131906236988E-6</v>
      </c>
      <c r="AA14">
        <v>7.6672011346090585E-5</v>
      </c>
      <c r="AB14">
        <v>-2.2200396415428258E-5</v>
      </c>
      <c r="AC14">
        <v>1.3543228760681814E-6</v>
      </c>
      <c r="AD14">
        <v>-4.383500709082E-6</v>
      </c>
      <c r="AE14">
        <v>-1.9431336113484576E-6</v>
      </c>
      <c r="AF14">
        <v>-1.82436224349658E-6</v>
      </c>
      <c r="AG14">
        <v>1.1471349807834486E-6</v>
      </c>
      <c r="AH14">
        <v>-1.2809658073820174E-5</v>
      </c>
      <c r="AI14">
        <v>2.7732783109968295E-6</v>
      </c>
      <c r="AJ14">
        <v>-9.5383147709071636E-5</v>
      </c>
      <c r="AK14">
        <v>-7.3509504545654636E-6</v>
      </c>
    </row>
    <row r="15">
      <c r="A15">
        <v>1995</v>
      </c>
      <c r="B15">
        <v>-4.1080536306026261E-8</v>
      </c>
      <c r="C15">
        <v>-1.1984312550339382E-5</v>
      </c>
      <c r="D15">
        <v>2.9108976377756335E-5</v>
      </c>
      <c r="E15">
        <v>3.3607418572501047E-6</v>
      </c>
      <c r="F15">
        <v>1.1287796951364726E-5</v>
      </c>
      <c r="G15">
        <v>1.1461454505479196E-6</v>
      </c>
      <c r="H15">
        <v>4.7432349674636498E-6</v>
      </c>
      <c r="I15">
        <v>-1.1206415365450084E-5</v>
      </c>
      <c r="J15">
        <v>1.8108128188032424E-6</v>
      </c>
      <c r="K15">
        <v>4.7336502575490158E-6</v>
      </c>
      <c r="L15">
        <v>-9.7108568297699094E-6</v>
      </c>
      <c r="M15">
        <v>-1.0029832992586307E-5</v>
      </c>
      <c r="N15">
        <v>1.2573622370837256E-5</v>
      </c>
      <c r="O15">
        <v>-7.2279340201930609E-6</v>
      </c>
      <c r="P15">
        <v>-1.5665278624510393E-5</v>
      </c>
      <c r="Q15">
        <v>-3.9285572711378336E-5</v>
      </c>
      <c r="R15">
        <v>-1.7913649571710266E-5</v>
      </c>
      <c r="S15">
        <v>-4.2098901758436114E-5</v>
      </c>
      <c r="T15">
        <v>9.7098964033648372E-6</v>
      </c>
      <c r="U15">
        <v>1.7375650713802315E-5</v>
      </c>
      <c r="V15">
        <v>1.055289976648055E-5</v>
      </c>
      <c r="W15">
        <v>4.0885861380957067E-5</v>
      </c>
      <c r="X15">
        <v>1.0733362614701036E-5</v>
      </c>
      <c r="Y15">
        <v>1.5000059647718444E-5</v>
      </c>
      <c r="Z15">
        <v>6.9014986365800723E-6</v>
      </c>
      <c r="AA15">
        <v>4.8229117965092883E-5</v>
      </c>
      <c r="AB15">
        <v>-1.7699625459499657E-5</v>
      </c>
      <c r="AC15">
        <v>-1.00437828223221E-5</v>
      </c>
      <c r="AD15">
        <v>-6.4401451709272806E-6</v>
      </c>
      <c r="AE15">
        <v>-5.8947948673448991E-6</v>
      </c>
      <c r="AF15">
        <v>1.9138874449708965E-6</v>
      </c>
      <c r="AG15">
        <v>2.3411819256580202E-6</v>
      </c>
      <c r="AH15">
        <v>-7.3949499892478343E-6</v>
      </c>
      <c r="AI15">
        <v>-4.5076417336531449E-6</v>
      </c>
      <c r="AJ15">
        <v>-6.2812308897264302E-5</v>
      </c>
      <c r="AK15">
        <v>-9.659253919380717E-6</v>
      </c>
    </row>
    <row r="16">
      <c r="A16">
        <v>1996</v>
      </c>
      <c r="B16">
        <v>-1.8032247680821456E-5</v>
      </c>
      <c r="C16">
        <v>-9.698029316496104E-6</v>
      </c>
      <c r="D16">
        <v>8.6490590547327884E-6</v>
      </c>
      <c r="E16">
        <v>1.1562096347006445E-7</v>
      </c>
      <c r="F16">
        <v>9.9491012406360824E-7</v>
      </c>
      <c r="G16">
        <v>5.8441532928554807E-6</v>
      </c>
      <c r="H16">
        <v>-1.2900618457933888E-6</v>
      </c>
      <c r="I16">
        <v>-1.9599794541136362E-5</v>
      </c>
      <c r="J16">
        <v>4.9516056606080383E-6</v>
      </c>
      <c r="K16">
        <v>4.3262875806249212E-6</v>
      </c>
      <c r="L16">
        <v>-1.0312143785995431E-5</v>
      </c>
      <c r="M16">
        <v>3.2701084364816779E-6</v>
      </c>
      <c r="N16">
        <v>6.2534281823900528E-6</v>
      </c>
      <c r="O16">
        <v>-6.9677585088356864E-6</v>
      </c>
      <c r="P16">
        <v>-5.7807874327409081E-6</v>
      </c>
      <c r="Q16">
        <v>-3.2599473342997953E-5</v>
      </c>
      <c r="R16">
        <v>-1.6898302419576794E-5</v>
      </c>
      <c r="S16">
        <v>-3.656008402685984E-6</v>
      </c>
      <c r="T16">
        <v>2.7160588160768384E-6</v>
      </c>
      <c r="U16">
        <v>5.2880332077620551E-6</v>
      </c>
      <c r="V16">
        <v>2.3931822852318874E-6</v>
      </c>
      <c r="W16">
        <v>-2.941145339718787E-6</v>
      </c>
      <c r="X16">
        <v>6.4218820625683293E-6</v>
      </c>
      <c r="Y16">
        <v>1.5267420167219825E-5</v>
      </c>
      <c r="Z16">
        <v>4.420842287800042E-6</v>
      </c>
      <c r="AA16">
        <v>-3.8472817323054187E-6</v>
      </c>
      <c r="AB16">
        <v>-8.3938784882775508E-6</v>
      </c>
      <c r="AC16">
        <v>-5.772476924903458E-6</v>
      </c>
      <c r="AD16">
        <v>-1.5615632946719415E-5</v>
      </c>
      <c r="AE16">
        <v>1.413706922903657E-5</v>
      </c>
      <c r="AF16">
        <v>-4.4454968701757025E-6</v>
      </c>
      <c r="AG16">
        <v>-8.108831025310792E-6</v>
      </c>
      <c r="AH16">
        <v>1.2875833817815874E-5</v>
      </c>
      <c r="AI16">
        <v>-6.884309186716564E-6</v>
      </c>
      <c r="AJ16">
        <v>5.3179478527454194E-6</v>
      </c>
      <c r="AK16">
        <v>-6.5626422838249709E-6</v>
      </c>
    </row>
    <row r="17">
      <c r="A17">
        <v>1997</v>
      </c>
      <c r="B17">
        <v>-3.4066570151480846E-6</v>
      </c>
      <c r="C17">
        <v>-8.7603248175582848E-6</v>
      </c>
      <c r="D17">
        <v>1.2012722436338663E-5</v>
      </c>
      <c r="E17">
        <v>6.8854997152811848E-6</v>
      </c>
      <c r="F17">
        <v>-5.70837983104866E-7</v>
      </c>
      <c r="G17">
        <v>5.8771013300429331E-7</v>
      </c>
      <c r="H17">
        <v>1.0961987300106557E-6</v>
      </c>
      <c r="I17">
        <v>8.7995294961729087E-7</v>
      </c>
      <c r="J17">
        <v>4.8067784064187435E-7</v>
      </c>
      <c r="K17">
        <v>1.5190007616183721E-6</v>
      </c>
      <c r="L17">
        <v>3.0944131594878854E-6</v>
      </c>
      <c r="M17">
        <v>-8.048215818234894E-7</v>
      </c>
      <c r="N17">
        <v>1.1290117072348949E-5</v>
      </c>
      <c r="O17">
        <v>-1.2366010651021497E-6</v>
      </c>
      <c r="P17">
        <v>4.971864768776868E-7</v>
      </c>
      <c r="Q17">
        <v>-4.6865774493198842E-5</v>
      </c>
      <c r="R17">
        <v>-1.2660319725910085E-6</v>
      </c>
      <c r="S17">
        <v>-4.7015077143441886E-5</v>
      </c>
      <c r="T17">
        <v>-2.8944309633516241E-6</v>
      </c>
      <c r="U17">
        <v>1.6906033906138873E-8</v>
      </c>
      <c r="V17">
        <v>4.8273318498104345E-7</v>
      </c>
      <c r="W17">
        <v>5.701334430341376E-6</v>
      </c>
      <c r="X17">
        <v>3.3001551855704747E-6</v>
      </c>
      <c r="Y17">
        <v>-3.4013021377177211E-6</v>
      </c>
      <c r="Z17">
        <v>8.6501012219741824E-7</v>
      </c>
      <c r="AA17">
        <v>1.0903837619480328E-6</v>
      </c>
      <c r="AB17">
        <v>3.6277424442232586E-7</v>
      </c>
      <c r="AC17">
        <v>-1.7529198714782979E-7</v>
      </c>
      <c r="AD17">
        <v>7.875411256463849E-8</v>
      </c>
      <c r="AE17">
        <v>1.8780374375637621E-6</v>
      </c>
      <c r="AF17">
        <v>-7.3041553605435183E-7</v>
      </c>
      <c r="AG17">
        <v>5.3490663276534178E-7</v>
      </c>
      <c r="AH17">
        <v>-5.2739250122613157E-7</v>
      </c>
      <c r="AI17">
        <v>-2.6450507562003622E-7</v>
      </c>
      <c r="AJ17">
        <v>1.1196195373486262E-5</v>
      </c>
      <c r="AK17">
        <v>4.4633742390942643E-7</v>
      </c>
    </row>
    <row r="18">
      <c r="A18">
        <v>1998</v>
      </c>
      <c r="B18">
        <v>5.8596292547008488E-6</v>
      </c>
      <c r="C18">
        <v>2.152426077373093E-6</v>
      </c>
      <c r="D18">
        <v>2.3183898520073853E-5</v>
      </c>
      <c r="E18">
        <v>1.1032445399905555E-5</v>
      </c>
      <c r="F18">
        <v>1.2440560567483772E-5</v>
      </c>
      <c r="G18">
        <v>-3.4367917578492779E-6</v>
      </c>
      <c r="H18">
        <v>-8.3099375842721201E-6</v>
      </c>
      <c r="I18">
        <v>5.5687241911073215E-6</v>
      </c>
      <c r="J18">
        <v>-3.3454846288805129E-6</v>
      </c>
      <c r="K18">
        <v>2.1954874682705849E-5</v>
      </c>
      <c r="L18">
        <v>-7.745757102384232E-7</v>
      </c>
      <c r="M18">
        <v>-6.3483821577392519E-6</v>
      </c>
      <c r="N18">
        <v>1.2612583304871805E-5</v>
      </c>
      <c r="O18">
        <v>3.187369088664127E-7</v>
      </c>
      <c r="P18">
        <v>-1.4538664800056722E-5</v>
      </c>
      <c r="Q18">
        <v>-5.8636745961848646E-5</v>
      </c>
      <c r="R18">
        <v>8.5680139818578027E-6</v>
      </c>
      <c r="S18">
        <v>-2.2811904273112305E-5</v>
      </c>
      <c r="T18">
        <v>-4.7584171625203453E-6</v>
      </c>
      <c r="U18">
        <v>8.5403780758497305E-6</v>
      </c>
      <c r="V18">
        <v>9.1413558038766496E-6</v>
      </c>
      <c r="W18">
        <v>3.6821973480982706E-5</v>
      </c>
      <c r="X18">
        <v>1.4280500408858643E-6</v>
      </c>
      <c r="Y18">
        <v>-5.2256050366850104E-6</v>
      </c>
      <c r="Z18">
        <v>-1.0968226433760719E-6</v>
      </c>
      <c r="AA18">
        <v>3.1056635634740815E-5</v>
      </c>
      <c r="AB18">
        <v>-1.8814555005519651E-5</v>
      </c>
      <c r="AC18">
        <v>-5.656122539221542E-6</v>
      </c>
      <c r="AD18">
        <v>-9.8926393548026681E-6</v>
      </c>
      <c r="AE18">
        <v>1.7150564701751136E-7</v>
      </c>
      <c r="AF18">
        <v>5.4237034419202246E-6</v>
      </c>
      <c r="AG18">
        <v>-1.2057914489105315E-7</v>
      </c>
      <c r="AH18">
        <v>1.9533054000930861E-6</v>
      </c>
      <c r="AI18">
        <v>3.8701400626450777E-6</v>
      </c>
      <c r="AJ18">
        <v>-5.0194150389870629E-5</v>
      </c>
      <c r="AK18">
        <v>-2.6229001832689391E-6</v>
      </c>
    </row>
    <row r="19">
      <c r="A19">
        <v>1999</v>
      </c>
      <c r="B19">
        <v>7.2943921622936614E-6</v>
      </c>
      <c r="C19">
        <v>9.4843471742933616E-6</v>
      </c>
      <c r="D19">
        <v>1.5420520867337473E-5</v>
      </c>
      <c r="E19">
        <v>9.1285637608962134E-6</v>
      </c>
      <c r="F19">
        <v>1.2083274668839294E-5</v>
      </c>
      <c r="G19">
        <v>7.651131454622373E-6</v>
      </c>
      <c r="H19">
        <v>-5.9124822655576281E-6</v>
      </c>
      <c r="I19">
        <v>5.2413122375583043E-7</v>
      </c>
      <c r="J19">
        <v>-2.3670820610277588E-6</v>
      </c>
      <c r="K19">
        <v>6.3854768086457625E-6</v>
      </c>
      <c r="L19">
        <v>-3.0329774745041505E-6</v>
      </c>
      <c r="M19">
        <v>-1.1343909136485308E-6</v>
      </c>
      <c r="N19">
        <v>1.1294710020592902E-5</v>
      </c>
      <c r="O19">
        <v>-3.9457122511521447E-6</v>
      </c>
      <c r="P19">
        <v>-7.817548919319961E-8</v>
      </c>
      <c r="Q19">
        <v>-3.7137018807698041E-5</v>
      </c>
      <c r="R19">
        <v>1.2336392501310911E-5</v>
      </c>
      <c r="S19">
        <v>-4.5394488552119583E-5</v>
      </c>
      <c r="T19">
        <v>-1.049869206326548E-5</v>
      </c>
      <c r="U19">
        <v>2.1974935862090206E-6</v>
      </c>
      <c r="V19">
        <v>7.230324627016671E-6</v>
      </c>
      <c r="W19">
        <v>1.4643152098869905E-5</v>
      </c>
      <c r="X19">
        <v>1.110728021558316E-6</v>
      </c>
      <c r="Y19">
        <v>9.354521353088785E-6</v>
      </c>
      <c r="Z19">
        <v>4.2289502744097263E-6</v>
      </c>
      <c r="AA19">
        <v>2.493934880476445E-5</v>
      </c>
      <c r="AB19">
        <v>-1.2362900633888785E-5</v>
      </c>
      <c r="AC19">
        <v>-6.3984102780523244E-6</v>
      </c>
      <c r="AD19">
        <v>2.3686957320023794E-6</v>
      </c>
      <c r="AE19">
        <v>8.1124571806867607E-6</v>
      </c>
      <c r="AF19">
        <v>5.7541574278729968E-6</v>
      </c>
      <c r="AG19">
        <v>1.0466451385582332E-6</v>
      </c>
      <c r="AH19">
        <v>2.7921926175622502E-6</v>
      </c>
      <c r="AI19">
        <v>-2.3791601506673032E-6</v>
      </c>
      <c r="AJ19">
        <v>-3.6779194488190114E-5</v>
      </c>
      <c r="AK19">
        <v>-6.2310033399626263E-7</v>
      </c>
    </row>
    <row r="20">
      <c r="A20">
        <v>2000</v>
      </c>
      <c r="B20">
        <v>8.4160325286575244E-7</v>
      </c>
      <c r="C20">
        <v>-1.9873662040481577E-6</v>
      </c>
      <c r="D20">
        <v>1.0658559403964318E-5</v>
      </c>
      <c r="E20">
        <v>4.9006625886249822E-6</v>
      </c>
      <c r="F20">
        <v>2.3686332042416325E-6</v>
      </c>
      <c r="G20">
        <v>-5.1350571084185503E-6</v>
      </c>
      <c r="H20">
        <v>7.0632404458592646E-6</v>
      </c>
      <c r="I20">
        <v>3.0616376989200944E-6</v>
      </c>
      <c r="J20">
        <v>-1.7565820371601149E-6</v>
      </c>
      <c r="K20">
        <v>-1.4967362403695006E-5</v>
      </c>
      <c r="L20">
        <v>8.3216664279461838E-6</v>
      </c>
      <c r="M20">
        <v>1.0672281405277317E-6</v>
      </c>
      <c r="N20">
        <v>8.8359320216113701E-6</v>
      </c>
      <c r="O20">
        <v>3.910935220119427E-7</v>
      </c>
      <c r="P20">
        <v>-1.8178456230089068E-5</v>
      </c>
      <c r="Q20">
        <v>-1.6503927326994017E-5</v>
      </c>
      <c r="R20">
        <v>-6.4402411226183176E-6</v>
      </c>
      <c r="S20">
        <v>-1.9189166778232902E-5</v>
      </c>
      <c r="T20">
        <v>2.2428500869864365E-6</v>
      </c>
      <c r="U20">
        <v>-1.3747560387855629E-6</v>
      </c>
      <c r="V20">
        <v>-9.1459360191947781E-6</v>
      </c>
      <c r="W20">
        <v>6.4487521740375087E-6</v>
      </c>
      <c r="X20">
        <v>3.6933204228262184E-7</v>
      </c>
      <c r="Y20">
        <v>6.1235532484715804E-6</v>
      </c>
      <c r="Z20">
        <v>3.1790591492608655E-6</v>
      </c>
      <c r="AA20">
        <v>-1.6905501979636028E-5</v>
      </c>
      <c r="AB20">
        <v>-2.0968020180589519E-5</v>
      </c>
      <c r="AC20">
        <v>-4.423641712492099E-6</v>
      </c>
      <c r="AD20">
        <v>-1.0401680583527195E-6</v>
      </c>
      <c r="AE20">
        <v>4.5773444981023204E-6</v>
      </c>
      <c r="AF20">
        <v>9.0670376096113614E-8</v>
      </c>
      <c r="AG20">
        <v>-1.3500330169335939E-6</v>
      </c>
      <c r="AH20">
        <v>-1.4874775843054522E-5</v>
      </c>
      <c r="AI20">
        <v>-6.9551369961118326E-6</v>
      </c>
      <c r="AJ20">
        <v>1.8326969438930973E-5</v>
      </c>
      <c r="AK20">
        <v>-3.7916875044174958E-6</v>
      </c>
    </row>
    <row r="21">
      <c r="A21">
        <v>2001</v>
      </c>
      <c r="B21">
        <v>8.3010405660388642E-7</v>
      </c>
      <c r="C21">
        <v>4.1600346776249353E-6</v>
      </c>
      <c r="D21">
        <v>3.3653544960543513E-5</v>
      </c>
      <c r="E21">
        <v>-4.955868462275248E-6</v>
      </c>
      <c r="F21">
        <v>1.1550538147275802E-5</v>
      </c>
      <c r="G21">
        <v>1.3313780073076487E-5</v>
      </c>
      <c r="H21">
        <v>9.6142855454672826E-7</v>
      </c>
      <c r="I21">
        <v>-8.3314498624531552E-6</v>
      </c>
      <c r="J21">
        <v>2.7672404030454345E-6</v>
      </c>
      <c r="K21">
        <v>-1.0973944881698117E-5</v>
      </c>
      <c r="L21">
        <v>-6.5568879108468536E-6</v>
      </c>
      <c r="M21">
        <v>-8.3923450802103616E-6</v>
      </c>
      <c r="N21">
        <v>9.8565087682800367E-6</v>
      </c>
      <c r="O21">
        <v>-9.557738849252928E-7</v>
      </c>
      <c r="P21">
        <v>-9.4516389026466641E-7</v>
      </c>
      <c r="Q21">
        <v>-4.0246450225822628E-6</v>
      </c>
      <c r="R21">
        <v>-1.6034102372941561E-5</v>
      </c>
      <c r="S21">
        <v>1.2837141184718348E-5</v>
      </c>
      <c r="T21">
        <v>-1.1679916269713431E-6</v>
      </c>
      <c r="U21">
        <v>1.1352925866958685E-5</v>
      </c>
      <c r="V21">
        <v>1.215104839502601E-5</v>
      </c>
      <c r="W21">
        <v>1.0325677521905163E-6</v>
      </c>
      <c r="X21">
        <v>-8.4639414126286283E-6</v>
      </c>
      <c r="Y21">
        <v>1.3382725228439085E-5</v>
      </c>
      <c r="Z21">
        <v>3.0620863071817439E-6</v>
      </c>
      <c r="AA21">
        <v>-2.5863204427878372E-5</v>
      </c>
      <c r="AB21">
        <v>-3.0922805308364332E-5</v>
      </c>
      <c r="AC21">
        <v>-1.6984729882096872E-5</v>
      </c>
      <c r="AD21">
        <v>-1.796502488105034E-6</v>
      </c>
      <c r="AE21">
        <v>6.0702968767145649E-6</v>
      </c>
      <c r="AF21">
        <v>5.221953870204743E-6</v>
      </c>
      <c r="AG21">
        <v>8.4579842223320156E-6</v>
      </c>
      <c r="AH21">
        <v>3.7438578601722838E-6</v>
      </c>
      <c r="AI21">
        <v>-1.7428663340979256E-5</v>
      </c>
      <c r="AJ21">
        <v>6.225146080396371E-6</v>
      </c>
      <c r="AK21">
        <v>-2.8938836749148322E-6</v>
      </c>
    </row>
    <row r="22">
      <c r="A22">
        <v>2002</v>
      </c>
      <c r="B22">
        <v>1.0340974768041633E-5</v>
      </c>
      <c r="C22">
        <v>-5.421166406449629E-6</v>
      </c>
      <c r="D22">
        <v>8.5043275248608552E-6</v>
      </c>
      <c r="E22">
        <v>-6.3148750086838845E-6</v>
      </c>
      <c r="F22">
        <v>1.7862408640212379E-5</v>
      </c>
      <c r="G22">
        <v>2.548784323153086E-5</v>
      </c>
      <c r="H22">
        <v>1.4296851077233441E-5</v>
      </c>
      <c r="I22">
        <v>-1.0340118933527265E-5</v>
      </c>
      <c r="J22">
        <v>-7.6134065238875337E-6</v>
      </c>
      <c r="K22">
        <v>2.5110837668762542E-5</v>
      </c>
      <c r="L22">
        <v>7.2778343565005343E-6</v>
      </c>
      <c r="M22">
        <v>-4.5255578697833698E-6</v>
      </c>
      <c r="N22">
        <v>7.7399690781021491E-6</v>
      </c>
      <c r="O22">
        <v>3.1731021863379283E-6</v>
      </c>
      <c r="P22">
        <v>-1.0881724847422447E-5</v>
      </c>
      <c r="Q22">
        <v>-3.1108687835512683E-5</v>
      </c>
      <c r="R22">
        <v>-9.5714376584510319E-6</v>
      </c>
      <c r="S22">
        <v>-1.0607354852254502E-6</v>
      </c>
      <c r="T22">
        <v>-7.938560884213075E-6</v>
      </c>
      <c r="U22">
        <v>5.1293841352162417E-6</v>
      </c>
      <c r="V22">
        <v>1.6579660950810649E-5</v>
      </c>
      <c r="W22">
        <v>2.3295689970836975E-5</v>
      </c>
      <c r="X22">
        <v>-4.053690645378083E-6</v>
      </c>
      <c r="Y22">
        <v>4.9228974603465758E-6</v>
      </c>
      <c r="Z22">
        <v>1.2156719094491564E-5</v>
      </c>
      <c r="AA22">
        <v>2.2763185825169785E-6</v>
      </c>
      <c r="AB22">
        <v>-4.6154153096722439E-5</v>
      </c>
      <c r="AC22">
        <v>3.03760953102028E-6</v>
      </c>
      <c r="AD22">
        <v>-3.2303296393365599E-6</v>
      </c>
      <c r="AE22">
        <v>1.5413377695949748E-5</v>
      </c>
      <c r="AF22">
        <v>3.2671985081833554E-6</v>
      </c>
      <c r="AG22">
        <v>3.3663861813693075E-6</v>
      </c>
      <c r="AH22">
        <v>-1.1605513464019168E-5</v>
      </c>
      <c r="AI22">
        <v>-1.6509133274666965E-5</v>
      </c>
      <c r="AJ22">
        <v>-3.2225201721303165E-5</v>
      </c>
      <c r="AK22">
        <v>-4.9723212214303203E-6</v>
      </c>
    </row>
    <row r="23">
      <c r="A23">
        <v>2003</v>
      </c>
      <c r="B23">
        <v>1.4337019820231944E-5</v>
      </c>
      <c r="C23">
        <v>5.1368886033742456E-7</v>
      </c>
      <c r="D23">
        <v>-7.8143484643078409E-6</v>
      </c>
      <c r="E23">
        <v>-1.1242986147408374E-5</v>
      </c>
      <c r="F23">
        <v>8.4762450569542125E-6</v>
      </c>
      <c r="G23">
        <v>6.831695372966351E-6</v>
      </c>
      <c r="H23">
        <v>1.4645754163211677E-5</v>
      </c>
      <c r="I23">
        <v>-8.8852566477726214E-6</v>
      </c>
      <c r="J23">
        <v>-3.4890524602815276E-6</v>
      </c>
      <c r="K23">
        <v>2.2080255348555511E-6</v>
      </c>
      <c r="L23">
        <v>-1.523074388387613E-5</v>
      </c>
      <c r="M23">
        <v>-9.9279513960937038E-6</v>
      </c>
      <c r="N23">
        <v>6.0045235841243993E-6</v>
      </c>
      <c r="O23">
        <v>-9.6383224956753111E-8</v>
      </c>
      <c r="P23">
        <v>-1.1813307537522633E-5</v>
      </c>
      <c r="Q23">
        <v>-2.0071865947102197E-5</v>
      </c>
      <c r="R23">
        <v>-1.1899102901224978E-5</v>
      </c>
      <c r="S23">
        <v>-2.8281092454562895E-5</v>
      </c>
      <c r="T23">
        <v>-1.0659180588845629E-5</v>
      </c>
      <c r="U23">
        <v>2.0012952518300153E-5</v>
      </c>
      <c r="V23">
        <v>7.8977191151352599E-6</v>
      </c>
      <c r="W23">
        <v>-2.5357373942824779E-6</v>
      </c>
      <c r="X23">
        <v>-3.0529434980053338E-7</v>
      </c>
      <c r="Y23">
        <v>9.8658383649308234E-6</v>
      </c>
      <c r="Z23">
        <v>5.4397296480601653E-6</v>
      </c>
      <c r="AA23">
        <v>-1.760339000611566E-5</v>
      </c>
      <c r="AB23">
        <v>-4.3631494918372482E-5</v>
      </c>
      <c r="AC23">
        <v>8.672498665873718E-7</v>
      </c>
      <c r="AD23">
        <v>7.1325689532386605E-7</v>
      </c>
      <c r="AE23">
        <v>1.4828709936409723E-5</v>
      </c>
      <c r="AF23">
        <v>-1.3647908190250746E-6</v>
      </c>
      <c r="AG23">
        <v>7.6705546234734356E-6</v>
      </c>
      <c r="AH23">
        <v>2.0332552139734617E-6</v>
      </c>
      <c r="AI23">
        <v>-1.8345328498980962E-5</v>
      </c>
      <c r="AJ23">
        <v>1.6444202628917992E-5</v>
      </c>
      <c r="AK23">
        <v>-7.3446171882096678E-6</v>
      </c>
    </row>
    <row r="24">
      <c r="A24">
        <v>2004</v>
      </c>
      <c r="B24">
        <v>1.0644506801327225E-5</v>
      </c>
      <c r="C24">
        <v>1.1138253285025712E-5</v>
      </c>
      <c r="D24">
        <v>-6.2574590629083104E-6</v>
      </c>
      <c r="E24">
        <v>-1.3268816019262886E-6</v>
      </c>
      <c r="F24">
        <v>5.9053686527477112E-6</v>
      </c>
      <c r="G24">
        <v>1.4172083865560126E-5</v>
      </c>
      <c r="H24">
        <v>6.9997449827496894E-6</v>
      </c>
      <c r="I24">
        <v>1.8419954358250834E-5</v>
      </c>
      <c r="J24">
        <v>-1.608462866897753E-6</v>
      </c>
      <c r="K24">
        <v>2.4225886591011658E-5</v>
      </c>
      <c r="L24">
        <v>-4.0215513763541821E-6</v>
      </c>
      <c r="M24">
        <v>-8.343022273038514E-6</v>
      </c>
      <c r="N24">
        <v>1.4785343410039786E-5</v>
      </c>
      <c r="O24">
        <v>2.4250175556517206E-6</v>
      </c>
      <c r="P24">
        <v>1.937773049576208E-6</v>
      </c>
      <c r="Q24">
        <v>-3.9935068343766034E-5</v>
      </c>
      <c r="R24">
        <v>1.2328997627264471E-6</v>
      </c>
      <c r="S24">
        <v>-1.4501073565043043E-5</v>
      </c>
      <c r="T24">
        <v>-1.0103611884915153E-6</v>
      </c>
      <c r="U24">
        <v>5.9329672694730107E-6</v>
      </c>
      <c r="V24">
        <v>9.6218745966325514E-6</v>
      </c>
      <c r="W24">
        <v>1.6726438843761571E-5</v>
      </c>
      <c r="X24">
        <v>1.4400819736692938E-6</v>
      </c>
      <c r="Y24">
        <v>1.0670180017768871E-5</v>
      </c>
      <c r="Z24">
        <v>-4.038214228785364E-6</v>
      </c>
      <c r="AA24">
        <v>-6.0698089328070637E-6</v>
      </c>
      <c r="AB24">
        <v>-2.6404732125229202E-5</v>
      </c>
      <c r="AC24">
        <v>-1.0297329026798252E-5</v>
      </c>
      <c r="AD24">
        <v>9.7096753961523063E-6</v>
      </c>
      <c r="AE24">
        <v>1.4679349078505766E-5</v>
      </c>
      <c r="AF24">
        <v>6.0054035202483647E-6</v>
      </c>
      <c r="AG24">
        <v>6.8823733272438403E-6</v>
      </c>
      <c r="AH24">
        <v>1.4279168681241572E-5</v>
      </c>
      <c r="AI24">
        <v>-9.5156101451721042E-6</v>
      </c>
      <c r="AJ24">
        <v>-1.1155719221278559E-5</v>
      </c>
      <c r="AK24">
        <v>-4.1707280615810305E-6</v>
      </c>
    </row>
    <row r="25">
      <c r="A25">
        <v>2005</v>
      </c>
      <c r="B25">
        <v>7.3419000727881212E-6</v>
      </c>
      <c r="C25">
        <v>-1.0024630682892166E-5</v>
      </c>
      <c r="D25">
        <v>1.0942641893052496E-5</v>
      </c>
      <c r="E25">
        <v>1.9682711354107596E-6</v>
      </c>
      <c r="F25">
        <v>3.6812366488447879E-6</v>
      </c>
      <c r="G25">
        <v>1.5054474715725519E-5</v>
      </c>
      <c r="H25">
        <v>2.2396043277694844E-6</v>
      </c>
      <c r="I25">
        <v>1.5297440768335946E-5</v>
      </c>
      <c r="J25">
        <v>-8.0175686889560893E-6</v>
      </c>
      <c r="K25">
        <v>1.2840138879255392E-5</v>
      </c>
      <c r="L25">
        <v>8.246081506513292E-7</v>
      </c>
      <c r="M25">
        <v>8.9835918970493367E-7</v>
      </c>
      <c r="N25">
        <v>4.9972732085734606E-6</v>
      </c>
      <c r="O25">
        <v>6.7763371589535382E-6</v>
      </c>
      <c r="P25">
        <v>-1.4746202623427962E-6</v>
      </c>
      <c r="Q25">
        <v>-3.1799332646187395E-5</v>
      </c>
      <c r="R25">
        <v>-5.5159666771942284E-6</v>
      </c>
      <c r="S25">
        <v>-7.3984542723337654E-6</v>
      </c>
      <c r="T25">
        <v>-7.6994757591819507E-7</v>
      </c>
      <c r="U25">
        <v>2.1075106815260369E-7</v>
      </c>
      <c r="V25">
        <v>6.7862433752452489E-6</v>
      </c>
      <c r="W25">
        <v>-2.0873185349046253E-6</v>
      </c>
      <c r="X25">
        <v>-3.1061688332556514E-6</v>
      </c>
      <c r="Y25">
        <v>1.2309254088904709E-5</v>
      </c>
      <c r="Z25">
        <v>-7.1949602897802833E-6</v>
      </c>
      <c r="AA25">
        <v>-1.1172686754434835E-5</v>
      </c>
      <c r="AB25">
        <v>-2.427537037874572E-5</v>
      </c>
      <c r="AC25">
        <v>6.6607417466002516E-6</v>
      </c>
      <c r="AD25">
        <v>1.0749520697572734E-5</v>
      </c>
      <c r="AE25">
        <v>2.2992339836491738E-6</v>
      </c>
      <c r="AF25">
        <v>3.8925603007555765E-7</v>
      </c>
      <c r="AG25">
        <v>-5.212625637796009E-7</v>
      </c>
      <c r="AH25">
        <v>1.5166150660661515E-5</v>
      </c>
      <c r="AI25">
        <v>-1.535205592517741E-5</v>
      </c>
      <c r="AJ25">
        <v>-6.9309644459281117E-6</v>
      </c>
      <c r="AK25">
        <v>-6.2544427237298805E-6</v>
      </c>
    </row>
    <row r="26">
      <c r="A26">
        <v>2006</v>
      </c>
      <c r="B26">
        <v>1.3337847121874802E-5</v>
      </c>
      <c r="C26">
        <v>2.5740575892996276E-6</v>
      </c>
      <c r="D26">
        <v>5.0472367547627073E-6</v>
      </c>
      <c r="E26">
        <v>6.4129485508601647E-6</v>
      </c>
      <c r="F26">
        <v>2.8079211915610358E-6</v>
      </c>
      <c r="G26">
        <v>3.0925300507078646E-6</v>
      </c>
      <c r="H26">
        <v>-1.623329382027805E-7</v>
      </c>
      <c r="I26">
        <v>4.9352856876794249E-6</v>
      </c>
      <c r="J26">
        <v>3.9760579966241494E-6</v>
      </c>
      <c r="K26">
        <v>8.3702789197559468E-6</v>
      </c>
      <c r="L26">
        <v>-7.2576438014948508E-7</v>
      </c>
      <c r="M26">
        <v>-6.2135045482136775E-6</v>
      </c>
      <c r="N26">
        <v>1.2902848538942635E-5</v>
      </c>
      <c r="O26">
        <v>4.7951525630196556E-6</v>
      </c>
      <c r="P26">
        <v>1.0258954716846347E-6</v>
      </c>
      <c r="Q26">
        <v>-3.1722596759209409E-5</v>
      </c>
      <c r="R26">
        <v>3.2945357020253141E-7</v>
      </c>
      <c r="S26">
        <v>-1.3054370356258005E-5</v>
      </c>
      <c r="T26">
        <v>1.0170062978431815E-6</v>
      </c>
      <c r="U26">
        <v>5.4775159696873743E-6</v>
      </c>
      <c r="V26">
        <v>7.2788575380400289E-6</v>
      </c>
      <c r="W26">
        <v>1.3568310350819957E-5</v>
      </c>
      <c r="X26">
        <v>-2.4194357592932647E-6</v>
      </c>
      <c r="Y26">
        <v>7.311236004170496E-6</v>
      </c>
      <c r="Z26">
        <v>-4.761775016959291E-6</v>
      </c>
      <c r="AA26">
        <v>-7.3403623446210986E-7</v>
      </c>
      <c r="AB26">
        <v>-3.8142585253808647E-5</v>
      </c>
      <c r="AC26">
        <v>-4.8554948079981841E-6</v>
      </c>
      <c r="AD26">
        <v>7.9577876022085547E-6</v>
      </c>
      <c r="AE26">
        <v>7.7513968790299259E-6</v>
      </c>
      <c r="AF26">
        <v>3.0612993668910349E-6</v>
      </c>
      <c r="AG26">
        <v>6.9969161131666624E-7</v>
      </c>
      <c r="AH26">
        <v>2.1084939362481236E-5</v>
      </c>
      <c r="AI26">
        <v>-1.5429346603923477E-5</v>
      </c>
      <c r="AJ26">
        <v>-1.8915239706984721E-5</v>
      </c>
      <c r="AK26">
        <v>-4.8393480938102584E-6</v>
      </c>
    </row>
    <row r="27">
      <c r="A27">
        <v>2007</v>
      </c>
      <c r="B27">
        <v>9.4545330284745432E-6</v>
      </c>
      <c r="C27">
        <v>3.0695418899995275E-6</v>
      </c>
      <c r="D27">
        <v>-1.0948874660243746E-6</v>
      </c>
      <c r="E27">
        <v>3.1375325306726154E-6</v>
      </c>
      <c r="F27">
        <v>-5.3643617548004841E-7</v>
      </c>
      <c r="G27">
        <v>1.9659444660646841E-5</v>
      </c>
      <c r="H27">
        <v>4.3122895476699341E-6</v>
      </c>
      <c r="I27">
        <v>9.8043701655115001E-6</v>
      </c>
      <c r="J27">
        <v>4.9461259550298564E-6</v>
      </c>
      <c r="K27">
        <v>4.0795393942971714E-6</v>
      </c>
      <c r="L27">
        <v>-1.8596998415887356E-5</v>
      </c>
      <c r="M27">
        <v>-9.3256057880353183E-6</v>
      </c>
      <c r="N27">
        <v>8.9647301138029434E-6</v>
      </c>
      <c r="O27">
        <v>5.2234909162507392E-6</v>
      </c>
      <c r="P27">
        <v>-4.7882764420137391E-7</v>
      </c>
      <c r="Q27">
        <v>-2.9192486181273125E-5</v>
      </c>
      <c r="R27">
        <v>8.1949183368124068E-6</v>
      </c>
      <c r="S27">
        <v>-1.0604972885630559E-5</v>
      </c>
      <c r="T27">
        <v>-3.5088457934762118E-6</v>
      </c>
      <c r="U27">
        <v>1.9964018065365963E-5</v>
      </c>
      <c r="V27">
        <v>-2.8756539904861711E-6</v>
      </c>
      <c r="W27">
        <v>-3.329907713123248E-6</v>
      </c>
      <c r="X27">
        <v>-1.3737661674895207E-6</v>
      </c>
      <c r="Y27">
        <v>1.1947291568503715E-5</v>
      </c>
      <c r="Z27">
        <v>-6.7809889969794312E-7</v>
      </c>
      <c r="AA27">
        <v>-2.4315329937962815E-5</v>
      </c>
      <c r="AB27">
        <v>3.6489725516730687E-6</v>
      </c>
      <c r="AC27">
        <v>-1.3215532135291141E-6</v>
      </c>
      <c r="AD27">
        <v>1.3806738024868537E-5</v>
      </c>
      <c r="AE27">
        <v>1.0167999789700843E-5</v>
      </c>
      <c r="AF27">
        <v>1.5610377204211545E-6</v>
      </c>
      <c r="AG27">
        <v>4.0731401895754971E-6</v>
      </c>
      <c r="AH27">
        <v>9.8868940767715685E-6</v>
      </c>
      <c r="AI27">
        <v>-1.1976900168519933E-5</v>
      </c>
      <c r="AJ27">
        <v>1.3305539141583722E-5</v>
      </c>
      <c r="AK27">
        <v>-3.6404142065293854E-6</v>
      </c>
    </row>
    <row r="28">
      <c r="A28">
        <v>2008</v>
      </c>
      <c r="B28">
        <v>5.3564990594168194E-6</v>
      </c>
      <c r="C28">
        <v>6.7741398197540548E-6</v>
      </c>
      <c r="D28">
        <v>1.2262408972674166E-6</v>
      </c>
      <c r="E28">
        <v>1.2654737702177954E-6</v>
      </c>
      <c r="F28">
        <v>8.9315818740942632E-7</v>
      </c>
      <c r="G28">
        <v>-3.5050041446993419E-7</v>
      </c>
      <c r="H28">
        <v>5.1209462981205434E-6</v>
      </c>
      <c r="I28">
        <v>-1.7970479575524223E-6</v>
      </c>
      <c r="J28">
        <v>5.7473476999803097E-7</v>
      </c>
      <c r="K28">
        <v>-2.7246776426181896E-6</v>
      </c>
      <c r="L28">
        <v>1.8620160062710056E-6</v>
      </c>
      <c r="M28">
        <v>9.1900506049569231E-7</v>
      </c>
      <c r="N28">
        <v>7.5737957558885682E-6</v>
      </c>
      <c r="O28">
        <v>1.8481840697859298E-6</v>
      </c>
      <c r="P28">
        <v>-3.0626395641775161E-7</v>
      </c>
      <c r="Q28">
        <v>-4.5656615839106962E-6</v>
      </c>
      <c r="R28">
        <v>-9.2364012971302145E-7</v>
      </c>
      <c r="S28">
        <v>-4.9688342187437229E-6</v>
      </c>
      <c r="T28">
        <v>7.0605625523967319E-7</v>
      </c>
      <c r="U28">
        <v>-1.8787154942856432E-8</v>
      </c>
      <c r="V28">
        <v>-4.1672976180961996E-7</v>
      </c>
      <c r="W28">
        <v>-9.9160297395428643E-6</v>
      </c>
      <c r="X28">
        <v>-4.3490510392985016E-7</v>
      </c>
      <c r="Y28">
        <v>1.39475480409601E-6</v>
      </c>
      <c r="Z28">
        <v>-2.8301074053160846E-6</v>
      </c>
      <c r="AA28">
        <v>1.2173504728707485E-6</v>
      </c>
      <c r="AB28">
        <v>6.0662699752356275E-8</v>
      </c>
      <c r="AC28">
        <v>5.2340180900500854E-7</v>
      </c>
      <c r="AD28">
        <v>3.5010664305445971E-6</v>
      </c>
      <c r="AE28">
        <v>1.766706736816559E-5</v>
      </c>
      <c r="AF28">
        <v>-5.2124679683629438E-8</v>
      </c>
      <c r="AG28">
        <v>2.7893909191334387E-6</v>
      </c>
      <c r="AH28">
        <v>-1.9215747215639567E-6</v>
      </c>
      <c r="AI28">
        <v>9.6282042250095401E-7</v>
      </c>
      <c r="AJ28">
        <v>-2.6254110707668588E-5</v>
      </c>
      <c r="AK28">
        <v>-1.3896379869038356E-6</v>
      </c>
    </row>
    <row r="29">
      <c r="A29">
        <v>2009</v>
      </c>
      <c r="B29">
        <v>1.5514620827161707E-5</v>
      </c>
      <c r="C29">
        <v>1.7714099158183672E-5</v>
      </c>
      <c r="D29">
        <v>-1.0551510058576241E-5</v>
      </c>
      <c r="E29">
        <v>6.670553375442978E-6</v>
      </c>
      <c r="F29">
        <v>7.8851162470527925E-6</v>
      </c>
      <c r="G29">
        <v>1.4825776815996505E-5</v>
      </c>
      <c r="H29">
        <v>1.1161230759171303E-5</v>
      </c>
      <c r="I29">
        <v>-5.8623169252314256E-7</v>
      </c>
      <c r="J29">
        <v>-7.0468572630488779E-6</v>
      </c>
      <c r="K29">
        <v>7.8776629379717633E-6</v>
      </c>
      <c r="L29">
        <v>-9.1026631707791239E-6</v>
      </c>
      <c r="M29">
        <v>-1.0686255336622708E-5</v>
      </c>
      <c r="N29">
        <v>1.340062590315938E-5</v>
      </c>
      <c r="O29">
        <v>6.2858966884959955E-6</v>
      </c>
      <c r="P29">
        <v>1.0967070920742117E-5</v>
      </c>
      <c r="Q29">
        <v>-1.4721521438332275E-5</v>
      </c>
      <c r="R29">
        <v>-3.1171166483545676E-6</v>
      </c>
      <c r="S29">
        <v>-9.5357981990673579E-6</v>
      </c>
      <c r="T29">
        <v>-1.1422822353779338E-5</v>
      </c>
      <c r="U29">
        <v>1.6323749150615185E-5</v>
      </c>
      <c r="V29">
        <v>8.9160039351554587E-6</v>
      </c>
      <c r="W29">
        <v>-1.9117069314233959E-5</v>
      </c>
      <c r="X29">
        <v>-2.0381032754812622E-6</v>
      </c>
      <c r="Y29">
        <v>4.8746182983450126E-6</v>
      </c>
      <c r="Z29">
        <v>5.7955762713390868E-6</v>
      </c>
      <c r="AA29">
        <v>-8.246057404903695E-6</v>
      </c>
      <c r="AB29">
        <v>-8.4672319644596428E-6</v>
      </c>
      <c r="AC29">
        <v>-3.6825672395934816E-6</v>
      </c>
      <c r="AD29">
        <v>-2.0451893760764506E-6</v>
      </c>
      <c r="AE29">
        <v>-1.0235419722448569E-5</v>
      </c>
      <c r="AF29">
        <v>8.4488266338667017E-7</v>
      </c>
      <c r="AG29">
        <v>-2.4810908598738024E-6</v>
      </c>
      <c r="AH29">
        <v>-5.0441844905435573E-6</v>
      </c>
      <c r="AI29">
        <v>-9.742826705405605E-7</v>
      </c>
      <c r="AJ29">
        <v>-3.7256479572533863E-6</v>
      </c>
      <c r="AK29">
        <v>9.6719560360725154E-8</v>
      </c>
    </row>
    <row r="30">
      <c r="A30">
        <v>2010</v>
      </c>
      <c r="B30">
        <v>9.764818059920799E-6</v>
      </c>
      <c r="C30">
        <v>1.8225577150587924E-5</v>
      </c>
      <c r="D30">
        <v>-1.3235184269433375E-5</v>
      </c>
      <c r="E30">
        <v>1.2654242709686514E-5</v>
      </c>
      <c r="F30">
        <v>1.2391575182846282E-5</v>
      </c>
      <c r="G30">
        <v>4.9622412916505709E-6</v>
      </c>
      <c r="H30">
        <v>6.3383331507793628E-6</v>
      </c>
      <c r="I30">
        <v>-7.8284128903760575E-6</v>
      </c>
      <c r="J30">
        <v>-9.3579683380085044E-7</v>
      </c>
      <c r="K30">
        <v>2.0040944946231321E-5</v>
      </c>
      <c r="L30">
        <v>-6.2522626649297308E-6</v>
      </c>
      <c r="M30">
        <v>-3.7527281619986752E-6</v>
      </c>
      <c r="N30">
        <v>9.8358941613696516E-6</v>
      </c>
      <c r="O30">
        <v>1.7770739759725984E-6</v>
      </c>
      <c r="P30">
        <v>1.8439131963532418E-6</v>
      </c>
      <c r="Q30">
        <v>-8.7490916484966874E-6</v>
      </c>
      <c r="R30">
        <v>-2.8226811537024332E-6</v>
      </c>
      <c r="S30">
        <v>-1.3415534567684517E-6</v>
      </c>
      <c r="T30">
        <v>-1.1671714617023099E-7</v>
      </c>
      <c r="U30">
        <v>4.1933444663300179E-6</v>
      </c>
      <c r="V30">
        <v>1.9641047401819378E-6</v>
      </c>
      <c r="W30">
        <v>-1.3481369023793377E-5</v>
      </c>
      <c r="X30">
        <v>-2.9686837024200941E-6</v>
      </c>
      <c r="Y30">
        <v>1.3933987247582991E-5</v>
      </c>
      <c r="Z30">
        <v>1.0292314982507378E-6</v>
      </c>
      <c r="AA30">
        <v>5.0584694690769538E-6</v>
      </c>
      <c r="AB30">
        <v>1.3012711406190647E-6</v>
      </c>
      <c r="AC30">
        <v>-8.352158147317823E-6</v>
      </c>
      <c r="AD30">
        <v>-1.0664205547072925E-5</v>
      </c>
      <c r="AE30">
        <v>2.6771911052492214E-6</v>
      </c>
      <c r="AF30">
        <v>2.0053980733791832E-6</v>
      </c>
      <c r="AG30">
        <v>-2.3914424218673958E-6</v>
      </c>
      <c r="AH30">
        <v>-1.6748933830967871E-6</v>
      </c>
      <c r="AI30">
        <v>-6.5021622503991239E-6</v>
      </c>
      <c r="AJ30">
        <v>-2.5943030777852982E-5</v>
      </c>
      <c r="AK30">
        <v>-7.4783184800253366E-7</v>
      </c>
    </row>
    <row r="31">
      <c r="A31">
        <v>2011</v>
      </c>
      <c r="B31">
        <v>9.2269856395432726E-6</v>
      </c>
      <c r="C31">
        <v>7.9838155215838924E-6</v>
      </c>
      <c r="D31">
        <v>-2.0433901227079332E-5</v>
      </c>
      <c r="E31">
        <v>-8.3489908320188988E-7</v>
      </c>
      <c r="F31">
        <v>1.2037227861583233E-5</v>
      </c>
      <c r="G31">
        <v>2.2204068955034018E-5</v>
      </c>
      <c r="H31">
        <v>1.0679326805984601E-5</v>
      </c>
      <c r="I31">
        <v>-4.0869917938834988E-6</v>
      </c>
      <c r="J31">
        <v>-5.6449939620506484E-6</v>
      </c>
      <c r="K31">
        <v>8.2160804595332593E-6</v>
      </c>
      <c r="L31">
        <v>6.8019489845028147E-6</v>
      </c>
      <c r="M31">
        <v>-1.0618576197884977E-5</v>
      </c>
      <c r="N31">
        <v>1.0947678674710914E-5</v>
      </c>
      <c r="O31">
        <v>9.6455316622723331E-8</v>
      </c>
      <c r="P31">
        <v>5.8944542615790851E-6</v>
      </c>
      <c r="Q31">
        <v>1.523038463346893E-6</v>
      </c>
      <c r="R31">
        <v>-4.7612402340746485E-6</v>
      </c>
      <c r="S31">
        <v>-2.0584851881721988E-5</v>
      </c>
      <c r="T31">
        <v>-1.4102125760473427E-6</v>
      </c>
      <c r="U31">
        <v>1.5018757949292194E-5</v>
      </c>
      <c r="V31">
        <v>-2.9043030735920183E-6</v>
      </c>
      <c r="W31">
        <v>-5.0481063226470724E-5</v>
      </c>
      <c r="X31">
        <v>-1.4369879863807E-6</v>
      </c>
      <c r="Y31">
        <v>-3.5033049243793357E-6</v>
      </c>
      <c r="Z31">
        <v>9.2429144160632859E-7</v>
      </c>
      <c r="AA31">
        <v>-3.7598244944092585E-6</v>
      </c>
      <c r="AB31">
        <v>1.4837012713542208E-5</v>
      </c>
      <c r="AC31">
        <v>5.0105177251680288E-6</v>
      </c>
      <c r="AD31">
        <v>-8.8827091531129554E-6</v>
      </c>
      <c r="AE31">
        <v>-5.0179346544609871E-6</v>
      </c>
      <c r="AF31">
        <v>1.495000816476022E-7</v>
      </c>
      <c r="AG31">
        <v>5.0105895752494689E-6</v>
      </c>
      <c r="AH31">
        <v>-7.4453669185459148E-6</v>
      </c>
      <c r="AI31">
        <v>-1.1125570154035813E-6</v>
      </c>
      <c r="AJ31">
        <v>3.2815135000419104E-6</v>
      </c>
      <c r="AK31">
        <v>5.339992412700667E-7</v>
      </c>
    </row>
    <row r="32">
      <c r="A32">
        <v>2012</v>
      </c>
      <c r="B32">
        <v>1.580462594574783E-5</v>
      </c>
      <c r="C32">
        <v>1.2060899280186277E-5</v>
      </c>
      <c r="D32">
        <v>-1.3550669564210693E-6</v>
      </c>
      <c r="E32">
        <v>8.4606126620201394E-6</v>
      </c>
      <c r="F32">
        <v>1.0867594028241001E-5</v>
      </c>
      <c r="G32">
        <v>1.8347674995311536E-5</v>
      </c>
      <c r="H32">
        <v>6.9588368205586448E-6</v>
      </c>
      <c r="I32">
        <v>2.4884807316993829E-6</v>
      </c>
      <c r="J32">
        <v>-7.9641864658697159E-7</v>
      </c>
      <c r="K32">
        <v>9.1765141405630857E-6</v>
      </c>
      <c r="L32">
        <v>-1.3169090379960835E-5</v>
      </c>
      <c r="M32">
        <v>-8.5812707766308449E-6</v>
      </c>
      <c r="N32">
        <v>9.8981763585470617E-6</v>
      </c>
      <c r="O32">
        <v>1.2898557315565995E-6</v>
      </c>
      <c r="P32">
        <v>1.1620332770689856E-5</v>
      </c>
      <c r="Q32">
        <v>-7.6162814366398379E-6</v>
      </c>
      <c r="R32">
        <v>-5.4949196055531502E-6</v>
      </c>
      <c r="S32">
        <v>-3.0227502065827139E-5</v>
      </c>
      <c r="T32">
        <v>-1.7366110114380717E-5</v>
      </c>
      <c r="U32">
        <v>1.7086884327000007E-5</v>
      </c>
      <c r="V32">
        <v>4.0619584069645498E-6</v>
      </c>
      <c r="W32">
        <v>-5.2266994316596538E-5</v>
      </c>
      <c r="X32">
        <v>-1.0424493666505441E-5</v>
      </c>
      <c r="Y32">
        <v>1.1979816008533817E-5</v>
      </c>
      <c r="Z32">
        <v>6.8879143100275542E-7</v>
      </c>
      <c r="AA32">
        <v>-1.5476991848117905E-6</v>
      </c>
      <c r="AB32">
        <v>2.2586907562072156E-6</v>
      </c>
      <c r="AC32">
        <v>1.4565117680831463E-6</v>
      </c>
      <c r="AD32">
        <v>-1.3085019645586726E-6</v>
      </c>
      <c r="AE32">
        <v>-7.8084312917781062E-6</v>
      </c>
      <c r="AF32">
        <v>6.0513707467180211E-6</v>
      </c>
      <c r="AG32">
        <v>5.0089929573005065E-6</v>
      </c>
      <c r="AH32">
        <v>-4.2693081923061982E-6</v>
      </c>
      <c r="AI32">
        <v>1.0468304481037194E-6</v>
      </c>
      <c r="AJ32">
        <v>-2.9621744488395052E-6</v>
      </c>
      <c r="AK32">
        <v>-3.5375865081732627E-6</v>
      </c>
    </row>
    <row r="33">
      <c r="A33">
        <v>2013</v>
      </c>
      <c r="B33">
        <v>1.2755533134622965E-5</v>
      </c>
      <c r="C33">
        <v>1.0620226021273993E-5</v>
      </c>
      <c r="D33">
        <v>-7.3911355684685986E-6</v>
      </c>
      <c r="E33">
        <v>-1.1510301192174666E-6</v>
      </c>
      <c r="F33">
        <v>1.2370941476547159E-5</v>
      </c>
      <c r="G33">
        <v>5.7796560213319026E-6</v>
      </c>
      <c r="H33">
        <v>-1.8817361251421971E-6</v>
      </c>
      <c r="I33">
        <v>-9.7558831839705817E-6</v>
      </c>
      <c r="J33">
        <v>-1.6443055983472732E-6</v>
      </c>
      <c r="K33">
        <v>4.6561899580410682E-6</v>
      </c>
      <c r="L33">
        <v>8.0451553685634281E-7</v>
      </c>
      <c r="M33">
        <v>6.1116825236240402E-6</v>
      </c>
      <c r="N33">
        <v>3.2389336865890073E-6</v>
      </c>
      <c r="O33">
        <v>2.4909406874940032E-6</v>
      </c>
      <c r="P33">
        <v>1.2211321518407203E-5</v>
      </c>
      <c r="Q33">
        <v>-2.2887554223416373E-5</v>
      </c>
      <c r="R33">
        <v>5.3496733016800135E-6</v>
      </c>
      <c r="S33">
        <v>-2.6864967367146164E-5</v>
      </c>
      <c r="T33">
        <v>-6.1677046687691472E-6</v>
      </c>
      <c r="U33">
        <v>-3.4625941225385759E-6</v>
      </c>
      <c r="V33">
        <v>-2.7115736429550452E-6</v>
      </c>
      <c r="W33">
        <v>-4.9423379095969722E-5</v>
      </c>
      <c r="X33">
        <v>2.91369678961928E-6</v>
      </c>
      <c r="Y33">
        <v>1.0625379900375265E-6</v>
      </c>
      <c r="Z33">
        <v>4.9938407755689695E-6</v>
      </c>
      <c r="AA33">
        <v>-2.3135666197049432E-5</v>
      </c>
      <c r="AB33">
        <v>8.7740767185096047E-7</v>
      </c>
      <c r="AC33">
        <v>2.7867467906617094E-6</v>
      </c>
      <c r="AD33">
        <v>-8.7267826529568993E-6</v>
      </c>
      <c r="AE33">
        <v>-4.3263082716293866E-7</v>
      </c>
      <c r="AF33">
        <v>-8.6755671873106621E-6</v>
      </c>
      <c r="AG33">
        <v>5.4927272685745265E-6</v>
      </c>
      <c r="AH33">
        <v>-6.2791100390313659E-6</v>
      </c>
      <c r="AI33">
        <v>2.7144917567056837E-6</v>
      </c>
      <c r="AJ33">
        <v>3.7270721804816276E-5</v>
      </c>
      <c r="AK33">
        <v>-1.958398343049339E-6</v>
      </c>
    </row>
    <row r="34">
      <c r="A34">
        <v>2014</v>
      </c>
      <c r="B34">
        <v>6.4780724642332643E-6</v>
      </c>
      <c r="C34">
        <v>1.3965563084639143E-5</v>
      </c>
      <c r="D34">
        <v>-5.1236502258689143E-6</v>
      </c>
      <c r="E34">
        <v>-2.3463528577849502E-6</v>
      </c>
      <c r="F34">
        <v>1.5561603504465893E-5</v>
      </c>
      <c r="G34">
        <v>1.5195404557744041E-5</v>
      </c>
      <c r="H34">
        <v>3.3533899568283232E-6</v>
      </c>
      <c r="I34">
        <v>6.0316774579405319E-6</v>
      </c>
      <c r="J34">
        <v>-5.5342900395771721E-7</v>
      </c>
      <c r="K34">
        <v>9.9501958175096661E-6</v>
      </c>
      <c r="L34">
        <v>-3.8878955166410378E-8</v>
      </c>
      <c r="M34">
        <v>5.4258782711258391E-7</v>
      </c>
      <c r="N34">
        <v>-6.0885760433393443E-8</v>
      </c>
      <c r="O34">
        <v>5.8308278312324546E-6</v>
      </c>
      <c r="P34">
        <v>1.0026301424659323E-5</v>
      </c>
      <c r="Q34">
        <v>-3.4798993056028849E-6</v>
      </c>
      <c r="R34">
        <v>7.3334726948814932E-6</v>
      </c>
      <c r="S34">
        <v>-1.8627437384566292E-5</v>
      </c>
      <c r="T34">
        <v>-1.1359604286553804E-5</v>
      </c>
      <c r="U34">
        <v>7.5621073847287335E-6</v>
      </c>
      <c r="V34">
        <v>6.6751817939803004E-6</v>
      </c>
      <c r="W34">
        <v>-2.363689782214351E-5</v>
      </c>
      <c r="X34">
        <v>-2.6535019514994929E-6</v>
      </c>
      <c r="Y34">
        <v>8.7346580812663888E-7</v>
      </c>
      <c r="Z34">
        <v>5.7158158597303554E-6</v>
      </c>
      <c r="AA34">
        <v>1.0897052561631426E-5</v>
      </c>
      <c r="AB34">
        <v>-2.1403553546406329E-5</v>
      </c>
      <c r="AC34">
        <v>-1.184572440138254E-7</v>
      </c>
      <c r="AD34">
        <v>-1.2358853382465895E-5</v>
      </c>
      <c r="AE34">
        <v>1.884572884591762E-5</v>
      </c>
      <c r="AF34">
        <v>1.0555551170909894E-6</v>
      </c>
      <c r="AG34">
        <v>7.2517905209679157E-6</v>
      </c>
      <c r="AH34">
        <v>-4.8819060793903191E-7</v>
      </c>
      <c r="AI34">
        <v>6.1496029957197607E-6</v>
      </c>
      <c r="AJ34">
        <v>-2.4283710445160978E-5</v>
      </c>
      <c r="AK34">
        <v>7.5254490639053984E-7</v>
      </c>
    </row>
    <row r="35">
      <c r="A35">
        <v>2015</v>
      </c>
      <c r="B35">
        <v>1.0051568096969277E-5</v>
      </c>
      <c r="C35">
        <v>-4.7164300553959038E-7</v>
      </c>
      <c r="D35">
        <v>5.6711405704845674E-6</v>
      </c>
      <c r="E35">
        <v>4.9795430641097482E-6</v>
      </c>
      <c r="F35">
        <v>6.3953207245504018E-6</v>
      </c>
      <c r="G35">
        <v>1.7875547655421542E-6</v>
      </c>
      <c r="H35">
        <v>4.0880495362216607E-6</v>
      </c>
      <c r="I35">
        <v>1.095054903998971E-5</v>
      </c>
      <c r="J35">
        <v>-9.5001478257472627E-6</v>
      </c>
      <c r="K35">
        <v>8.6659783846698701E-6</v>
      </c>
      <c r="L35">
        <v>-1.1271387847955339E-5</v>
      </c>
      <c r="M35">
        <v>-5.380171842261916E-6</v>
      </c>
      <c r="N35">
        <v>1.251656431122683E-5</v>
      </c>
      <c r="O35">
        <v>5.8364190635984414E-7</v>
      </c>
      <c r="P35">
        <v>7.33240403860691E-6</v>
      </c>
      <c r="Q35">
        <v>-4.2903789108095225E-6</v>
      </c>
      <c r="R35">
        <v>4.6862365365996084E-7</v>
      </c>
      <c r="S35">
        <v>-2.3793101718183607E-5</v>
      </c>
      <c r="T35">
        <v>-1.182362757390365E-5</v>
      </c>
      <c r="U35">
        <v>7.9661122072138824E-6</v>
      </c>
      <c r="V35">
        <v>2.6263437575835269E-6</v>
      </c>
      <c r="W35">
        <v>-9.8295658972347155E-6</v>
      </c>
      <c r="X35">
        <v>-6.0578936427191366E-6</v>
      </c>
      <c r="Y35">
        <v>-6.9305551733123139E-6</v>
      </c>
      <c r="Z35">
        <v>-1.0630747055984102E-6</v>
      </c>
      <c r="AA35">
        <v>2.1451227439683862E-5</v>
      </c>
      <c r="AB35">
        <v>-7.0963524194667116E-6</v>
      </c>
      <c r="AC35">
        <v>4.3312688831065316E-6</v>
      </c>
      <c r="AD35">
        <v>-6.6775687628251035E-6</v>
      </c>
      <c r="AE35">
        <v>7.111791092029307E-6</v>
      </c>
      <c r="AF35">
        <v>4.4357175283948891E-6</v>
      </c>
      <c r="AG35">
        <v>8.0384661487187259E-6</v>
      </c>
      <c r="AH35">
        <v>2.9486227504094131E-6</v>
      </c>
      <c r="AI35">
        <v>8.5123059534453205E-7</v>
      </c>
      <c r="AJ35">
        <v>-3.8703652535332367E-5</v>
      </c>
      <c r="AK35">
        <v>-4.0035547499428503E-6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K35"/>
  <sheetViews>
    <sheetView workbookViewId="0">
      <selection activeCell="A2" sqref="A2"/>
    </sheetView>
  </sheetViews>
  <sheetFormatPr defaultColWidth="8.85546875" defaultRowHeight="15"/>
  <sheetData>
    <row r="1">
      <c r="A1" t="s">
        <v>0</v>
      </c>
      <c r="B1" t="s">
        <v>164</v>
      </c>
      <c r="C1" t="s">
        <v>1</v>
      </c>
      <c r="D1" t="s">
        <v>2</v>
      </c>
      <c r="E1" t="s">
        <v>3</v>
      </c>
      <c r="F1" t="s">
        <v>6</v>
      </c>
      <c r="G1" t="s">
        <v>7</v>
      </c>
      <c r="H1" t="s">
        <v>8</v>
      </c>
      <c r="I1" t="s">
        <v>9</v>
      </c>
      <c r="J1" t="s">
        <v>10</v>
      </c>
      <c r="K1" t="s">
        <v>11</v>
      </c>
      <c r="L1" t="s">
        <v>171</v>
      </c>
      <c r="M1" t="s">
        <v>12</v>
      </c>
      <c r="N1" t="s">
        <v>13</v>
      </c>
      <c r="O1" t="s">
        <v>172</v>
      </c>
      <c r="P1" t="s">
        <v>14</v>
      </c>
      <c r="Q1" t="s">
        <v>173</v>
      </c>
      <c r="R1" t="s">
        <v>15</v>
      </c>
      <c r="S1" t="s">
        <v>174</v>
      </c>
      <c r="T1" t="s">
        <v>16</v>
      </c>
      <c r="U1" t="s">
        <v>175</v>
      </c>
      <c r="V1" t="s">
        <v>178</v>
      </c>
      <c r="W1" t="s">
        <v>19</v>
      </c>
      <c r="X1" t="s">
        <v>179</v>
      </c>
      <c r="Y1" t="s">
        <v>180</v>
      </c>
      <c r="Z1" t="s">
        <v>181</v>
      </c>
      <c r="AA1" t="s">
        <v>21</v>
      </c>
      <c r="AB1" t="s">
        <v>22</v>
      </c>
      <c r="AC1" t="s">
        <v>23</v>
      </c>
      <c r="AD1" t="s">
        <v>24</v>
      </c>
      <c r="AE1" t="s">
        <v>184</v>
      </c>
      <c r="AF1" t="s">
        <v>185</v>
      </c>
      <c r="AG1" t="s">
        <v>186</v>
      </c>
      <c r="AH1" t="s">
        <v>187</v>
      </c>
      <c r="AI1" t="s">
        <v>25</v>
      </c>
      <c r="AJ1" t="s">
        <v>188</v>
      </c>
      <c r="AK1" t="s">
        <v>26</v>
      </c>
    </row>
    <row r="2">
      <c r="A2">
        <v>1982</v>
      </c>
      <c r="B2">
        <v>1.1846444976981729E-5</v>
      </c>
      <c r="C2">
        <v>9.5450013759545982E-6</v>
      </c>
      <c r="D2">
        <v>-1.499713334851549E-6</v>
      </c>
      <c r="E2">
        <v>-2.94766186925699E-6</v>
      </c>
      <c r="F2">
        <v>-2.3929942472022958E-6</v>
      </c>
      <c r="G2">
        <v>9.1546744442894123E-6</v>
      </c>
      <c r="H2">
        <v>7.7249421792657813E-7</v>
      </c>
      <c r="I2">
        <v>3.4582462831167504E-6</v>
      </c>
      <c r="J2">
        <v>-6.8656981966341846E-7</v>
      </c>
      <c r="K2">
        <v>-8.3644141568584018E-7</v>
      </c>
      <c r="L2">
        <v>2.4991055397549644E-5</v>
      </c>
      <c r="M2">
        <v>1.1019128578482196E-6</v>
      </c>
      <c r="N2">
        <v>4.0499203350918833E-6</v>
      </c>
      <c r="O2">
        <v>4.7324383558589034E-6</v>
      </c>
      <c r="P2">
        <v>3.2696589187253267E-6</v>
      </c>
      <c r="Q2">
        <v>-1.0476574061613064E-5</v>
      </c>
      <c r="R2">
        <v>1.8889671991928481E-5</v>
      </c>
      <c r="S2">
        <v>-5.9653106291079894E-5</v>
      </c>
      <c r="T2">
        <v>1.9169736333424225E-5</v>
      </c>
      <c r="U2">
        <v>-1.2144198080932256E-5</v>
      </c>
      <c r="V2">
        <v>-6.633892553509213E-6</v>
      </c>
      <c r="W2">
        <v>-2.9250459192553535E-5</v>
      </c>
      <c r="X2">
        <v>7.0704904828744475E-6</v>
      </c>
      <c r="Y2">
        <v>1.572730496945951E-7</v>
      </c>
      <c r="Z2">
        <v>3.6580968298949301E-6</v>
      </c>
      <c r="AA2">
        <v>1.9342936866451055E-5</v>
      </c>
      <c r="AB2">
        <v>3.6689480111817829E-6</v>
      </c>
      <c r="AC2">
        <v>3.9007554164527392E-7</v>
      </c>
      <c r="AD2">
        <v>-2.4778659280855209E-5</v>
      </c>
      <c r="AE2">
        <v>7.1011745603755116E-6</v>
      </c>
      <c r="AF2">
        <v>2.6500558760744752E-6</v>
      </c>
      <c r="AG2">
        <v>-1.6350244550267234E-5</v>
      </c>
      <c r="AH2">
        <v>8.7611224444117397E-6</v>
      </c>
      <c r="AI2">
        <v>-2.7818423404823989E-6</v>
      </c>
      <c r="AJ2">
        <v>-8.2374272096785717E-6</v>
      </c>
      <c r="AK2">
        <v>9.6841439756190084E-8</v>
      </c>
    </row>
    <row r="3">
      <c r="A3">
        <v>1983</v>
      </c>
      <c r="B3">
        <v>-5.3238109103403986E-6</v>
      </c>
      <c r="C3">
        <v>2.2807649656897411E-5</v>
      </c>
      <c r="D3">
        <v>7.3823462116706651E-6</v>
      </c>
      <c r="E3">
        <v>-1.1703493328241166E-5</v>
      </c>
      <c r="F3">
        <v>-4.725723101728363E-7</v>
      </c>
      <c r="G3">
        <v>-1.4046443538973108E-5</v>
      </c>
      <c r="H3">
        <v>-2.3715870156593155E-6</v>
      </c>
      <c r="I3">
        <v>7.8704542829655111E-6</v>
      </c>
      <c r="J3">
        <v>-3.1596277949574869E-6</v>
      </c>
      <c r="K3">
        <v>1.3105744983477052E-5</v>
      </c>
      <c r="L3">
        <v>-1.7044643755070865E-5</v>
      </c>
      <c r="M3">
        <v>-1.6410544958489481E-6</v>
      </c>
      <c r="N3">
        <v>-1.7615084288991056E-6</v>
      </c>
      <c r="O3">
        <v>4.2947558540618047E-6</v>
      </c>
      <c r="P3">
        <v>-3.1844936074776342E-6</v>
      </c>
      <c r="Q3">
        <v>1.708973832137417E-5</v>
      </c>
      <c r="R3">
        <v>7.574084975203732E-6</v>
      </c>
      <c r="S3">
        <v>-1.124470290960744E-4</v>
      </c>
      <c r="T3">
        <v>1.6419151506852359E-5</v>
      </c>
      <c r="U3">
        <v>-7.4815870902966708E-6</v>
      </c>
      <c r="V3">
        <v>6.8099725467618555E-6</v>
      </c>
      <c r="W3">
        <v>-6.1121531871322077E-6</v>
      </c>
      <c r="X3">
        <v>1.9145409169141203E-6</v>
      </c>
      <c r="Y3">
        <v>-3.2087009458336979E-6</v>
      </c>
      <c r="Z3">
        <v>6.5823978729895316E-6</v>
      </c>
      <c r="AA3">
        <v>-4.704378625319805E-6</v>
      </c>
      <c r="AB3">
        <v>-3.7610905110341264E-6</v>
      </c>
      <c r="AC3">
        <v>-4.8992467327479972E-7</v>
      </c>
      <c r="AD3">
        <v>6.8109648054814897E-6</v>
      </c>
      <c r="AE3">
        <v>-8.3489348980947398E-6</v>
      </c>
      <c r="AF3">
        <v>5.4636025197396521E-6</v>
      </c>
      <c r="AG3">
        <v>3.1959768875822192E-6</v>
      </c>
      <c r="AH3">
        <v>7.0560272433795035E-6</v>
      </c>
      <c r="AI3">
        <v>3.1771880912856432E-6</v>
      </c>
      <c r="AJ3">
        <v>3.0475952371489257E-5</v>
      </c>
      <c r="AK3">
        <v>1.9193942080164561E-6</v>
      </c>
    </row>
    <row r="4">
      <c r="A4">
        <v>1984</v>
      </c>
      <c r="B4">
        <v>6.4880528043431696E-6</v>
      </c>
      <c r="C4">
        <v>3.5415203569755249E-7</v>
      </c>
      <c r="D4">
        <v>2.2052752228773898E-6</v>
      </c>
      <c r="E4">
        <v>5.6337180467380676E-6</v>
      </c>
      <c r="F4">
        <v>-3.7940938000247115E-6</v>
      </c>
      <c r="G4">
        <v>1.1108921171398833E-5</v>
      </c>
      <c r="H4">
        <v>2.6504781089897733E-6</v>
      </c>
      <c r="I4">
        <v>1.2383853231767716E-7</v>
      </c>
      <c r="J4">
        <v>4.0473473745805677E-6</v>
      </c>
      <c r="K4">
        <v>-1.4454435586230829E-5</v>
      </c>
      <c r="L4">
        <v>-2.9457611162797548E-5</v>
      </c>
      <c r="M4">
        <v>8.1744574345066212E-6</v>
      </c>
      <c r="N4">
        <v>1.4452739378612023E-5</v>
      </c>
      <c r="O4">
        <v>-7.6231492585066007E-7</v>
      </c>
      <c r="P4">
        <v>-4.8675910875317641E-6</v>
      </c>
      <c r="Q4">
        <v>5.0514303438831121E-5</v>
      </c>
      <c r="R4">
        <v>1.3341388694243506E-5</v>
      </c>
      <c r="S4">
        <v>-3.2924013794399798E-5</v>
      </c>
      <c r="T4">
        <v>1.518250246590469E-5</v>
      </c>
      <c r="U4">
        <v>-1.9182993128197268E-5</v>
      </c>
      <c r="V4">
        <v>-3.369483920323546E-6</v>
      </c>
      <c r="W4">
        <v>1.9866314687533304E-5</v>
      </c>
      <c r="X4">
        <v>-1.7789884623198304E-6</v>
      </c>
      <c r="Y4">
        <v>1.7174602362501901E-6</v>
      </c>
      <c r="Z4">
        <v>9.767129085958004E-6</v>
      </c>
      <c r="AA4">
        <v>5.0715707402559929E-6</v>
      </c>
      <c r="AB4">
        <v>-8.5532491311823833E-7</v>
      </c>
      <c r="AC4">
        <v>-4.9052764552470762E-6</v>
      </c>
      <c r="AD4">
        <v>-1.6024854630813934E-5</v>
      </c>
      <c r="AE4">
        <v>-1.0113435564562678E-5</v>
      </c>
      <c r="AF4">
        <v>-2.9075204110995401E-6</v>
      </c>
      <c r="AG4">
        <v>8.9433215180179104E-6</v>
      </c>
      <c r="AH4">
        <v>2.3549262095912127E-6</v>
      </c>
      <c r="AI4">
        <v>-3.2399566407548264E-6</v>
      </c>
      <c r="AJ4">
        <v>-2.5658584490884095E-5</v>
      </c>
      <c r="AK4">
        <v>-9.1253843947924906E-7</v>
      </c>
    </row>
    <row r="5">
      <c r="A5">
        <v>1985</v>
      </c>
      <c r="B5">
        <v>2.4836906959535554E-5</v>
      </c>
      <c r="C5">
        <v>-1.4805620594415814E-5</v>
      </c>
      <c r="D5">
        <v>-4.6867507990100421E-6</v>
      </c>
      <c r="E5">
        <v>1.2203431651869323E-6</v>
      </c>
      <c r="F5">
        <v>1.6991245956887724E-6</v>
      </c>
      <c r="G5">
        <v>-1.2099919331376441E-5</v>
      </c>
      <c r="H5">
        <v>6.0125053096271586E-6</v>
      </c>
      <c r="I5">
        <v>-2.1310333977453411E-6</v>
      </c>
      <c r="J5">
        <v>1.5665735872971709E-6</v>
      </c>
      <c r="K5">
        <v>1.6462975054309936E-6</v>
      </c>
      <c r="L5">
        <v>-3.763964855352242E-7</v>
      </c>
      <c r="M5">
        <v>-3.4415390928188572E-6</v>
      </c>
      <c r="N5">
        <v>6.4601445046719164E-6</v>
      </c>
      <c r="O5">
        <v>-2.2237672965275124E-6</v>
      </c>
      <c r="P5">
        <v>6.2563181018049363E-6</v>
      </c>
      <c r="Q5">
        <v>3.4020806197077036E-5</v>
      </c>
      <c r="R5">
        <v>1.026815425575478E-5</v>
      </c>
      <c r="S5">
        <v>-4.1192186472471803E-5</v>
      </c>
      <c r="T5">
        <v>1.5398061805171892E-5</v>
      </c>
      <c r="U5">
        <v>3.5431457945378497E-7</v>
      </c>
      <c r="V5">
        <v>1.1233896657358855E-6</v>
      </c>
      <c r="W5">
        <v>1.8439224731991999E-5</v>
      </c>
      <c r="X5">
        <v>1.2409211436192891E-8</v>
      </c>
      <c r="Y5">
        <v>-9.8079544841311872E-6</v>
      </c>
      <c r="Z5">
        <v>-2.7455432700662641E-6</v>
      </c>
      <c r="AA5">
        <v>-2.41594243561849E-5</v>
      </c>
      <c r="AB5">
        <v>-1.0391851901658811E-5</v>
      </c>
      <c r="AC5">
        <v>1.8875552996178158E-6</v>
      </c>
      <c r="AD5">
        <v>-9.9454437076929025E-6</v>
      </c>
      <c r="AE5">
        <v>-2.281000888615381E-6</v>
      </c>
      <c r="AF5">
        <v>6.687142217742803E-7</v>
      </c>
      <c r="AG5">
        <v>3.0037144824746065E-6</v>
      </c>
      <c r="AH5">
        <v>-6.9634352257708088E-6</v>
      </c>
      <c r="AI5">
        <v>2.3618949853698723E-6</v>
      </c>
      <c r="AJ5">
        <v>-1.0619844914572241E-7</v>
      </c>
      <c r="AK5">
        <v>3.1217971354635665E-6</v>
      </c>
    </row>
    <row r="6">
      <c r="A6">
        <v>1986</v>
      </c>
      <c r="B6">
        <v>-6.8754920903302263E-6</v>
      </c>
      <c r="C6">
        <v>-2.39602304645814E-5</v>
      </c>
      <c r="D6">
        <v>-3.1498918815486832E-6</v>
      </c>
      <c r="E6">
        <v>-7.3372229962842539E-6</v>
      </c>
      <c r="F6">
        <v>-3.6408025607670425E-6</v>
      </c>
      <c r="G6">
        <v>-1.7589671870155144E-6</v>
      </c>
      <c r="H6">
        <v>-1.9029616851184983E-6</v>
      </c>
      <c r="I6">
        <v>-1.4968771893109079E-6</v>
      </c>
      <c r="J6">
        <v>8.1609691449102684E-8</v>
      </c>
      <c r="K6">
        <v>1.0272129657096229E-5</v>
      </c>
      <c r="L6">
        <v>1.6158322750925436E-6</v>
      </c>
      <c r="M6">
        <v>-1.2169538422313053E-5</v>
      </c>
      <c r="N6">
        <v>1.5581736079184338E-5</v>
      </c>
      <c r="O6">
        <v>3.2036555239756126E-6</v>
      </c>
      <c r="P6">
        <v>2.9688192171306582E-6</v>
      </c>
      <c r="Q6">
        <v>2.9672992241103202E-5</v>
      </c>
      <c r="R6">
        <v>2.846010829671286E-6</v>
      </c>
      <c r="S6">
        <v>3.384078445378691E-5</v>
      </c>
      <c r="T6">
        <v>-4.3048480335983186E-8</v>
      </c>
      <c r="U6">
        <v>-2.7098481041321065E-6</v>
      </c>
      <c r="V6">
        <v>-4.9040027079172432E-6</v>
      </c>
      <c r="W6">
        <v>1.2112969670852181E-5</v>
      </c>
      <c r="X6">
        <v>-2.2393005565390922E-6</v>
      </c>
      <c r="Y6">
        <v>-1.9025195570065989E-6</v>
      </c>
      <c r="Z6">
        <v>1.0720167438194039E-6</v>
      </c>
      <c r="AA6">
        <v>-2.4891105567803606E-5</v>
      </c>
      <c r="AB6">
        <v>2.5069941330002621E-5</v>
      </c>
      <c r="AC6">
        <v>-2.9046113922959194E-6</v>
      </c>
      <c r="AD6">
        <v>-1.9233953025832307E-6</v>
      </c>
      <c r="AE6">
        <v>5.2215282266843133E-6</v>
      </c>
      <c r="AF6">
        <v>-2.3900213363958756E-6</v>
      </c>
      <c r="AG6">
        <v>2.1766745703644119E-6</v>
      </c>
      <c r="AH6">
        <v>-3.5997399550069531E-7</v>
      </c>
      <c r="AI6">
        <v>3.1041884085425409E-6</v>
      </c>
      <c r="AJ6">
        <v>-3.3942716981982812E-5</v>
      </c>
      <c r="AK6">
        <v>5.6537205637141597E-6</v>
      </c>
    </row>
    <row r="7">
      <c r="A7">
        <v>1987</v>
      </c>
      <c r="B7">
        <v>-8.9471732280799188E-6</v>
      </c>
      <c r="C7">
        <v>-7.9453475336777046E-6</v>
      </c>
      <c r="D7">
        <v>-5.4995553000480868E-6</v>
      </c>
      <c r="E7">
        <v>7.9086639743763953E-6</v>
      </c>
      <c r="F7">
        <v>-4.0574450395070016E-6</v>
      </c>
      <c r="G7">
        <v>-1.5724494005553424E-5</v>
      </c>
      <c r="H7">
        <v>4.1715970837685745E-6</v>
      </c>
      <c r="I7">
        <v>-4.4361854634189513E-6</v>
      </c>
      <c r="J7">
        <v>-3.0994858661870239E-6</v>
      </c>
      <c r="K7">
        <v>1.1556116078281775E-5</v>
      </c>
      <c r="L7">
        <v>2.0880431748082628E-6</v>
      </c>
      <c r="M7">
        <v>-1.3624543271362199E-6</v>
      </c>
      <c r="N7">
        <v>4.0519730646337848E-6</v>
      </c>
      <c r="O7">
        <v>-1.0684785820558318E-6</v>
      </c>
      <c r="P7">
        <v>6.6220995904586744E-6</v>
      </c>
      <c r="Q7">
        <v>2.3494947527069598E-5</v>
      </c>
      <c r="R7">
        <v>3.7687894405280531E-7</v>
      </c>
      <c r="S7">
        <v>-2.1897491023992188E-5</v>
      </c>
      <c r="T7">
        <v>5.270762812870089E-6</v>
      </c>
      <c r="U7">
        <v>9.5258837973233312E-6</v>
      </c>
      <c r="V7">
        <v>-4.8204983613686636E-6</v>
      </c>
      <c r="W7">
        <v>2.3425141648658609E-7</v>
      </c>
      <c r="X7">
        <v>-6.7117621256329585E-6</v>
      </c>
      <c r="Y7">
        <v>7.8080780951950146E-8</v>
      </c>
      <c r="Z7">
        <v>-5.1099395932396874E-6</v>
      </c>
      <c r="AA7">
        <v>-2.996446164615918E-5</v>
      </c>
      <c r="AB7">
        <v>1.8622195057105273E-5</v>
      </c>
      <c r="AC7">
        <v>2.879994326576707E-6</v>
      </c>
      <c r="AD7">
        <v>1.0576637578196824E-5</v>
      </c>
      <c r="AE7">
        <v>-1.7243060938199051E-5</v>
      </c>
      <c r="AF7">
        <v>-1.6201877315324964E-6</v>
      </c>
      <c r="AG7">
        <v>2.8155600375612266E-6</v>
      </c>
      <c r="AH7">
        <v>2.2896472273714608E-6</v>
      </c>
      <c r="AI7">
        <v>-4.3012546484533232E-6</v>
      </c>
      <c r="AJ7">
        <v>1.6075178791652434E-5</v>
      </c>
      <c r="AK7">
        <v>1.4108258028500131E-6</v>
      </c>
    </row>
    <row r="8">
      <c r="A8">
        <v>1988</v>
      </c>
      <c r="B8">
        <v>-1.8301900126971304E-5</v>
      </c>
      <c r="C8">
        <v>1.8411420796837774E-6</v>
      </c>
      <c r="D8">
        <v>-1.8749617083813064E-5</v>
      </c>
      <c r="E8">
        <v>2.0154275262029842E-5</v>
      </c>
      <c r="F8">
        <v>1.3944890042694169E-6</v>
      </c>
      <c r="G8">
        <v>1.5361505575128831E-5</v>
      </c>
      <c r="H8">
        <v>4.0275526771438308E-6</v>
      </c>
      <c r="I8">
        <v>4.2698984543676488E-6</v>
      </c>
      <c r="J8">
        <v>3.762988001199119E-7</v>
      </c>
      <c r="K8">
        <v>-5.9185063037148211E-6</v>
      </c>
      <c r="L8">
        <v>7.4681975092971697E-6</v>
      </c>
      <c r="M8">
        <v>3.4284585126442835E-6</v>
      </c>
      <c r="N8">
        <v>1.3343442333280109E-5</v>
      </c>
      <c r="O8">
        <v>2.0122681689827004E-6</v>
      </c>
      <c r="P8">
        <v>3.6226608699507779E-6</v>
      </c>
      <c r="Q8">
        <v>6.5738851844798774E-5</v>
      </c>
      <c r="R8">
        <v>-6.6953439272765536E-6</v>
      </c>
      <c r="S8">
        <v>-1.5328150766436011E-5</v>
      </c>
      <c r="T8">
        <v>-7.6003225331078283E-6</v>
      </c>
      <c r="U8">
        <v>1.7293350538238883E-5</v>
      </c>
      <c r="V8">
        <v>-1.1143279152747709E-6</v>
      </c>
      <c r="W8">
        <v>3.0641544981335755E-6</v>
      </c>
      <c r="X8">
        <v>3.6136444236944953E-7</v>
      </c>
      <c r="Y8">
        <v>-2.5742376692505786E-6</v>
      </c>
      <c r="Z8">
        <v>1.7438318309359602E-6</v>
      </c>
      <c r="AA8">
        <v>-4.6096636197034968E-7</v>
      </c>
      <c r="AB8">
        <v>4.8633128244546242E-6</v>
      </c>
      <c r="AC8">
        <v>1.6153064734680811E-6</v>
      </c>
      <c r="AD8">
        <v>4.8000683818827383E-6</v>
      </c>
      <c r="AE8">
        <v>-1.8825006918632425E-5</v>
      </c>
      <c r="AF8">
        <v>8.7038364426916814E-7</v>
      </c>
      <c r="AG8">
        <v>-2.5157844447676325E-6</v>
      </c>
      <c r="AH8">
        <v>-1.2562712754515815E-6</v>
      </c>
      <c r="AI8">
        <v>-4.5537281039287336E-6</v>
      </c>
      <c r="AJ8">
        <v>-9.3177359303808771E-6</v>
      </c>
      <c r="AK8">
        <v>-3.8731518543499988E-6</v>
      </c>
    </row>
    <row r="9">
      <c r="A9">
        <v>1989</v>
      </c>
      <c r="B9">
        <v>-8.6987768099788809E-8</v>
      </c>
      <c r="C9">
        <v>-7.9283802278951043E-7</v>
      </c>
      <c r="D9">
        <v>-4.9083344492828473E-5</v>
      </c>
      <c r="E9">
        <v>1.7294439658144256E-6</v>
      </c>
      <c r="F9">
        <v>-4.5135070649848785E-6</v>
      </c>
      <c r="G9">
        <v>3.5796824704448227E-6</v>
      </c>
      <c r="H9">
        <v>7.3549917942727916E-6</v>
      </c>
      <c r="I9">
        <v>1.2296695786062628E-5</v>
      </c>
      <c r="J9">
        <v>3.1062470498000039E-6</v>
      </c>
      <c r="K9">
        <v>-2.9195773549872683E-6</v>
      </c>
      <c r="L9">
        <v>1.3845483408658765E-5</v>
      </c>
      <c r="M9">
        <v>1.2533917470136657E-5</v>
      </c>
      <c r="N9">
        <v>-1.5969391142789391E-8</v>
      </c>
      <c r="O9">
        <v>-3.2543382531002862E-6</v>
      </c>
      <c r="P9">
        <v>-8.8948318079928868E-6</v>
      </c>
      <c r="Q9">
        <v>2.6597832402330823E-5</v>
      </c>
      <c r="R9">
        <v>-7.3633395913930144E-6</v>
      </c>
      <c r="S9">
        <v>2.6757090381579474E-5</v>
      </c>
      <c r="T9">
        <v>1.1674268307615421E-6</v>
      </c>
      <c r="U9">
        <v>-5.2045825214008801E-6</v>
      </c>
      <c r="V9">
        <v>7.0835853875905741E-6</v>
      </c>
      <c r="W9">
        <v>2.7026797397411428E-5</v>
      </c>
      <c r="X9">
        <v>-2.4817140911181923E-6</v>
      </c>
      <c r="Y9">
        <v>-1.3854031521987054E-6</v>
      </c>
      <c r="Z9">
        <v>-6.2570229601988103E-6</v>
      </c>
      <c r="AA9">
        <v>1.5342152437369805E-6</v>
      </c>
      <c r="AB9">
        <v>-2.203847179771401E-5</v>
      </c>
      <c r="AC9">
        <v>-1.5832931694603758E-6</v>
      </c>
      <c r="AD9">
        <v>-1.1289907888567541E-5</v>
      </c>
      <c r="AE9">
        <v>-1.4890550801283098E-6</v>
      </c>
      <c r="AF9">
        <v>1.9923447780456627E-6</v>
      </c>
      <c r="AG9">
        <v>-3.7803124541824218E-6</v>
      </c>
      <c r="AH9">
        <v>-3.5569507872423856E-6</v>
      </c>
      <c r="AI9">
        <v>3.220083726773737E-6</v>
      </c>
      <c r="AJ9">
        <v>-1.9060154954786412E-5</v>
      </c>
      <c r="AK9">
        <v>-1.1984282082266873E-6</v>
      </c>
    </row>
    <row r="10">
      <c r="A10">
        <v>1990</v>
      </c>
      <c r="B10">
        <v>-2.030307769018691E-5</v>
      </c>
      <c r="C10">
        <v>-1.8534494756750064E-6</v>
      </c>
      <c r="D10">
        <v>-5.3431140258908272E-6</v>
      </c>
      <c r="E10">
        <v>5.5582959248567931E-6</v>
      </c>
      <c r="F10">
        <v>-2.3488230453949654E-6</v>
      </c>
      <c r="G10">
        <v>-9.3684793682768941E-6</v>
      </c>
      <c r="H10">
        <v>-9.1263163994881324E-6</v>
      </c>
      <c r="I10">
        <v>-4.5784599933540449E-6</v>
      </c>
      <c r="J10">
        <v>3.5704629226529505E-6</v>
      </c>
      <c r="K10">
        <v>-1.5954592527123168E-5</v>
      </c>
      <c r="L10">
        <v>4.3666418605425861E-6</v>
      </c>
      <c r="M10">
        <v>7.5453817771631293E-6</v>
      </c>
      <c r="N10">
        <v>-8.3788108895532787E-6</v>
      </c>
      <c r="O10">
        <v>-6.1989098867343273E-6</v>
      </c>
      <c r="P10">
        <v>-1.6883534499356756E-6</v>
      </c>
      <c r="Q10">
        <v>5.7342051150044426E-5</v>
      </c>
      <c r="R10">
        <v>-4.0350964809476864E-6</v>
      </c>
      <c r="S10">
        <v>-4.1992593651229981E-6</v>
      </c>
      <c r="T10">
        <v>7.2764928518154193E-6</v>
      </c>
      <c r="U10">
        <v>5.3886315072304569E-6</v>
      </c>
      <c r="V10">
        <v>4.2354990910098422E-6</v>
      </c>
      <c r="W10">
        <v>-2.3810205675545149E-5</v>
      </c>
      <c r="X10">
        <v>1.1939878277189564E-6</v>
      </c>
      <c r="Y10">
        <v>2.0671536731242668E-6</v>
      </c>
      <c r="Z10">
        <v>2.8272397685213946E-6</v>
      </c>
      <c r="AA10">
        <v>-6.8165536504238844E-6</v>
      </c>
      <c r="AB10">
        <v>-8.8967954070540145E-6</v>
      </c>
      <c r="AC10">
        <v>3.0653231988253538E-6</v>
      </c>
      <c r="AD10">
        <v>-2.0193622276565293E-6</v>
      </c>
      <c r="AE10">
        <v>6.8299063968879636E-6</v>
      </c>
      <c r="AF10">
        <v>-5.2798231990891509E-6</v>
      </c>
      <c r="AG10">
        <v>-1.1405125405872241E-5</v>
      </c>
      <c r="AH10">
        <v>-7.3064966272795573E-6</v>
      </c>
      <c r="AI10">
        <v>7.2271077442565002E-6</v>
      </c>
      <c r="AJ10">
        <v>-9.0274807007517666E-6</v>
      </c>
      <c r="AK10">
        <v>-2.3847080683481181E-6</v>
      </c>
    </row>
    <row r="11">
      <c r="A11">
        <v>1991</v>
      </c>
      <c r="B11">
        <v>-4.1808493733697105E-6</v>
      </c>
      <c r="C11">
        <v>-8.264690222858917E-6</v>
      </c>
      <c r="D11">
        <v>-3.0030736525077373E-5</v>
      </c>
      <c r="E11">
        <v>-1.608379534445703E-5</v>
      </c>
      <c r="F11">
        <v>5.9795916058646981E-6</v>
      </c>
      <c r="G11">
        <v>-5.3425960686581675E-6</v>
      </c>
      <c r="H11">
        <v>-2.0272686015232466E-5</v>
      </c>
      <c r="I11">
        <v>2.321582542208489E-6</v>
      </c>
      <c r="J11">
        <v>-3.3138958315248601E-6</v>
      </c>
      <c r="K11">
        <v>-1.1166721378685907E-5</v>
      </c>
      <c r="L11">
        <v>1.2832813808927312E-5</v>
      </c>
      <c r="M11">
        <v>6.4971891333698295E-6</v>
      </c>
      <c r="N11">
        <v>5.1316642384335864E-6</v>
      </c>
      <c r="O11">
        <v>2.8781464607163798E-6</v>
      </c>
      <c r="P11">
        <v>4.4050352698832285E-6</v>
      </c>
      <c r="Q11">
        <v>3.1709114409750327E-5</v>
      </c>
      <c r="R11">
        <v>-1.4766408185096225E-6</v>
      </c>
      <c r="S11">
        <v>-1.6720339772291481E-5</v>
      </c>
      <c r="T11">
        <v>-4.7104194891289808E-6</v>
      </c>
      <c r="U11">
        <v>4.9282548388873693E-6</v>
      </c>
      <c r="V11">
        <v>-3.9751089389028493E-6</v>
      </c>
      <c r="W11">
        <v>-1.8219494677396142E-6</v>
      </c>
      <c r="X11">
        <v>-6.6810371208703145E-6</v>
      </c>
      <c r="Y11">
        <v>2.9260768314998131E-6</v>
      </c>
      <c r="Z11">
        <v>2.0982331534469267E-6</v>
      </c>
      <c r="AA11">
        <v>1.411498033121461E-5</v>
      </c>
      <c r="AB11">
        <v>-1.3844080967828631E-5</v>
      </c>
      <c r="AC11">
        <v>-2.6805630568560446E-6</v>
      </c>
      <c r="AD11">
        <v>5.1362944759603124E-6</v>
      </c>
      <c r="AE11">
        <v>-8.026333489397075E-6</v>
      </c>
      <c r="AF11">
        <v>4.6235445552156307E-6</v>
      </c>
      <c r="AG11">
        <v>-4.0542377632846183E-7</v>
      </c>
      <c r="AH11">
        <v>2.3786719793861266E-6</v>
      </c>
      <c r="AI11">
        <v>2.2596054805035237E-6</v>
      </c>
      <c r="AJ11">
        <v>-2.3449433683708776E-6</v>
      </c>
      <c r="AK11">
        <v>1.023946538225573E-6</v>
      </c>
    </row>
    <row r="12">
      <c r="A12">
        <v>1992</v>
      </c>
      <c r="B12">
        <v>-1.6369453078368679E-5</v>
      </c>
      <c r="C12">
        <v>6.4317453052353812E-7</v>
      </c>
      <c r="D12">
        <v>-2.8829426810261793E-6</v>
      </c>
      <c r="E12">
        <v>-5.2869427236146294E-6</v>
      </c>
      <c r="F12">
        <v>4.5442416194418911E-6</v>
      </c>
      <c r="G12">
        <v>-1.2933514881297015E-5</v>
      </c>
      <c r="H12">
        <v>2.7729563498724019E-6</v>
      </c>
      <c r="I12">
        <v>-2.6881320991378743E-6</v>
      </c>
      <c r="J12">
        <v>-1.2457130651455373E-6</v>
      </c>
      <c r="K12">
        <v>-6.9070426889084047E-7</v>
      </c>
      <c r="L12">
        <v>-6.9462644205486868E-6</v>
      </c>
      <c r="M12">
        <v>2.9085558708175085E-6</v>
      </c>
      <c r="N12">
        <v>-2.9265694934110797E-7</v>
      </c>
      <c r="O12">
        <v>6.6924337716045557E-7</v>
      </c>
      <c r="P12">
        <v>-4.5943961595185101E-6</v>
      </c>
      <c r="Q12">
        <v>-3.3666314266156405E-5</v>
      </c>
      <c r="R12">
        <v>-1.149494437413523E-6</v>
      </c>
      <c r="S12">
        <v>1.4225093991626636E-6</v>
      </c>
      <c r="T12">
        <v>1.3268595466797706E-5</v>
      </c>
      <c r="U12">
        <v>1.6831787434057333E-5</v>
      </c>
      <c r="V12">
        <v>-3.6049495975021273E-6</v>
      </c>
      <c r="W12">
        <v>2.1077798010082915E-5</v>
      </c>
      <c r="X12">
        <v>1.4372800251294393E-5</v>
      </c>
      <c r="Y12">
        <v>8.0188456195173785E-6</v>
      </c>
      <c r="Z12">
        <v>-3.5424225188762648E-6</v>
      </c>
      <c r="AA12">
        <v>2.9171693313401192E-5</v>
      </c>
      <c r="AB12">
        <v>-5.2674099606520031E-6</v>
      </c>
      <c r="AC12">
        <v>-1.0047241630672943E-5</v>
      </c>
      <c r="AD12">
        <v>-8.6861194859011448E-7</v>
      </c>
      <c r="AE12">
        <v>-6.1648556766158435E-6</v>
      </c>
      <c r="AF12">
        <v>2.8174160888738697E-6</v>
      </c>
      <c r="AG12">
        <v>-7.5994972803528071E-7</v>
      </c>
      <c r="AH12">
        <v>-2.57170677286922E-6</v>
      </c>
      <c r="AI12">
        <v>5.9568942560872529E-6</v>
      </c>
      <c r="AJ12">
        <v>-1.827292908274103E-5</v>
      </c>
      <c r="AK12">
        <v>1.6144986147992313E-6</v>
      </c>
    </row>
    <row r="13">
      <c r="A13">
        <v>1993</v>
      </c>
      <c r="B13">
        <v>-9.5315417638630606E-6</v>
      </c>
      <c r="C13">
        <v>1.1514183597682859E-6</v>
      </c>
      <c r="D13">
        <v>6.3433021750824992E-6</v>
      </c>
      <c r="E13">
        <v>-2.5710580757731805E-6</v>
      </c>
      <c r="F13">
        <v>5.4508228686245275E-7</v>
      </c>
      <c r="G13">
        <v>-2.6306568656764284E-7</v>
      </c>
      <c r="H13">
        <v>7.4054178185178898E-6</v>
      </c>
      <c r="I13">
        <v>1.106386844185181E-5</v>
      </c>
      <c r="J13">
        <v>-4.406735570228193E-6</v>
      </c>
      <c r="K13">
        <v>-1.4416929161598091E-6</v>
      </c>
      <c r="L13">
        <v>-1.1825572983070742E-6</v>
      </c>
      <c r="M13">
        <v>4.0939899008662906E-6</v>
      </c>
      <c r="N13">
        <v>4.7949133659130894E-6</v>
      </c>
      <c r="O13">
        <v>-5.3508247219724581E-6</v>
      </c>
      <c r="P13">
        <v>-3.5964155813417165E-6</v>
      </c>
      <c r="Q13">
        <v>-3.6070094211027026E-5</v>
      </c>
      <c r="R13">
        <v>-5.5836185310909059E-6</v>
      </c>
      <c r="S13">
        <v>-3.6287816328695044E-5</v>
      </c>
      <c r="T13">
        <v>5.2995060286775697E-6</v>
      </c>
      <c r="U13">
        <v>5.8208979680784978E-6</v>
      </c>
      <c r="V13">
        <v>1.2532022992672864E-6</v>
      </c>
      <c r="W13">
        <v>1.1785508831962943E-5</v>
      </c>
      <c r="X13">
        <v>-1.7912038856593426E-6</v>
      </c>
      <c r="Y13">
        <v>5.5441041695303284E-6</v>
      </c>
      <c r="Z13">
        <v>-2.4712326194276102E-6</v>
      </c>
      <c r="AA13">
        <v>2.5123454179265536E-5</v>
      </c>
      <c r="AB13">
        <v>2.5108140107477084E-5</v>
      </c>
      <c r="AC13">
        <v>-5.2785030675295275E-6</v>
      </c>
      <c r="AD13">
        <v>5.3654521252610721E-6</v>
      </c>
      <c r="AE13">
        <v>-1.2320703717705328E-5</v>
      </c>
      <c r="AF13">
        <v>-9.3326156047623954E-7</v>
      </c>
      <c r="AG13">
        <v>-3.1764895993546816E-6</v>
      </c>
      <c r="AH13">
        <v>-1.4091071534494404E-5</v>
      </c>
      <c r="AI13">
        <v>-5.5918794714671094E-6</v>
      </c>
      <c r="AJ13">
        <v>7.5096559157827869E-6</v>
      </c>
      <c r="AK13">
        <v>1.9496710592648014E-6</v>
      </c>
    </row>
    <row r="14">
      <c r="A14">
        <v>1994</v>
      </c>
      <c r="B14">
        <v>-1.2913856153318193E-5</v>
      </c>
      <c r="C14">
        <v>-2.1353501722387591E-7</v>
      </c>
      <c r="D14">
        <v>9.5929635790525936E-6</v>
      </c>
      <c r="E14">
        <v>-2.4878988824639237E-6</v>
      </c>
      <c r="F14">
        <v>-1.6529832009837264E-6</v>
      </c>
      <c r="G14">
        <v>4.3167824514966924E-6</v>
      </c>
      <c r="H14">
        <v>2.0843790480284952E-6</v>
      </c>
      <c r="I14">
        <v>5.5024329412844963E-6</v>
      </c>
      <c r="J14">
        <v>6.2603266997030005E-6</v>
      </c>
      <c r="K14">
        <v>6.747844054189045E-6</v>
      </c>
      <c r="L14">
        <v>1.1103752513008658E-5</v>
      </c>
      <c r="M14">
        <v>3.3675092936391593E-7</v>
      </c>
      <c r="N14">
        <v>1.1106541023764294E-5</v>
      </c>
      <c r="O14">
        <v>-7.1767766485208995E-7</v>
      </c>
      <c r="P14">
        <v>-3.9709830161882564E-6</v>
      </c>
      <c r="Q14">
        <v>-3.1618477805750445E-5</v>
      </c>
      <c r="R14">
        <v>-1.8721828382695094E-5</v>
      </c>
      <c r="S14">
        <v>-9.3116550488048233E-6</v>
      </c>
      <c r="T14">
        <v>-2.4732635210966691E-6</v>
      </c>
      <c r="U14">
        <v>2.6898769647232257E-6</v>
      </c>
      <c r="V14">
        <v>1.5991912505342043E-7</v>
      </c>
      <c r="W14">
        <v>1.0417199518997222E-5</v>
      </c>
      <c r="X14">
        <v>3.862356606987305E-6</v>
      </c>
      <c r="Y14">
        <v>2.5860069854388712E-6</v>
      </c>
      <c r="Z14">
        <v>3.7417717067000922E-6</v>
      </c>
      <c r="AA14">
        <v>6.0398208006517962E-5</v>
      </c>
      <c r="AB14">
        <v>1.1624877060967265E-6</v>
      </c>
      <c r="AC14">
        <v>8.1014823081204668E-6</v>
      </c>
      <c r="AD14">
        <v>8.529797923984006E-6</v>
      </c>
      <c r="AE14">
        <v>-1.8040256009044242E-6</v>
      </c>
      <c r="AF14">
        <v>-4.0063073356577661E-6</v>
      </c>
      <c r="AG14">
        <v>1.6589872302574804E-6</v>
      </c>
      <c r="AH14">
        <v>6.7366244138611364E-7</v>
      </c>
      <c r="AI14">
        <v>1.8717611283136648E-6</v>
      </c>
      <c r="AJ14">
        <v>-4.9601305363466963E-5</v>
      </c>
      <c r="AK14">
        <v>2.0384422327879292E-7</v>
      </c>
    </row>
    <row r="15">
      <c r="A15">
        <v>1995</v>
      </c>
      <c r="B15">
        <v>1.363255137221131E-6</v>
      </c>
      <c r="C15">
        <v>-2.1343890693970025E-5</v>
      </c>
      <c r="D15">
        <v>1.1946110134886112E-5</v>
      </c>
      <c r="E15">
        <v>-8.0391646406496875E-6</v>
      </c>
      <c r="F15">
        <v>-1.4593337027690723E-7</v>
      </c>
      <c r="G15">
        <v>2.5377771635248791E-6</v>
      </c>
      <c r="H15">
        <v>1.4207514595909743E-6</v>
      </c>
      <c r="I15">
        <v>-1.2067650459357537E-5</v>
      </c>
      <c r="J15">
        <v>2.4911464606702793E-6</v>
      </c>
      <c r="K15">
        <v>-8.0506088124820963E-6</v>
      </c>
      <c r="L15">
        <v>-2.535678959247889E-6</v>
      </c>
      <c r="M15">
        <v>-3.7335819342843024E-6</v>
      </c>
      <c r="N15">
        <v>1.2785110811819322E-5</v>
      </c>
      <c r="O15">
        <v>-4.5102319745637942E-7</v>
      </c>
      <c r="P15">
        <v>-3.7082597827975405E-6</v>
      </c>
      <c r="Q15">
        <v>-3.1355626560980454E-5</v>
      </c>
      <c r="R15">
        <v>-1.2910892110085115E-5</v>
      </c>
      <c r="S15">
        <v>3.5760378978011431E-6</v>
      </c>
      <c r="T15">
        <v>5.9993849390593823E-6</v>
      </c>
      <c r="U15">
        <v>1.5191349120868836E-5</v>
      </c>
      <c r="V15">
        <v>6.2819080994813703E-6</v>
      </c>
      <c r="W15">
        <v>2.1613268472719938E-5</v>
      </c>
      <c r="X15">
        <v>5.921462616242934E-6</v>
      </c>
      <c r="Y15">
        <v>2.2085832824814133E-6</v>
      </c>
      <c r="Z15">
        <v>6.5501257040523342E-7</v>
      </c>
      <c r="AA15">
        <v>3.7496014556381851E-5</v>
      </c>
      <c r="AB15">
        <v>6.0975145288466592E-7</v>
      </c>
      <c r="AC15">
        <v>-2.1164817098906497E-6</v>
      </c>
      <c r="AD15">
        <v>1.6015251276257914E-6</v>
      </c>
      <c r="AE15">
        <v>-6.5661961343721487E-6</v>
      </c>
      <c r="AF15">
        <v>1.284145128011005E-6</v>
      </c>
      <c r="AG15">
        <v>2.6819361664820462E-6</v>
      </c>
      <c r="AH15">
        <v>2.5081487819988979E-6</v>
      </c>
      <c r="AI15">
        <v>-1.9805947886197828E-6</v>
      </c>
      <c r="AJ15">
        <v>-3.1741143175167963E-5</v>
      </c>
      <c r="AK15">
        <v>-4.1863768274197355E-6</v>
      </c>
    </row>
    <row r="16">
      <c r="A16">
        <v>1996</v>
      </c>
      <c r="B16">
        <v>-1.9969847926404327E-5</v>
      </c>
      <c r="C16">
        <v>-6.8810886659775861E-6</v>
      </c>
      <c r="D16">
        <v>1.4296402696345467E-5</v>
      </c>
      <c r="E16">
        <v>-1.9062391629631747E-6</v>
      </c>
      <c r="F16">
        <v>-4.3219470171607099E-6</v>
      </c>
      <c r="G16">
        <v>5.4506367632711772E-6</v>
      </c>
      <c r="H16">
        <v>-3.5551093446883897E-7</v>
      </c>
      <c r="I16">
        <v>-1.2071317541995086E-5</v>
      </c>
      <c r="J16">
        <v>-1.1689463690345292E-6</v>
      </c>
      <c r="K16">
        <v>1.6684690535839763E-6</v>
      </c>
      <c r="L16">
        <v>-6.2925951169745531E-6</v>
      </c>
      <c r="M16">
        <v>6.0240809034439735E-6</v>
      </c>
      <c r="N16">
        <v>8.111726856441237E-6</v>
      </c>
      <c r="O16">
        <v>-1.9197368601453491E-6</v>
      </c>
      <c r="P16">
        <v>1.9089200122834882E-6</v>
      </c>
      <c r="Q16">
        <v>-3.0833754863124341E-5</v>
      </c>
      <c r="R16">
        <v>-1.3568612303060945E-5</v>
      </c>
      <c r="S16">
        <v>-7.6629130489891395E-6</v>
      </c>
      <c r="T16">
        <v>-1.7224008388438961E-6</v>
      </c>
      <c r="U16">
        <v>6.4908294916676823E-6</v>
      </c>
      <c r="V16">
        <v>4.2059618863277137E-6</v>
      </c>
      <c r="W16">
        <v>-1.1986566278210375E-5</v>
      </c>
      <c r="X16">
        <v>2.186931851611007E-6</v>
      </c>
      <c r="Y16">
        <v>1.1086348195021856E-6</v>
      </c>
      <c r="Z16">
        <v>2.3426935058523668E-6</v>
      </c>
      <c r="AA16">
        <v>-7.5531929724093061E-6</v>
      </c>
      <c r="AB16">
        <v>5.5695518312859349E-6</v>
      </c>
      <c r="AC16">
        <v>3.7944018913549371E-6</v>
      </c>
      <c r="AD16">
        <v>-1.508913283032598E-5</v>
      </c>
      <c r="AE16">
        <v>1.7318727259407751E-5</v>
      </c>
      <c r="AF16">
        <v>-3.4761262668325799E-7</v>
      </c>
      <c r="AG16">
        <v>-8.7054177129175514E-6</v>
      </c>
      <c r="AH16">
        <v>1.2588573554239701E-5</v>
      </c>
      <c r="AI16">
        <v>1.0616810186547809E-6</v>
      </c>
      <c r="AJ16">
        <v>1.5114474081201479E-5</v>
      </c>
      <c r="AK16">
        <v>-2.5329979962407378E-6</v>
      </c>
    </row>
    <row r="17">
      <c r="A17">
        <v>1997</v>
      </c>
      <c r="B17">
        <v>-8.2398528320482001E-6</v>
      </c>
      <c r="C17">
        <v>-8.4222847362980247E-6</v>
      </c>
      <c r="D17">
        <v>1.7798971384763718E-5</v>
      </c>
      <c r="E17">
        <v>7.2668435677769594E-6</v>
      </c>
      <c r="F17">
        <v>-2.0151994704065146E-6</v>
      </c>
      <c r="G17">
        <v>4.8489482651348226E-6</v>
      </c>
      <c r="H17">
        <v>3.7222741866571596E-7</v>
      </c>
      <c r="I17">
        <v>4.4451967369241174E-6</v>
      </c>
      <c r="J17">
        <v>-3.5756852412305307E-7</v>
      </c>
      <c r="K17">
        <v>4.7110910372794024E-7</v>
      </c>
      <c r="L17">
        <v>2.1230999891486135E-7</v>
      </c>
      <c r="M17">
        <v>-3.2588238809694303E-6</v>
      </c>
      <c r="N17">
        <v>5.1881015679100528E-6</v>
      </c>
      <c r="O17">
        <v>-2.1893138182349503E-6</v>
      </c>
      <c r="P17">
        <v>3.7629247344739269E-6</v>
      </c>
      <c r="Q17">
        <v>-4.3774041841970757E-5</v>
      </c>
      <c r="R17">
        <v>-7.190295292502924E-8</v>
      </c>
      <c r="S17">
        <v>-5.3771938837599009E-5</v>
      </c>
      <c r="T17">
        <v>-4.4203002289577853E-6</v>
      </c>
      <c r="U17">
        <v>-7.4233521445421502E-6</v>
      </c>
      <c r="V17">
        <v>2.0574022983055329E-6</v>
      </c>
      <c r="W17">
        <v>3.7578547562588938E-6</v>
      </c>
      <c r="X17">
        <v>8.2551815694387187E-7</v>
      </c>
      <c r="Y17">
        <v>-1.1384971003280953E-5</v>
      </c>
      <c r="Z17">
        <v>6.3116897308646003E-7</v>
      </c>
      <c r="AA17">
        <v>1.481921998447433E-7</v>
      </c>
      <c r="AB17">
        <v>8.3154955063946545E-6</v>
      </c>
      <c r="AC17">
        <v>3.8322746149788145E-6</v>
      </c>
      <c r="AD17">
        <v>1.3345176341772458E-7</v>
      </c>
      <c r="AE17">
        <v>8.0298445936932694E-7</v>
      </c>
      <c r="AF17">
        <v>-2.0434965790627757E-6</v>
      </c>
      <c r="AG17">
        <v>2.4353851131309057E-6</v>
      </c>
      <c r="AH17">
        <v>-4.9229388423555065E-6</v>
      </c>
      <c r="AI17">
        <v>1.5091757177287946E-8</v>
      </c>
      <c r="AJ17">
        <v>4.063496453454718E-5</v>
      </c>
      <c r="AK17">
        <v>1.6511814919795142E-6</v>
      </c>
    </row>
    <row r="18">
      <c r="A18">
        <v>1998</v>
      </c>
      <c r="B18">
        <v>-5.6526037042203825E-6</v>
      </c>
      <c r="C18">
        <v>-1.8208577330369735E-6</v>
      </c>
      <c r="D18">
        <v>8.1470016084495001E-6</v>
      </c>
      <c r="E18">
        <v>3.0722048904863186E-6</v>
      </c>
      <c r="F18">
        <v>2.1168395960557973E-6</v>
      </c>
      <c r="G18">
        <v>-7.0810006036481354E-7</v>
      </c>
      <c r="H18">
        <v>-9.4841125246603042E-6</v>
      </c>
      <c r="I18">
        <v>1.5902577388260397E-6</v>
      </c>
      <c r="J18">
        <v>-1.1852633861053619E-6</v>
      </c>
      <c r="K18">
        <v>6.1001564972684719E-6</v>
      </c>
      <c r="L18">
        <v>-2.7748810680350289E-6</v>
      </c>
      <c r="M18">
        <v>-2.0242389382474357E-6</v>
      </c>
      <c r="N18">
        <v>7.3764608714554925E-6</v>
      </c>
      <c r="O18">
        <v>-6.1755713431921322E-7</v>
      </c>
      <c r="P18">
        <v>-9.0464500317466445E-6</v>
      </c>
      <c r="Q18">
        <v>-5.3436175221577287E-5</v>
      </c>
      <c r="R18">
        <v>6.9323041316238232E-6</v>
      </c>
      <c r="S18">
        <v>1.4010697668709327E-5</v>
      </c>
      <c r="T18">
        <v>-7.6648993854178116E-6</v>
      </c>
      <c r="U18">
        <v>2.1027242382842815E-6</v>
      </c>
      <c r="V18">
        <v>-2.2949841422814643E-6</v>
      </c>
      <c r="W18">
        <v>9.4594106485601515E-6</v>
      </c>
      <c r="X18">
        <v>-1.3922342532168841E-6</v>
      </c>
      <c r="Y18">
        <v>-1.2581734154082369E-5</v>
      </c>
      <c r="Z18">
        <v>-9.2578756039074506E-7</v>
      </c>
      <c r="AA18">
        <v>1.7766065866453573E-5</v>
      </c>
      <c r="AB18">
        <v>1.6131516531459056E-6</v>
      </c>
      <c r="AC18">
        <v>3.6369894473864406E-7</v>
      </c>
      <c r="AD18">
        <v>-2.6934787911159219E-6</v>
      </c>
      <c r="AE18">
        <v>-2.1068035493954085E-6</v>
      </c>
      <c r="AF18">
        <v>1.5352075024566147E-6</v>
      </c>
      <c r="AG18">
        <v>-8.9796270685837953E-7</v>
      </c>
      <c r="AH18">
        <v>-1.2738956911562127E-6</v>
      </c>
      <c r="AI18">
        <v>5.5183945733006112E-6</v>
      </c>
      <c r="AJ18">
        <v>-2.7797481379820965E-5</v>
      </c>
      <c r="AK18">
        <v>-2.2227615659176081E-7</v>
      </c>
    </row>
    <row r="19">
      <c r="A19">
        <v>1999</v>
      </c>
      <c r="B19">
        <v>-3.6353615087136859E-6</v>
      </c>
      <c r="C19">
        <v>2.9334960345295258E-6</v>
      </c>
      <c r="D19">
        <v>4.0118943616107572E-6</v>
      </c>
      <c r="E19">
        <v>5.2904310905432794E-6</v>
      </c>
      <c r="F19">
        <v>4.335068297223188E-6</v>
      </c>
      <c r="G19">
        <v>3.1512020086665871E-6</v>
      </c>
      <c r="H19">
        <v>-5.2578011491277721E-6</v>
      </c>
      <c r="I19">
        <v>-6.6044584912106075E-8</v>
      </c>
      <c r="J19">
        <v>-1.7065135580196511E-6</v>
      </c>
      <c r="K19">
        <v>-3.3394912861695047E-6</v>
      </c>
      <c r="L19">
        <v>-2.8899767130496912E-6</v>
      </c>
      <c r="M19">
        <v>-1.24737509210604E-8</v>
      </c>
      <c r="N19">
        <v>9.6669473350630142E-6</v>
      </c>
      <c r="O19">
        <v>-2.763991915344377E-6</v>
      </c>
      <c r="P19">
        <v>4.9226623559661675E-6</v>
      </c>
      <c r="Q19">
        <v>-3.2906220440054312E-5</v>
      </c>
      <c r="R19">
        <v>1.1671521860989742E-5</v>
      </c>
      <c r="S19">
        <v>-1.7970465705730021E-5</v>
      </c>
      <c r="T19">
        <v>-1.3735833817918319E-5</v>
      </c>
      <c r="U19">
        <v>-3.4704150948527968E-6</v>
      </c>
      <c r="V19">
        <v>-1.3099904663249617E-6</v>
      </c>
      <c r="W19">
        <v>-3.8503899304487277E-6</v>
      </c>
      <c r="X19">
        <v>1.6260773350040836E-7</v>
      </c>
      <c r="Y19">
        <v>7.6595551945501938E-7</v>
      </c>
      <c r="Z19">
        <v>3.4257607239851495E-6</v>
      </c>
      <c r="AA19">
        <v>1.4570513485523406E-5</v>
      </c>
      <c r="AB19">
        <v>1.7414305375496042E-6</v>
      </c>
      <c r="AC19">
        <v>-4.4804555727750994E-6</v>
      </c>
      <c r="AD19">
        <v>7.9604324128013104E-6</v>
      </c>
      <c r="AE19">
        <v>5.9411604524939321E-6</v>
      </c>
      <c r="AF19">
        <v>3.109386625510524E-6</v>
      </c>
      <c r="AG19">
        <v>5.2584965715141152E-7</v>
      </c>
      <c r="AH19">
        <v>-9.9550368304335279E-7</v>
      </c>
      <c r="AI19">
        <v>9.2053926437074551E-7</v>
      </c>
      <c r="AJ19">
        <v>-1.0606199793983251E-5</v>
      </c>
      <c r="AK19">
        <v>-2.286189584310705E-7</v>
      </c>
    </row>
    <row r="20">
      <c r="A20">
        <v>2000</v>
      </c>
      <c r="B20">
        <v>-6.5576591623539571E-7</v>
      </c>
      <c r="C20">
        <v>-1.9915869415854104E-6</v>
      </c>
      <c r="D20">
        <v>1.5161769624683075E-5</v>
      </c>
      <c r="E20">
        <v>7.749746146146208E-6</v>
      </c>
      <c r="F20">
        <v>-1.0257272151648067E-6</v>
      </c>
      <c r="G20">
        <v>-8.4765097199124284E-6</v>
      </c>
      <c r="H20">
        <v>4.1792968659137841E-6</v>
      </c>
      <c r="I20">
        <v>1.5087500742083648E-6</v>
      </c>
      <c r="J20">
        <v>1.0049217280538869E-6</v>
      </c>
      <c r="K20">
        <v>-1.4113306860963348E-5</v>
      </c>
      <c r="L20">
        <v>1.1277604244241957E-5</v>
      </c>
      <c r="M20">
        <v>2.7683636290021241E-6</v>
      </c>
      <c r="N20">
        <v>1.0184565326198936E-5</v>
      </c>
      <c r="O20">
        <v>1.7590838297110167E-6</v>
      </c>
      <c r="P20">
        <v>-7.9000965342856944E-6</v>
      </c>
      <c r="Q20">
        <v>-1.2165732186986133E-5</v>
      </c>
      <c r="R20">
        <v>-9.5343642669831752E-7</v>
      </c>
      <c r="S20">
        <v>-3.3746342523954809E-5</v>
      </c>
      <c r="T20">
        <v>3.733482856205228E-7</v>
      </c>
      <c r="U20">
        <v>5.9277090258547105E-7</v>
      </c>
      <c r="V20">
        <v>-7.7701761256321333E-6</v>
      </c>
      <c r="W20">
        <v>5.5866594266262837E-6</v>
      </c>
      <c r="X20">
        <v>9.2281720753817353E-7</v>
      </c>
      <c r="Y20">
        <v>4.0072668525681365E-6</v>
      </c>
      <c r="Z20">
        <v>-6.1095477121853037E-7</v>
      </c>
      <c r="AA20">
        <v>-2.279679938510526E-5</v>
      </c>
      <c r="AB20">
        <v>-5.2410205171327107E-6</v>
      </c>
      <c r="AC20">
        <v>1.0877092790906318E-6</v>
      </c>
      <c r="AD20">
        <v>-6.5156377786479425E-6</v>
      </c>
      <c r="AE20">
        <v>5.6786630011629313E-6</v>
      </c>
      <c r="AF20">
        <v>-4.9816719638329232E-7</v>
      </c>
      <c r="AG20">
        <v>2.8610254503291799E-6</v>
      </c>
      <c r="AH20">
        <v>-1.2059574146405794E-5</v>
      </c>
      <c r="AI20">
        <v>-1.0254702829115558E-6</v>
      </c>
      <c r="AJ20">
        <v>2.7981737730442546E-5</v>
      </c>
      <c r="AK20">
        <v>2.3097134089766769E-6</v>
      </c>
    </row>
    <row r="21">
      <c r="A21">
        <v>2001</v>
      </c>
      <c r="B21">
        <v>3.5942441627412336E-6</v>
      </c>
      <c r="C21">
        <v>2.610590001950186E-7</v>
      </c>
      <c r="D21">
        <v>2.5109855414484628E-5</v>
      </c>
      <c r="E21">
        <v>-1.5760396081532235E-6</v>
      </c>
      <c r="F21">
        <v>-2.9368656839778851E-8</v>
      </c>
      <c r="G21">
        <v>3.3085909763030941E-6</v>
      </c>
      <c r="H21">
        <v>1.0255627103106235E-6</v>
      </c>
      <c r="I21">
        <v>-7.9057226685108617E-6</v>
      </c>
      <c r="J21">
        <v>6.0163374655530788E-6</v>
      </c>
      <c r="K21">
        <v>-9.7674073913367465E-6</v>
      </c>
      <c r="L21">
        <v>-2.4717855922062881E-6</v>
      </c>
      <c r="M21">
        <v>-9.7587894742900971E-7</v>
      </c>
      <c r="N21">
        <v>7.5645010610969621E-7</v>
      </c>
      <c r="O21">
        <v>-1.6879936310942867E-6</v>
      </c>
      <c r="P21">
        <v>2.3473219243896892E-6</v>
      </c>
      <c r="Q21">
        <v>-4.4254176145841484E-7</v>
      </c>
      <c r="R21">
        <v>-6.837106411694549E-6</v>
      </c>
      <c r="S21">
        <v>4.4375187826517504E-6</v>
      </c>
      <c r="T21">
        <v>1.6289898496779642E-7</v>
      </c>
      <c r="U21">
        <v>3.3512692425574642E-6</v>
      </c>
      <c r="V21">
        <v>7.7798031270503998E-6</v>
      </c>
      <c r="W21">
        <v>-9.0495932454359718E-6</v>
      </c>
      <c r="X21">
        <v>-1.1512233868415933E-6</v>
      </c>
      <c r="Y21">
        <v>6.6120546762249433E-6</v>
      </c>
      <c r="Z21">
        <v>4.0075391893878987E-7</v>
      </c>
      <c r="AA21">
        <v>-4.3109543184982613E-5</v>
      </c>
      <c r="AB21">
        <v>-9.8247564892517403E-6</v>
      </c>
      <c r="AC21">
        <v>-9.4686838565394282E-6</v>
      </c>
      <c r="AD21">
        <v>-6.2273943512991536E-6</v>
      </c>
      <c r="AE21">
        <v>9.7728715786615794E-8</v>
      </c>
      <c r="AF21">
        <v>4.3171048673684709E-6</v>
      </c>
      <c r="AG21">
        <v>8.3659106167033315E-6</v>
      </c>
      <c r="AH21">
        <v>5.3677094911108725E-6</v>
      </c>
      <c r="AI21">
        <v>-2.4239034246420488E-6</v>
      </c>
      <c r="AJ21">
        <v>-6.9185111897240859E-6</v>
      </c>
      <c r="AK21">
        <v>8.9484046839061193E-7</v>
      </c>
    </row>
    <row r="22">
      <c r="A22">
        <v>2002</v>
      </c>
      <c r="B22">
        <v>7.2128009378502611E-6</v>
      </c>
      <c r="C22">
        <v>-7.4991788778788759E-7</v>
      </c>
      <c r="D22">
        <v>-4.1962780414905865E-6</v>
      </c>
      <c r="E22">
        <v>-6.0167867559357546E-6</v>
      </c>
      <c r="F22">
        <v>1.0144322914129589E-5</v>
      </c>
      <c r="G22">
        <v>1.4920360627002083E-5</v>
      </c>
      <c r="H22">
        <v>1.0006582670030184E-5</v>
      </c>
      <c r="I22">
        <v>-1.6476527889608406E-5</v>
      </c>
      <c r="J22">
        <v>-1.5990017345757224E-6</v>
      </c>
      <c r="K22">
        <v>1.390421311953105E-5</v>
      </c>
      <c r="L22">
        <v>1.1394276953069493E-5</v>
      </c>
      <c r="M22">
        <v>2.3225904897117289E-6</v>
      </c>
      <c r="N22">
        <v>1.6223357306444086E-6</v>
      </c>
      <c r="O22">
        <v>2.8012834718538215E-6</v>
      </c>
      <c r="P22">
        <v>5.7256368535263391E-8</v>
      </c>
      <c r="Q22">
        <v>-2.6138241082662717E-5</v>
      </c>
      <c r="R22">
        <v>7.6851131325383903E-7</v>
      </c>
      <c r="S22">
        <v>1.8668057236936875E-5</v>
      </c>
      <c r="T22">
        <v>-7.6272503974905703E-6</v>
      </c>
      <c r="U22">
        <v>2.9926341085229069E-6</v>
      </c>
      <c r="V22">
        <v>8.6419896661027451E-7</v>
      </c>
      <c r="W22">
        <v>1.3946662420494249E-6</v>
      </c>
      <c r="X22">
        <v>-1.2583735724547296E-6</v>
      </c>
      <c r="Y22">
        <v>1.5836534430491156E-6</v>
      </c>
      <c r="Z22">
        <v>2.9152165552659426E-6</v>
      </c>
      <c r="AA22">
        <v>-1.3652900634042453E-5</v>
      </c>
      <c r="AB22">
        <v>-2.050301554845646E-5</v>
      </c>
      <c r="AC22">
        <v>9.1274823716958053E-6</v>
      </c>
      <c r="AD22">
        <v>-3.1626477721147239E-6</v>
      </c>
      <c r="AE22">
        <v>1.3583046893472783E-5</v>
      </c>
      <c r="AF22">
        <v>-1.8584884742267604E-7</v>
      </c>
      <c r="AG22">
        <v>-1.2681842918027542E-6</v>
      </c>
      <c r="AH22">
        <v>-1.9121058357995935E-5</v>
      </c>
      <c r="AI22">
        <v>-4.0840463952918071E-6</v>
      </c>
      <c r="AJ22">
        <v>-3.4600358048919588E-5</v>
      </c>
      <c r="AK22">
        <v>2.8569916139531415E-6</v>
      </c>
    </row>
    <row r="23">
      <c r="A23">
        <v>2003</v>
      </c>
      <c r="B23">
        <v>1.0227246093563735E-5</v>
      </c>
      <c r="C23">
        <v>9.3638811904384056E-7</v>
      </c>
      <c r="D23">
        <v>-6.4029904933704529E-6</v>
      </c>
      <c r="E23">
        <v>-1.2764256496211601E-7</v>
      </c>
      <c r="F23">
        <v>4.655637894757092E-6</v>
      </c>
      <c r="G23">
        <v>-2.8263832518859999E-6</v>
      </c>
      <c r="H23">
        <v>1.0835956345545128E-5</v>
      </c>
      <c r="I23">
        <v>-7.9090714280027896E-6</v>
      </c>
      <c r="J23">
        <v>-9.1393495438296668E-8</v>
      </c>
      <c r="K23">
        <v>-3.9817118135943019E-7</v>
      </c>
      <c r="L23">
        <v>-7.6894866651855409E-6</v>
      </c>
      <c r="M23">
        <v>1.1774038739531534E-6</v>
      </c>
      <c r="N23">
        <v>-6.6234415498911403E-6</v>
      </c>
      <c r="O23">
        <v>-9.8536349923961097E-7</v>
      </c>
      <c r="P23">
        <v>-6.6987231548409909E-6</v>
      </c>
      <c r="Q23">
        <v>-1.7608877897146158E-5</v>
      </c>
      <c r="R23">
        <v>-1.7527122508909088E-6</v>
      </c>
      <c r="S23">
        <v>-4.1234045056626201E-5</v>
      </c>
      <c r="T23">
        <v>-9.6304347607656382E-6</v>
      </c>
      <c r="U23">
        <v>8.8264878286281601E-6</v>
      </c>
      <c r="V23">
        <v>4.562332946989045E-7</v>
      </c>
      <c r="W23">
        <v>-1.1667387298075482E-5</v>
      </c>
      <c r="X23">
        <v>1.6449955637654057E-6</v>
      </c>
      <c r="Y23">
        <v>-3.4998336104763439E-6</v>
      </c>
      <c r="Z23">
        <v>2.1551552435994381E-6</v>
      </c>
      <c r="AA23">
        <v>-2.1670761270797811E-5</v>
      </c>
      <c r="AB23">
        <v>-2.5577070118742995E-5</v>
      </c>
      <c r="AC23">
        <v>2.6175023322139168E-6</v>
      </c>
      <c r="AD23">
        <v>-1.2024822808598401E-6</v>
      </c>
      <c r="AE23">
        <v>9.6370104074594565E-6</v>
      </c>
      <c r="AF23">
        <v>-1.2066210501870955E-6</v>
      </c>
      <c r="AG23">
        <v>3.9342367017525248E-6</v>
      </c>
      <c r="AH23">
        <v>-1.6544331629120279E-6</v>
      </c>
      <c r="AI23">
        <v>-6.6226061790075619E-6</v>
      </c>
      <c r="AJ23">
        <v>2.4817631128826179E-5</v>
      </c>
      <c r="AK23">
        <v>-2.1243823766781134E-7</v>
      </c>
    </row>
    <row r="24">
      <c r="A24">
        <v>2004</v>
      </c>
      <c r="B24">
        <v>1.1254169294261374E-6</v>
      </c>
      <c r="C24">
        <v>8.2221849879715592E-6</v>
      </c>
      <c r="D24">
        <v>-9.7190559245063923E-6</v>
      </c>
      <c r="E24">
        <v>2.5897868454194395E-6</v>
      </c>
      <c r="F24">
        <v>2.8484294034569757E-6</v>
      </c>
      <c r="G24">
        <v>4.4462049118010327E-6</v>
      </c>
      <c r="H24">
        <v>2.3840982521505794E-6</v>
      </c>
      <c r="I24">
        <v>1.3182011571188923E-5</v>
      </c>
      <c r="J24">
        <v>-3.3599619655433344E-6</v>
      </c>
      <c r="K24">
        <v>9.36132619244745E-6</v>
      </c>
      <c r="L24">
        <v>-1.6829227433845517E-6</v>
      </c>
      <c r="M24">
        <v>-6.8872463998559397E-6</v>
      </c>
      <c r="N24">
        <v>7.8883949754526839E-6</v>
      </c>
      <c r="O24">
        <v>1.6251741499218042E-6</v>
      </c>
      <c r="P24">
        <v>7.903394362074323E-6</v>
      </c>
      <c r="Q24">
        <v>-3.5725042835110798E-5</v>
      </c>
      <c r="R24">
        <v>1.2908060398331145E-6</v>
      </c>
      <c r="S24">
        <v>-8.7828548203106038E-6</v>
      </c>
      <c r="T24">
        <v>4.9949761660172953E-7</v>
      </c>
      <c r="U24">
        <v>-4.7649186853959691E-6</v>
      </c>
      <c r="V24">
        <v>4.1387497731193434E-6</v>
      </c>
      <c r="W24">
        <v>5.3816775107407011E-6</v>
      </c>
      <c r="X24">
        <v>3.2095804272103123E-6</v>
      </c>
      <c r="Y24">
        <v>5.542070994124515E-6</v>
      </c>
      <c r="Z24">
        <v>-5.7077249948633835E-7</v>
      </c>
      <c r="AA24">
        <v>-1.2321840586082544E-5</v>
      </c>
      <c r="AB24">
        <v>-7.2153666224039625E-6</v>
      </c>
      <c r="AC24">
        <v>-7.4578383646439761E-6</v>
      </c>
      <c r="AD24">
        <v>6.8795739025517832E-6</v>
      </c>
      <c r="AE24">
        <v>1.0882363312703092E-5</v>
      </c>
      <c r="AF24">
        <v>3.8562140503017872E-7</v>
      </c>
      <c r="AG24">
        <v>6.7660871536645573E-6</v>
      </c>
      <c r="AH24">
        <v>2.047657062576036E-6</v>
      </c>
      <c r="AI24">
        <v>-1.3942523935384088E-7</v>
      </c>
      <c r="AJ24">
        <v>-3.5888679121853784E-6</v>
      </c>
      <c r="AK24">
        <v>7.2428235853294609E-8</v>
      </c>
    </row>
    <row r="25">
      <c r="A25">
        <v>2005</v>
      </c>
      <c r="B25">
        <v>2.8484898848546436E-6</v>
      </c>
      <c r="C25">
        <v>2.1766732061223593E-7</v>
      </c>
      <c r="D25">
        <v>6.1209243540361058E-6</v>
      </c>
      <c r="E25">
        <v>-3.0057308322284371E-6</v>
      </c>
      <c r="F25">
        <v>2.5875033315969631E-6</v>
      </c>
      <c r="G25">
        <v>8.8549431893625297E-6</v>
      </c>
      <c r="H25">
        <v>-2.7045123260904802E-6</v>
      </c>
      <c r="I25">
        <v>1.1655870366666932E-5</v>
      </c>
      <c r="J25">
        <v>-3.6678379728982691E-6</v>
      </c>
      <c r="K25">
        <v>4.1355515350005589E-6</v>
      </c>
      <c r="L25">
        <v>3.7503068597288802E-6</v>
      </c>
      <c r="M25">
        <v>2.6450334189576097E-6</v>
      </c>
      <c r="N25">
        <v>-6.0461029534053523E-6</v>
      </c>
      <c r="O25">
        <v>3.63343474418798E-6</v>
      </c>
      <c r="P25">
        <v>1.6955931414486258E-6</v>
      </c>
      <c r="Q25">
        <v>-2.9363411158556119E-5</v>
      </c>
      <c r="R25">
        <v>-2.4161890905816108E-6</v>
      </c>
      <c r="S25">
        <v>-4.348081347416155E-6</v>
      </c>
      <c r="T25">
        <v>-3.7865493140998296E-7</v>
      </c>
      <c r="U25">
        <v>-8.7426797108491883E-6</v>
      </c>
      <c r="V25">
        <v>6.0778279475925956E-7</v>
      </c>
      <c r="W25">
        <v>-1.3573388059739955E-5</v>
      </c>
      <c r="X25">
        <v>-8.3228405856061727E-7</v>
      </c>
      <c r="Y25">
        <v>6.7102600951329805E-6</v>
      </c>
      <c r="Z25">
        <v>-4.1986650103353895E-6</v>
      </c>
      <c r="AA25">
        <v>-1.9868022718583234E-5</v>
      </c>
      <c r="AB25">
        <v>-8.502413948008325E-6</v>
      </c>
      <c r="AC25">
        <v>9.610384950065054E-6</v>
      </c>
      <c r="AD25">
        <v>9.3678354460280389E-6</v>
      </c>
      <c r="AE25">
        <v>-2.3615207283000927E-6</v>
      </c>
      <c r="AF25">
        <v>-1.4628153621742968E-6</v>
      </c>
      <c r="AG25">
        <v>2.3115849216992501E-6</v>
      </c>
      <c r="AH25">
        <v>7.4857375693682116E-6</v>
      </c>
      <c r="AI25">
        <v>-3.6796566291741328E-6</v>
      </c>
      <c r="AJ25">
        <v>-4.9677078095555771E-6</v>
      </c>
      <c r="AK25">
        <v>-2.3328798306465615E-6</v>
      </c>
    </row>
    <row r="26">
      <c r="A26">
        <v>2006</v>
      </c>
      <c r="B26">
        <v>5.4260749493550975E-6</v>
      </c>
      <c r="C26">
        <v>1.8776851220536628E-6</v>
      </c>
      <c r="D26">
        <v>-1.4536446997226449E-6</v>
      </c>
      <c r="E26">
        <v>4.2967130866600201E-6</v>
      </c>
      <c r="F26">
        <v>-6.8009154574610875E-7</v>
      </c>
      <c r="G26">
        <v>-5.4065558288129978E-6</v>
      </c>
      <c r="H26">
        <v>-5.0738631216518115E-6</v>
      </c>
      <c r="I26">
        <v>7.7659802855123417E-7</v>
      </c>
      <c r="J26">
        <v>6.170697815832682E-6</v>
      </c>
      <c r="K26">
        <v>-6.754236437700456E-6</v>
      </c>
      <c r="L26">
        <v>1.5342599226642051E-6</v>
      </c>
      <c r="M26">
        <v>-4.9120440053229686E-6</v>
      </c>
      <c r="N26">
        <v>3.5420191579760285E-6</v>
      </c>
      <c r="O26">
        <v>2.7135902200825512E-6</v>
      </c>
      <c r="P26">
        <v>7.0412811510323081E-6</v>
      </c>
      <c r="Q26">
        <v>-2.7070440410170704E-5</v>
      </c>
      <c r="R26">
        <v>1.7044681044353638E-6</v>
      </c>
      <c r="S26">
        <v>-1.0042153917311225E-6</v>
      </c>
      <c r="T26">
        <v>1.5320981674449285E-6</v>
      </c>
      <c r="U26">
        <v>-5.5523792070744094E-6</v>
      </c>
      <c r="V26">
        <v>2.6949153379973723E-6</v>
      </c>
      <c r="W26">
        <v>1.1049553449993255E-6</v>
      </c>
      <c r="X26">
        <v>-1.6180609918592381E-6</v>
      </c>
      <c r="Y26">
        <v>2.6032932964881184E-6</v>
      </c>
      <c r="Z26">
        <v>-6.3426040242120507E-7</v>
      </c>
      <c r="AA26">
        <v>-9.2945920187048614E-6</v>
      </c>
      <c r="AB26">
        <v>-1.8600034309201874E-5</v>
      </c>
      <c r="AC26">
        <v>-1.8711621123657096E-6</v>
      </c>
      <c r="AD26">
        <v>7.1875133471621666E-6</v>
      </c>
      <c r="AE26">
        <v>4.4986209104536101E-6</v>
      </c>
      <c r="AF26">
        <v>-1.906500415316259E-6</v>
      </c>
      <c r="AG26">
        <v>3.0535516089003067E-6</v>
      </c>
      <c r="AH26">
        <v>1.5068430002429523E-5</v>
      </c>
      <c r="AI26">
        <v>-4.0013605939748231E-6</v>
      </c>
      <c r="AJ26">
        <v>-1.0765909792098682E-5</v>
      </c>
      <c r="AK26">
        <v>-1.7348386336379917E-6</v>
      </c>
    </row>
    <row r="27">
      <c r="A27">
        <v>2007</v>
      </c>
      <c r="B27">
        <v>5.2526388572005089E-8</v>
      </c>
      <c r="C27">
        <v>9.4544129751739092E-6</v>
      </c>
      <c r="D27">
        <v>2.1140947410458466E-6</v>
      </c>
      <c r="E27">
        <v>3.9861579352873378E-6</v>
      </c>
      <c r="F27">
        <v>-3.2669345273461659E-6</v>
      </c>
      <c r="G27">
        <v>1.117663941840874E-5</v>
      </c>
      <c r="H27">
        <v>1.308847963343851E-8</v>
      </c>
      <c r="I27">
        <v>6.9624256866518408E-6</v>
      </c>
      <c r="J27">
        <v>2.800876927722129E-6</v>
      </c>
      <c r="K27">
        <v>-5.9968019741063472E-6</v>
      </c>
      <c r="L27">
        <v>-1.1746887139452156E-5</v>
      </c>
      <c r="M27">
        <v>1.349916601611767E-6</v>
      </c>
      <c r="N27">
        <v>2.0330687675595982E-6</v>
      </c>
      <c r="O27">
        <v>2.7642533950711368E-6</v>
      </c>
      <c r="P27">
        <v>1.2537383042854344E-7</v>
      </c>
      <c r="Q27">
        <v>-2.6804736990015954E-5</v>
      </c>
      <c r="R27">
        <v>4.6812224354653154E-6</v>
      </c>
      <c r="S27">
        <v>-2.1886557078687474E-5</v>
      </c>
      <c r="T27">
        <v>-3.8695075090799946E-6</v>
      </c>
      <c r="U27">
        <v>8.5381861936184578E-6</v>
      </c>
      <c r="V27">
        <v>-6.1998312048672233E-6</v>
      </c>
      <c r="W27">
        <v>-1.3564592336479109E-5</v>
      </c>
      <c r="X27">
        <v>2.3105656055122381E-6</v>
      </c>
      <c r="Y27">
        <v>-9.7607892257656204E-7</v>
      </c>
      <c r="Z27">
        <v>-7.9782921602600254E-7</v>
      </c>
      <c r="AA27">
        <v>-2.9899394576204941E-5</v>
      </c>
      <c r="AB27">
        <v>1.9061497368966229E-5</v>
      </c>
      <c r="AC27">
        <v>1.7966992800211301E-6</v>
      </c>
      <c r="AD27">
        <v>6.8708186518051662E-6</v>
      </c>
      <c r="AE27">
        <v>6.2912667999626137E-6</v>
      </c>
      <c r="AF27">
        <v>4.4446028368838597E-7</v>
      </c>
      <c r="AG27">
        <v>6.5457461460027844E-6</v>
      </c>
      <c r="AH27">
        <v>-4.2821393435588107E-6</v>
      </c>
      <c r="AI27">
        <v>-3.3644780614849878E-6</v>
      </c>
      <c r="AJ27">
        <v>1.7004847904900089E-5</v>
      </c>
      <c r="AK27">
        <v>-1.6670015838826657E-6</v>
      </c>
    </row>
    <row r="28">
      <c r="A28">
        <v>2008</v>
      </c>
      <c r="B28">
        <v>-2.9132254439900862E-6</v>
      </c>
      <c r="C28">
        <v>1.3907268112234306E-5</v>
      </c>
      <c r="D28">
        <v>-2.7187630280423036E-7</v>
      </c>
      <c r="E28">
        <v>4.4348337269184412E-7</v>
      </c>
      <c r="F28">
        <v>-3.708282065417734E-6</v>
      </c>
      <c r="G28">
        <v>-7.4252520789741538E-6</v>
      </c>
      <c r="H28">
        <v>4.3822419684147462E-6</v>
      </c>
      <c r="I28">
        <v>-8.9400009528617375E-6</v>
      </c>
      <c r="J28">
        <v>1.1307796512483037E-6</v>
      </c>
      <c r="K28">
        <v>-1.2408616385073401E-5</v>
      </c>
      <c r="L28">
        <v>2.9209361400717171E-6</v>
      </c>
      <c r="M28">
        <v>5.0040711130350246E-7</v>
      </c>
      <c r="N28">
        <v>2.4176858914870536E-6</v>
      </c>
      <c r="O28">
        <v>-1.3173200841265498E-7</v>
      </c>
      <c r="P28">
        <v>7.5874572758038994E-7</v>
      </c>
      <c r="Q28">
        <v>-2.0890613541268976E-6</v>
      </c>
      <c r="R28">
        <v>-5.7492702580930199E-6</v>
      </c>
      <c r="S28">
        <v>1.2462175618566107E-5</v>
      </c>
      <c r="T28">
        <v>3.0266112389654154E-6</v>
      </c>
      <c r="U28">
        <v>-6.2403578340308741E-6</v>
      </c>
      <c r="V28">
        <v>-3.339163640703191E-6</v>
      </c>
      <c r="W28">
        <v>-2.1157609808142297E-5</v>
      </c>
      <c r="X28">
        <v>-1.1850883083752706E-6</v>
      </c>
      <c r="Y28">
        <v>-1.2762911865138449E-6</v>
      </c>
      <c r="Z28">
        <v>-7.5671314334613271E-6</v>
      </c>
      <c r="AA28">
        <v>-1.2408129805407953E-5</v>
      </c>
      <c r="AB28">
        <v>1.9702014469658025E-5</v>
      </c>
      <c r="AC28">
        <v>6.2988547142595053E-6</v>
      </c>
      <c r="AD28">
        <v>1.2415448509273119E-6</v>
      </c>
      <c r="AE28">
        <v>1.651745151320938E-5</v>
      </c>
      <c r="AF28">
        <v>-2.7691914965544129E-6</v>
      </c>
      <c r="AG28">
        <v>1.4656044413641212E-6</v>
      </c>
      <c r="AH28">
        <v>-5.5804466683184728E-6</v>
      </c>
      <c r="AI28">
        <v>7.1319145718007348E-6</v>
      </c>
      <c r="AJ28">
        <v>-2.7060817956225947E-5</v>
      </c>
      <c r="AK28">
        <v>3.4434941653671558E-7</v>
      </c>
    </row>
    <row r="29">
      <c r="A29">
        <v>2009</v>
      </c>
      <c r="B29">
        <v>4.8030778998509049E-6</v>
      </c>
      <c r="C29">
        <v>2.1668540284736082E-5</v>
      </c>
      <c r="D29">
        <v>-1.2252568922122009E-5</v>
      </c>
      <c r="E29">
        <v>1.9052897641813615E-6</v>
      </c>
      <c r="F29">
        <v>3.2261511933029396E-6</v>
      </c>
      <c r="G29">
        <v>7.174638540163869E-6</v>
      </c>
      <c r="H29">
        <v>3.3213775623153197E-6</v>
      </c>
      <c r="I29">
        <v>-2.396111767666298E-6</v>
      </c>
      <c r="J29">
        <v>-3.135038696200354E-6</v>
      </c>
      <c r="K29">
        <v>1.5159846498136176E-6</v>
      </c>
      <c r="L29">
        <v>-4.4145849642518442E-6</v>
      </c>
      <c r="M29">
        <v>-5.3829362514079548E-6</v>
      </c>
      <c r="N29">
        <v>6.426725576602621E-6</v>
      </c>
      <c r="O29">
        <v>6.4965488490997814E-6</v>
      </c>
      <c r="P29">
        <v>1.11970357465907E-5</v>
      </c>
      <c r="Q29">
        <v>-1.4973737052059732E-5</v>
      </c>
      <c r="R29">
        <v>-4.686414740717737E-6</v>
      </c>
      <c r="S29">
        <v>-6.8501226451189723E-6</v>
      </c>
      <c r="T29">
        <v>-9.3746029961039312E-6</v>
      </c>
      <c r="U29">
        <v>4.7074463509488851E-6</v>
      </c>
      <c r="V29">
        <v>3.0405506095121382E-6</v>
      </c>
      <c r="W29">
        <v>-3.209388887626119E-5</v>
      </c>
      <c r="X29">
        <v>-1.3931221474194899E-6</v>
      </c>
      <c r="Y29">
        <v>3.2722093692427734E-6</v>
      </c>
      <c r="Z29">
        <v>3.0814294404990505E-6</v>
      </c>
      <c r="AA29">
        <v>-1.6030795450205915E-5</v>
      </c>
      <c r="AB29">
        <v>-1.8652660855877912E-6</v>
      </c>
      <c r="AC29">
        <v>5.0525392225608812E-7</v>
      </c>
      <c r="AD29">
        <v>-2.1164105419302359E-6</v>
      </c>
      <c r="AE29">
        <v>-9.1109441200387664E-6</v>
      </c>
      <c r="AF29">
        <v>-2.6902434910880402E-6</v>
      </c>
      <c r="AG29">
        <v>6.4409726974190562E-7</v>
      </c>
      <c r="AH29">
        <v>-1.4454599295277148E-5</v>
      </c>
      <c r="AI29">
        <v>8.1395928646088578E-6</v>
      </c>
      <c r="AJ29">
        <v>-3.4548872918094276E-6</v>
      </c>
      <c r="AK29">
        <v>4.182517841400113E-6</v>
      </c>
    </row>
    <row r="30">
      <c r="A30">
        <v>2010</v>
      </c>
      <c r="B30">
        <v>1.443506562281982E-6</v>
      </c>
      <c r="C30">
        <v>1.8699371139518917E-5</v>
      </c>
      <c r="D30">
        <v>-2.0437890270841308E-5</v>
      </c>
      <c r="E30">
        <v>1.2598923603945877E-5</v>
      </c>
      <c r="F30">
        <v>6.7059700086247176E-6</v>
      </c>
      <c r="G30">
        <v>-1.2937234714627266E-6</v>
      </c>
      <c r="H30">
        <v>1.1155019592479221E-6</v>
      </c>
      <c r="I30">
        <v>-1.4066106814425439E-5</v>
      </c>
      <c r="J30">
        <v>-2.3977891032700427E-6</v>
      </c>
      <c r="K30">
        <v>9.6823459898587316E-6</v>
      </c>
      <c r="L30">
        <v>-2.665090960363159E-6</v>
      </c>
      <c r="M30">
        <v>-4.0543709474150091E-6</v>
      </c>
      <c r="N30">
        <v>4.5350625441642478E-6</v>
      </c>
      <c r="O30">
        <v>2.1478610960912192E-6</v>
      </c>
      <c r="P30">
        <v>3.4552067518234253E-7</v>
      </c>
      <c r="Q30">
        <v>-8.3132990766898729E-6</v>
      </c>
      <c r="R30">
        <v>-8.1457264968776144E-6</v>
      </c>
      <c r="S30">
        <v>1.6164784028660506E-5</v>
      </c>
      <c r="T30">
        <v>2.7617975320026744E-6</v>
      </c>
      <c r="U30">
        <v>-2.5540089154674206E-6</v>
      </c>
      <c r="V30">
        <v>-3.8167409002198838E-6</v>
      </c>
      <c r="W30">
        <v>-2.6840818463824689E-5</v>
      </c>
      <c r="X30">
        <v>-4.0626232475915458E-6</v>
      </c>
      <c r="Y30">
        <v>1.278927993553225E-5</v>
      </c>
      <c r="Z30">
        <v>-2.5528936475893715E-6</v>
      </c>
      <c r="AA30">
        <v>-5.3558646868623327E-6</v>
      </c>
      <c r="AB30">
        <v>1.1691036888805684E-5</v>
      </c>
      <c r="AC30">
        <v>-2.4951054911070969E-6</v>
      </c>
      <c r="AD30">
        <v>-9.8609707492869347E-6</v>
      </c>
      <c r="AE30">
        <v>2.8146562272013398E-6</v>
      </c>
      <c r="AF30">
        <v>7.5113814546057256E-7</v>
      </c>
      <c r="AG30">
        <v>2.4857604330463801E-6</v>
      </c>
      <c r="AH30">
        <v>-8.2707956607919186E-6</v>
      </c>
      <c r="AI30">
        <v>5.3974503089193604E-7</v>
      </c>
      <c r="AJ30">
        <v>-3.0484137823805213E-5</v>
      </c>
      <c r="AK30">
        <v>2.3216582576424116E-6</v>
      </c>
    </row>
    <row r="31">
      <c r="A31">
        <v>2011</v>
      </c>
      <c r="B31">
        <v>3.7176639580138726E-6</v>
      </c>
      <c r="C31">
        <v>1.5600617189193144E-5</v>
      </c>
      <c r="D31">
        <v>-2.0050278180860914E-5</v>
      </c>
      <c r="E31">
        <v>2.0729087282234104E-6</v>
      </c>
      <c r="F31">
        <v>7.3051628532994073E-6</v>
      </c>
      <c r="G31">
        <v>1.4910845493432134E-5</v>
      </c>
      <c r="H31">
        <v>5.7750371524889488E-6</v>
      </c>
      <c r="I31">
        <v>-3.294338512205286E-6</v>
      </c>
      <c r="J31">
        <v>-2.2252716007642448E-6</v>
      </c>
      <c r="K31">
        <v>9.221785148838535E-6</v>
      </c>
      <c r="L31">
        <v>1.1441915376053657E-5</v>
      </c>
      <c r="M31">
        <v>-6.5650697251840029E-6</v>
      </c>
      <c r="N31">
        <v>5.679537480318686E-6</v>
      </c>
      <c r="O31">
        <v>-3.1060295668794424E-7</v>
      </c>
      <c r="P31">
        <v>2.1063651729491539E-6</v>
      </c>
      <c r="Q31">
        <v>-1.9196561424905667E-6</v>
      </c>
      <c r="R31">
        <v>-8.8327915364061482E-6</v>
      </c>
      <c r="S31">
        <v>-2.1799398382427171E-5</v>
      </c>
      <c r="T31">
        <v>2.1530192952923244E-6</v>
      </c>
      <c r="U31">
        <v>8.6640511653968133E-6</v>
      </c>
      <c r="V31">
        <v>-3.0227358820411609E-6</v>
      </c>
      <c r="W31">
        <v>-5.3401039622258395E-5</v>
      </c>
      <c r="X31">
        <v>-2.999316393470508E-6</v>
      </c>
      <c r="Y31">
        <v>8.7923780256460304E-7</v>
      </c>
      <c r="Z31">
        <v>-2.984893626489793E-6</v>
      </c>
      <c r="AA31">
        <v>-7.1893596214067657E-6</v>
      </c>
      <c r="AB31">
        <v>1.0591041245788801E-5</v>
      </c>
      <c r="AC31">
        <v>8.1322377809556201E-6</v>
      </c>
      <c r="AD31">
        <v>-1.0487356121302582E-5</v>
      </c>
      <c r="AE31">
        <v>-6.2205431277106982E-6</v>
      </c>
      <c r="AF31">
        <v>-2.4351516003662255E-6</v>
      </c>
      <c r="AG31">
        <v>5.7833590290101711E-6</v>
      </c>
      <c r="AH31">
        <v>-1.7853886674856767E-5</v>
      </c>
      <c r="AI31">
        <v>3.7208269532129634E-6</v>
      </c>
      <c r="AJ31">
        <v>4.0834279388946015E-6</v>
      </c>
      <c r="AK31">
        <v>3.3046926546376199E-6</v>
      </c>
    </row>
    <row r="32">
      <c r="A32">
        <v>2012</v>
      </c>
      <c r="B32">
        <v>8.3365102909738198E-6</v>
      </c>
      <c r="C32">
        <v>1.5730005543446168E-5</v>
      </c>
      <c r="D32">
        <v>-6.1464479585993104E-6</v>
      </c>
      <c r="E32">
        <v>1.0290969839843456E-5</v>
      </c>
      <c r="F32">
        <v>2.2689639536110917E-6</v>
      </c>
      <c r="G32">
        <v>1.2476359188440256E-5</v>
      </c>
      <c r="H32">
        <v>1.9516301108524203E-6</v>
      </c>
      <c r="I32">
        <v>2.8366448532324284E-6</v>
      </c>
      <c r="J32">
        <v>3.0648336633021245E-6</v>
      </c>
      <c r="K32">
        <v>1.3304622370924335E-5</v>
      </c>
      <c r="L32">
        <v>-9.2058689915575087E-6</v>
      </c>
      <c r="M32">
        <v>-2.267663148813881E-6</v>
      </c>
      <c r="N32">
        <v>2.8035913146595703E-6</v>
      </c>
      <c r="O32">
        <v>2.066034099357239E-8</v>
      </c>
      <c r="P32">
        <v>6.393012881744653E-6</v>
      </c>
      <c r="Q32">
        <v>-1.2044322829751763E-5</v>
      </c>
      <c r="R32">
        <v>-4.9232407945964951E-6</v>
      </c>
      <c r="S32">
        <v>-2.612363823573105E-5</v>
      </c>
      <c r="T32">
        <v>-1.4969666153774597E-5</v>
      </c>
      <c r="U32">
        <v>4.6833320084260777E-6</v>
      </c>
      <c r="V32">
        <v>6.7434422135193017E-7</v>
      </c>
      <c r="W32">
        <v>-6.6370725107844919E-5</v>
      </c>
      <c r="X32">
        <v>-8.4431358118308708E-6</v>
      </c>
      <c r="Y32">
        <v>7.0001851781853475E-6</v>
      </c>
      <c r="Z32">
        <v>1.0629711368892458E-6</v>
      </c>
      <c r="AA32">
        <v>-1.0281100912834518E-5</v>
      </c>
      <c r="AB32">
        <v>6.2806714140606346E-7</v>
      </c>
      <c r="AC32">
        <v>3.1746008062327746E-6</v>
      </c>
      <c r="AD32">
        <v>-2.672422624527826E-6</v>
      </c>
      <c r="AE32">
        <v>-1.1547555914148688E-5</v>
      </c>
      <c r="AF32">
        <v>6.5157300923601724E-6</v>
      </c>
      <c r="AG32">
        <v>9.6071062216651626E-6</v>
      </c>
      <c r="AH32">
        <v>-1.0578047294984572E-5</v>
      </c>
      <c r="AI32">
        <v>9.7613119578454643E-6</v>
      </c>
      <c r="AJ32">
        <v>2.2168926250287768E-7</v>
      </c>
      <c r="AK32">
        <v>3.4127228332181403E-7</v>
      </c>
    </row>
    <row r="33">
      <c r="A33">
        <v>2013</v>
      </c>
      <c r="B33">
        <v>2.3360009890893707E-6</v>
      </c>
      <c r="C33">
        <v>1.4126656424195971E-5</v>
      </c>
      <c r="D33">
        <v>-2.1701539481000509E-6</v>
      </c>
      <c r="E33">
        <v>1.1077440831286367E-5</v>
      </c>
      <c r="F33">
        <v>6.7681726250157226E-6</v>
      </c>
      <c r="G33">
        <v>9.557202247378882E-7</v>
      </c>
      <c r="H33">
        <v>-4.6241689233283978E-6</v>
      </c>
      <c r="I33">
        <v>-5.8952682593371719E-6</v>
      </c>
      <c r="J33">
        <v>1.8435456468068878E-6</v>
      </c>
      <c r="K33">
        <v>1.137575145548908E-5</v>
      </c>
      <c r="L33">
        <v>1.4567937114406959E-6</v>
      </c>
      <c r="M33">
        <v>3.1453603241970995E-6</v>
      </c>
      <c r="N33">
        <v>-9.3920129984326195E-7</v>
      </c>
      <c r="O33">
        <v>3.0942735520511633E-6</v>
      </c>
      <c r="P33">
        <v>1.0270099664921872E-5</v>
      </c>
      <c r="Q33">
        <v>-2.7280479116598144E-5</v>
      </c>
      <c r="R33">
        <v>1.9641192920971662E-6</v>
      </c>
      <c r="S33">
        <v>-5.1175236876588315E-5</v>
      </c>
      <c r="T33">
        <v>-6.7922674134024419E-6</v>
      </c>
      <c r="U33">
        <v>-7.8444863902404904E-6</v>
      </c>
      <c r="V33">
        <v>5.4164854645932792E-7</v>
      </c>
      <c r="W33">
        <v>-4.5982596930116415E-5</v>
      </c>
      <c r="X33">
        <v>5.9272038015478756E-6</v>
      </c>
      <c r="Y33">
        <v>-1.8329882323087077E-6</v>
      </c>
      <c r="Z33">
        <v>-1.2073537618562113E-6</v>
      </c>
      <c r="AA33">
        <v>-2.5341727450722829E-5</v>
      </c>
      <c r="AB33">
        <v>-2.5332317363790935E-6</v>
      </c>
      <c r="AC33">
        <v>4.0849863580660895E-6</v>
      </c>
      <c r="AD33">
        <v>-1.2406565474520903E-5</v>
      </c>
      <c r="AE33">
        <v>-5.1977990551677067E-6</v>
      </c>
      <c r="AF33">
        <v>-8.180041731975507E-6</v>
      </c>
      <c r="AG33">
        <v>8.583533599448856E-6</v>
      </c>
      <c r="AH33">
        <v>-1.68587539519649E-5</v>
      </c>
      <c r="AI33">
        <v>1.0400390237919055E-5</v>
      </c>
      <c r="AJ33">
        <v>4.4353419070830569E-5</v>
      </c>
      <c r="AK33">
        <v>-1.2675726566158119E-6</v>
      </c>
    </row>
    <row r="34">
      <c r="A34">
        <v>2014</v>
      </c>
      <c r="B34">
        <v>-1.5719087969046086E-6</v>
      </c>
      <c r="C34">
        <v>1.421842989657307E-5</v>
      </c>
      <c r="D34">
        <v>-1.0820949682965875E-5</v>
      </c>
      <c r="E34">
        <v>1.157496080850251E-5</v>
      </c>
      <c r="F34">
        <v>3.1371178010886069E-6</v>
      </c>
      <c r="G34">
        <v>4.5710830818279646E-6</v>
      </c>
      <c r="H34">
        <v>1.8827579140179296E-7</v>
      </c>
      <c r="I34">
        <v>5.5572246537849423E-7</v>
      </c>
      <c r="J34">
        <v>-6.1183305888334871E-7</v>
      </c>
      <c r="K34">
        <v>8.371255717065651E-6</v>
      </c>
      <c r="L34">
        <v>4.5288325054571033E-6</v>
      </c>
      <c r="M34">
        <v>7.8099410529830493E-6</v>
      </c>
      <c r="N34">
        <v>2.218421741417842E-6</v>
      </c>
      <c r="O34">
        <v>5.3488847697735764E-6</v>
      </c>
      <c r="P34">
        <v>1.4908096090948675E-5</v>
      </c>
      <c r="Q34">
        <v>-4.2470351218071301E-6</v>
      </c>
      <c r="R34">
        <v>1.0036793355538975E-5</v>
      </c>
      <c r="S34">
        <v>-7.9797206353759975E-7</v>
      </c>
      <c r="T34">
        <v>-1.2566074474307243E-5</v>
      </c>
      <c r="U34">
        <v>1.1583776540646795E-5</v>
      </c>
      <c r="V34">
        <v>1.8355069641984301E-6</v>
      </c>
      <c r="W34">
        <v>-3.6455723602557555E-5</v>
      </c>
      <c r="X34">
        <v>1.3911654832554632E-6</v>
      </c>
      <c r="Y34">
        <v>-2.0562420104397461E-6</v>
      </c>
      <c r="Z34">
        <v>2.6712878025136888E-6</v>
      </c>
      <c r="AA34">
        <v>-1.5827896504561068E-6</v>
      </c>
      <c r="AB34">
        <v>-1.5647066902602091E-5</v>
      </c>
      <c r="AC34">
        <v>4.698871180153219E-6</v>
      </c>
      <c r="AD34">
        <v>-1.3953374946140684E-5</v>
      </c>
      <c r="AE34">
        <v>1.4921190995664801E-5</v>
      </c>
      <c r="AF34">
        <v>-4.3155702655894856E-7</v>
      </c>
      <c r="AG34">
        <v>7.8717985161347315E-6</v>
      </c>
      <c r="AH34">
        <v>-8.0842055467655882E-6</v>
      </c>
      <c r="AI34">
        <v>1.5706034901086241E-5</v>
      </c>
      <c r="AJ34">
        <v>-2.2132742742542177E-5</v>
      </c>
      <c r="AK34">
        <v>4.0875524973671418E-6</v>
      </c>
    </row>
    <row r="35">
      <c r="A35">
        <v>2015</v>
      </c>
      <c r="B35">
        <v>7.2434345383953769E-6</v>
      </c>
      <c r="C35">
        <v>1.1209937156309024E-6</v>
      </c>
      <c r="D35">
        <v>-3.2549005481996574E-6</v>
      </c>
      <c r="E35">
        <v>5.8983523558708839E-6</v>
      </c>
      <c r="F35">
        <v>-1.7330448827124201E-6</v>
      </c>
      <c r="G35">
        <v>-3.7443724067998119E-6</v>
      </c>
      <c r="H35">
        <v>3.480283112367033E-6</v>
      </c>
      <c r="I35">
        <v>8.0478812378714792E-6</v>
      </c>
      <c r="J35">
        <v>-1.0289208148606122E-5</v>
      </c>
      <c r="K35">
        <v>3.0911810426914599E-6</v>
      </c>
      <c r="L35">
        <v>-1.6529849744983949E-5</v>
      </c>
      <c r="M35">
        <v>-5.596895789494738E-6</v>
      </c>
      <c r="N35">
        <v>6.5102663029392716E-6</v>
      </c>
      <c r="O35">
        <v>-2.36780601881037E-6</v>
      </c>
      <c r="P35">
        <v>5.7133793234243058E-6</v>
      </c>
      <c r="Q35">
        <v>-3.3924509352800669E-6</v>
      </c>
      <c r="R35">
        <v>2.903143013099907E-6</v>
      </c>
      <c r="S35">
        <v>4.1899666030076332E-6</v>
      </c>
      <c r="T35">
        <v>-9.3455901151173748E-6</v>
      </c>
      <c r="U35">
        <v>-3.7417757994262502E-6</v>
      </c>
      <c r="V35">
        <v>-2.0291004148020875E-6</v>
      </c>
      <c r="W35">
        <v>-2.8674854547716677E-5</v>
      </c>
      <c r="X35">
        <v>-6.2984659052744973E-6</v>
      </c>
      <c r="Y35">
        <v>-1.5909741705399938E-5</v>
      </c>
      <c r="Z35">
        <v>1.8072166767524322E-6</v>
      </c>
      <c r="AA35">
        <v>8.4877792687620968E-6</v>
      </c>
      <c r="AB35">
        <v>-8.939293820731109E-7</v>
      </c>
      <c r="AC35">
        <v>8.316911589645315E-6</v>
      </c>
      <c r="AD35">
        <v>-6.4277746787411161E-6</v>
      </c>
      <c r="AE35">
        <v>4.7390603867825121E-6</v>
      </c>
      <c r="AF35">
        <v>3.3610119771765312E-6</v>
      </c>
      <c r="AG35">
        <v>5.8229575188306626E-6</v>
      </c>
      <c r="AH35">
        <v>1.029929762808024E-6</v>
      </c>
      <c r="AI35">
        <v>5.8574914874043316E-6</v>
      </c>
      <c r="AJ35">
        <v>-3.341945557622239E-5</v>
      </c>
      <c r="AK35">
        <v>-1.8462085336068412E-6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35"/>
  <sheetViews>
    <sheetView tabSelected="true" workbookViewId="0">
      <selection activeCell="I31" sqref="I31"/>
    </sheetView>
  </sheetViews>
  <sheetFormatPr defaultColWidth="8.85546875" defaultRowHeight="15"/>
  <cols>
    <col min="3" max="3" width="14.7109375" bestFit="true" customWidth="true"/>
    <col min="4" max="5" width="14.42578125" bestFit="true" customWidth="true"/>
  </cols>
  <sheetData>
    <row r="1">
      <c r="A1" t="s">
        <v>0</v>
      </c>
      <c r="B1" t="s">
        <v>133</v>
      </c>
      <c r="C1" t="s">
        <v>134</v>
      </c>
      <c r="D1" t="s">
        <v>135</v>
      </c>
      <c r="E1" t="s">
        <v>136</v>
      </c>
      <c r="F1" t="s">
        <v>193</v>
      </c>
    </row>
    <row r="2">
      <c r="A2" s="0">
        <v>1982</v>
      </c>
      <c r="B2" s="0">
        <v>9.6200674306601286e-005</v>
      </c>
      <c r="C2" s="0">
        <v>9.8390505540010053e-005</v>
      </c>
      <c r="D2" s="0">
        <v>9.843547017953825e-005</v>
      </c>
      <c r="E2" s="0">
        <v>9.6871785368421123e-005</v>
      </c>
      <c r="F2" s="0">
        <v>0.00010051702010241572</v>
      </c>
    </row>
    <row r="3">
      <c r="A3" s="0">
        <v>1983</v>
      </c>
      <c r="B3" s="0">
        <v>8.9767214376479387e-005</v>
      </c>
      <c r="C3" s="0">
        <v>9.0484610103885648e-005</v>
      </c>
      <c r="D3" s="0">
        <v>9.3264355738938314e-005</v>
      </c>
      <c r="E3" s="0">
        <v>9.3073055570130225e-005</v>
      </c>
      <c r="F3" s="0">
        <v>9.1099383877008228e-005</v>
      </c>
    </row>
    <row r="4">
      <c r="A4" s="0">
        <v>1984</v>
      </c>
      <c r="B4" s="0">
        <v>8.7953194451984018e-005</v>
      </c>
      <c r="C4" s="0">
        <v>8.5829442505200852e-005</v>
      </c>
      <c r="D4" s="0">
        <v>8.6454619529831701e-005</v>
      </c>
      <c r="E4" s="0">
        <v>8.7467899749753999e-005</v>
      </c>
      <c r="F4" s="0">
        <v>8.4083921508863548e-005</v>
      </c>
    </row>
    <row r="5">
      <c r="A5" s="0">
        <v>1985</v>
      </c>
      <c r="B5" s="0">
        <v>7.4536430474836379e-005</v>
      </c>
      <c r="C5" s="0">
        <v>7.8164198690501503e-005</v>
      </c>
      <c r="D5" s="0">
        <v>8.1551805851631822e-005</v>
      </c>
      <c r="E5" s="0">
        <v>8.288413348782343e-005</v>
      </c>
      <c r="F5" s="0">
        <v>7.8496397094568235e-005</v>
      </c>
    </row>
    <row r="6">
      <c r="A6" s="0">
        <v>1986</v>
      </c>
      <c r="B6" s="0">
        <v>7.8524019045289606e-005</v>
      </c>
      <c r="C6" s="0">
        <v>8.1425242773548227e-005</v>
      </c>
      <c r="D6" s="0">
        <v>8.8861051721323759e-005</v>
      </c>
      <c r="E6" s="0">
        <v>9.2189562070416287e-005</v>
      </c>
      <c r="F6" s="0">
        <v>8.2056223669496825e-005</v>
      </c>
    </row>
    <row r="7">
      <c r="A7" s="0">
        <v>1987</v>
      </c>
      <c r="B7" s="0">
        <v>7.6536969572771341e-005</v>
      </c>
      <c r="C7" s="0">
        <v>7.7964946860447525e-005</v>
      </c>
      <c r="D7" s="0">
        <v>8.3469071127183268e-005</v>
      </c>
      <c r="E7" s="0">
        <v>8.6261121410643698e-005</v>
      </c>
      <c r="F7" s="0">
        <v>7.8636555539560505e-005</v>
      </c>
    </row>
    <row r="8">
      <c r="A8" s="0">
        <v>1988</v>
      </c>
      <c r="B8" s="0">
        <v>8.6746891611255705e-005</v>
      </c>
      <c r="C8" s="0">
        <v>7.7448343814467084e-005</v>
      </c>
      <c r="D8" s="0">
        <v>8.221927209524436e-005</v>
      </c>
      <c r="E8" s="0">
        <v>8.7608765657932962e-005</v>
      </c>
      <c r="F8" s="0">
        <v>7.5942351846606455e-005</v>
      </c>
    </row>
    <row r="9">
      <c r="A9" s="0">
        <v>1989</v>
      </c>
      <c r="B9" s="0">
        <v>7.966517296154052e-005</v>
      </c>
      <c r="C9" s="0">
        <v>7.1368100994732229e-005</v>
      </c>
      <c r="D9" s="0">
        <v>7.5402570812002531e-005</v>
      </c>
      <c r="E9" s="0">
        <v>7.9320797696709637e-005</v>
      </c>
      <c r="F9" s="0">
        <v>7.211323403680581e-005</v>
      </c>
    </row>
    <row r="10">
      <c r="A10" s="0">
        <v>1990</v>
      </c>
      <c r="B10" s="0">
        <v>7.4437281000427902e-005</v>
      </c>
      <c r="C10" s="0">
        <v>7.3557495266868506e-005</v>
      </c>
      <c r="D10" s="0">
        <v>7.5515934571740225e-005</v>
      </c>
      <c r="E10" s="0">
        <v>7.9356260142958489e-005</v>
      </c>
      <c r="F10" s="0">
        <v>7.1427035727538175e-005</v>
      </c>
    </row>
    <row r="11">
      <c r="A11" s="0">
        <v>1991</v>
      </c>
      <c r="B11" s="0">
        <v>6.5900887420866638e-005</v>
      </c>
      <c r="C11" s="0">
        <v>6.4173919843597095e-005</v>
      </c>
      <c r="D11" s="0">
        <v>6.5056405383074895e-005</v>
      </c>
      <c r="E11" s="0">
        <v>6.9186798555165296e-005</v>
      </c>
      <c r="F11" s="0">
        <v>6.1422610389854528e-005</v>
      </c>
    </row>
    <row r="12">
      <c r="A12" s="0">
        <v>1992</v>
      </c>
      <c r="B12" s="0">
        <v>5.9373665862949565e-005</v>
      </c>
      <c r="C12" s="0">
        <v>5.7350591956492286e-005</v>
      </c>
      <c r="D12" s="0">
        <v>6.1693437477515552e-005</v>
      </c>
      <c r="E12" s="0">
        <v>6.1590202334627973e-005</v>
      </c>
      <c r="F12" s="0">
        <v>6.1686338925937898e-005</v>
      </c>
    </row>
    <row r="13">
      <c r="A13" s="0">
        <v>1993</v>
      </c>
      <c r="B13" s="0">
        <v>5.4541862482437864e-005</v>
      </c>
      <c r="C13" s="0">
        <v>5.5377242722897793e-005</v>
      </c>
      <c r="D13" s="0">
        <v>6.0059580977394952e-005</v>
      </c>
      <c r="E13" s="0">
        <v>6.0879020184074766e-005</v>
      </c>
      <c r="F13" s="0">
        <v>5.9655550179741105e-005</v>
      </c>
    </row>
    <row r="14">
      <c r="A14" s="0">
        <v>1994</v>
      </c>
      <c r="B14" s="0">
        <v>6.1182043282315135e-005</v>
      </c>
      <c r="C14" s="0">
        <v>5.2860062147374261e-005</v>
      </c>
      <c r="D14" s="0">
        <v>6.0344464920490287e-005</v>
      </c>
      <c r="E14" s="0">
        <v>6.2800085281196515e-005</v>
      </c>
      <c r="F14" s="0">
        <v>5.7661409860884302e-005</v>
      </c>
    </row>
    <row r="15">
      <c r="A15" s="0">
        <v>1995</v>
      </c>
      <c r="B15" s="0">
        <v>6.393035437213257e-005</v>
      </c>
      <c r="C15" s="0">
        <v>5.3471236329642125e-005</v>
      </c>
      <c r="D15" s="0">
        <v>6.0654148863250163e-005</v>
      </c>
      <c r="E15" s="0">
        <v>6.2656998783495503e-005</v>
      </c>
      <c r="F15" s="0">
        <v>5.8234255036950345e-005</v>
      </c>
    </row>
    <row r="16">
      <c r="A16" s="0">
        <v>1996</v>
      </c>
      <c r="B16" s="0">
        <v>5.6638848036527634e-005</v>
      </c>
      <c r="C16" s="0">
        <v>4.9193057639058682e-005</v>
      </c>
      <c r="D16" s="0">
        <v>5.5596129572222717e-005</v>
      </c>
      <c r="E16" s="0">
        <v>5.8090941791306259e-005</v>
      </c>
      <c r="F16" s="0">
        <v>5.315908448028494e-005</v>
      </c>
    </row>
    <row r="17">
      <c r="A17" s="0">
        <v>1997</v>
      </c>
      <c r="B17" s="0">
        <v>4.8883543058764189e-005</v>
      </c>
      <c r="C17" s="0">
        <v>4.8796013999890424e-005</v>
      </c>
      <c r="D17" s="0">
        <v>5.4464766624732878e-005</v>
      </c>
      <c r="E17" s="0">
        <v>5.4695433971573945e-005</v>
      </c>
      <c r="F17" s="0">
        <v>5.3329520636907539e-005</v>
      </c>
    </row>
    <row r="18">
      <c r="A18" s="0">
        <v>1998</v>
      </c>
      <c r="B18" s="0">
        <v>5.1552549848565832e-005</v>
      </c>
      <c r="C18" s="0">
        <v>4.8119858560312422e-005</v>
      </c>
      <c r="D18" s="0">
        <v>5.1771691425528847e-005</v>
      </c>
      <c r="E18" s="0">
        <v>5.216076029137184e-005</v>
      </c>
      <c r="F18" s="0">
        <v>5.1305570039403393e-005</v>
      </c>
    </row>
    <row r="19">
      <c r="A19" s="0">
        <v>1999</v>
      </c>
      <c r="B19" s="0">
        <v>5.0093349273083732e-005</v>
      </c>
      <c r="C19" s="0">
        <v>4.8852421075935132e-005</v>
      </c>
      <c r="D19" s="0">
        <v>5.1210553530836482e-005</v>
      </c>
      <c r="E19" s="0">
        <v>5.1488496183083043e-005</v>
      </c>
      <c r="F19" s="0">
        <v>5.1338996949198185e-005</v>
      </c>
    </row>
    <row r="20">
      <c r="A20" s="0">
        <v>2000</v>
      </c>
      <c r="B20" s="0">
        <v>5.0370264943921939e-005</v>
      </c>
      <c r="C20" s="0">
        <v>4.5699533226070345e-005</v>
      </c>
      <c r="D20" s="0">
        <v>5.0439709590136774e-005</v>
      </c>
      <c r="E20" s="0">
        <v>5.1036995808317442e-005</v>
      </c>
      <c r="F20" s="0">
        <v>4.9256516562309113e-005</v>
      </c>
    </row>
    <row r="21">
      <c r="A21" s="0">
        <v>2001</v>
      </c>
      <c r="B21" s="0">
        <v>4.9426980694988742e-005</v>
      </c>
      <c r="C21" s="0">
        <v>4.6316019470395987e-005</v>
      </c>
      <c r="D21" s="0">
        <v>5.196096063809818e-005</v>
      </c>
      <c r="E21" s="0">
        <v>5.3191611001238929e-005</v>
      </c>
      <c r="F21" s="0">
        <v>4.9456082946562673e-005</v>
      </c>
    </row>
    <row r="22">
      <c r="A22" s="0">
        <v>2002</v>
      </c>
      <c r="B22" s="0">
        <v>5.0041086069541052e-005</v>
      </c>
      <c r="C22" s="0">
        <v>4.4438996377721199e-005</v>
      </c>
      <c r="D22" s="0">
        <v>5.1151287450920792e-005</v>
      </c>
      <c r="E22" s="0">
        <v>5.1452585459628607e-005</v>
      </c>
      <c r="F22" s="0">
        <v>4.955777756913448e-005</v>
      </c>
    </row>
    <row r="23">
      <c r="A23" s="0">
        <v>2003</v>
      </c>
      <c r="B23" s="0">
        <v>4.9663332902127877e-005</v>
      </c>
      <c r="C23" s="0">
        <v>4.1631116484495581e-005</v>
      </c>
      <c r="D23" s="0">
        <v>4.8919563098024816e-005</v>
      </c>
      <c r="E23" s="0">
        <v>4.8987392328854188e-005</v>
      </c>
      <c r="F23" s="0">
        <v>4.672433181622182e-005</v>
      </c>
    </row>
    <row r="24">
      <c r="A24" s="0">
        <v>2004</v>
      </c>
      <c r="B24" s="0">
        <v>4.7159959649434313e-005</v>
      </c>
      <c r="C24" s="0">
        <v>4.2820096921786901e-005</v>
      </c>
      <c r="D24" s="0">
        <v>4.9079067415732429e-005</v>
      </c>
      <c r="E24" s="0">
        <v>4.8378147363109749e-005</v>
      </c>
      <c r="F24" s="0">
        <v>4.7753523707797284e-005</v>
      </c>
    </row>
    <row r="25">
      <c r="A25" s="0">
        <v>2005</v>
      </c>
      <c r="B25" s="0">
        <v>4.8025172873167321e-005</v>
      </c>
      <c r="C25" s="0">
        <v>4.1169283438648561e-005</v>
      </c>
      <c r="D25" s="0">
        <v>4.6378194263525082e-005</v>
      </c>
      <c r="E25" s="0">
        <v>4.5969929407874588e-005</v>
      </c>
      <c r="F25" s="0">
        <v>4.5045265891531015e-005</v>
      </c>
    </row>
    <row r="26">
      <c r="A26" s="0">
        <v>2006</v>
      </c>
      <c r="B26" s="0">
        <v>4.6089498937362805e-005</v>
      </c>
      <c r="C26" s="0">
        <v>4.0915515663073165e-005</v>
      </c>
      <c r="D26" s="0">
        <v>4.6281457969598699e-005</v>
      </c>
      <c r="E26" s="0">
        <v>4.5808522656443535e-005</v>
      </c>
      <c r="F26" s="0">
        <v>4.4851867220131679e-005</v>
      </c>
    </row>
    <row r="27">
      <c r="A27" s="0">
        <v>2007</v>
      </c>
      <c r="B27" s="0">
        <v>4.4078020437154919e-005</v>
      </c>
      <c r="C27" s="0">
        <v>3.9837591673858696e-005</v>
      </c>
      <c r="D27" s="0">
        <v>4.4009401768562387e-005</v>
      </c>
      <c r="E27" s="0">
        <v>4.2463524627237347e-005</v>
      </c>
      <c r="F27" s="0">
        <v>4.3657669597450877e-005</v>
      </c>
    </row>
    <row r="28">
      <c r="A28" s="0">
        <v>2008</v>
      </c>
      <c r="B28" s="0">
        <v>3.5831271816277876e-005</v>
      </c>
      <c r="C28" s="0">
        <v>3.3981681342993397e-005</v>
      </c>
      <c r="D28" s="0">
        <v>3.8499977501487589e-005</v>
      </c>
      <c r="E28" s="0">
        <v>3.8165941426996138e-005</v>
      </c>
      <c r="F28" s="0">
        <v>3.7434303885675034e-005</v>
      </c>
    </row>
    <row r="29">
      <c r="A29" s="0">
        <v>2009</v>
      </c>
      <c r="B29" s="0">
        <v>2.9875493055442348e-005</v>
      </c>
      <c r="C29" s="0">
        <v>2.9976419658851234e-005</v>
      </c>
      <c r="D29" s="0">
        <v>3.5551472999941324e-005</v>
      </c>
      <c r="E29" s="0">
        <v>3.5232911965067615e-005</v>
      </c>
      <c r="F29" s="0">
        <v>3.3405318161385363e-005</v>
      </c>
    </row>
    <row r="30">
      <c r="A30" s="0">
        <v>2010</v>
      </c>
      <c r="B30" s="0">
        <v>2.8899079552502371e-005</v>
      </c>
      <c r="C30" s="0">
        <v>2.8105361601774348e-005</v>
      </c>
      <c r="D30" s="0">
        <v>3.2714935681724456e-005</v>
      </c>
      <c r="E30" s="0">
        <v>3.3098985722972431e-005</v>
      </c>
      <c r="F30" s="0">
        <v>3.0754098352190342e-005</v>
      </c>
    </row>
    <row r="31">
      <c r="A31" s="0">
        <v>2011</v>
      </c>
      <c r="B31" s="0">
        <v>2.7466066967463121e-005</v>
      </c>
      <c r="C31" s="0">
        <v>2.8119551707277421e-005</v>
      </c>
      <c r="D31" s="0">
        <v>3.2884477892366703e-005</v>
      </c>
      <c r="E31" s="0">
        <v>3.3698288671075719e-005</v>
      </c>
      <c r="F31" s="0">
        <v>3.0723153056896994e-005</v>
      </c>
    </row>
    <row r="32">
      <c r="A32" s="0">
        <v>2012</v>
      </c>
      <c r="B32" s="0">
        <v>3.3391028409823775e-005</v>
      </c>
      <c r="C32" s="0">
        <v>2.9821246780556976e-005</v>
      </c>
      <c r="D32" s="0">
        <v>3.4425952682795469e-005</v>
      </c>
      <c r="E32" s="0">
        <v>3.5307463671415464e-005</v>
      </c>
      <c r="F32" s="0">
        <v>3.2331383241398725e-005</v>
      </c>
    </row>
    <row r="33">
      <c r="A33" s="0">
        <v>2013</v>
      </c>
      <c r="B33" s="0">
        <v>3.3044518204405904e-005</v>
      </c>
      <c r="C33" s="0">
        <v>3.0778588048633539e-005</v>
      </c>
      <c r="D33" s="0">
        <v>3.2873498996195853e-005</v>
      </c>
      <c r="E33" s="0">
        <v>3.1699268458396547e-005</v>
      </c>
      <c r="F33" s="0">
        <v>3.2723083215387304e-005</v>
      </c>
    </row>
    <row r="34">
      <c r="A34" s="0">
        <v>2014</v>
      </c>
      <c r="B34" s="0">
        <v>2.8781050787074491e-005</v>
      </c>
      <c r="C34" s="0">
        <v>2.9147027891667678e-005</v>
      </c>
      <c r="D34" s="0">
        <v>2.9801179072819651e-005</v>
      </c>
      <c r="E34" s="0">
        <v>2.859705753508024e-005</v>
      </c>
      <c r="F34" s="0">
        <v>3.0419735332543497e-005</v>
      </c>
    </row>
    <row r="35">
      <c r="A35" s="0">
        <v>2015</v>
      </c>
      <c r="B35" s="0">
        <v>2.9661341613973491e-005</v>
      </c>
      <c r="C35" s="0">
        <v>2.5738266811458747e-005</v>
      </c>
      <c r="D35" s="0">
        <v>3.0016681652341504e-005</v>
      </c>
      <c r="E35" s="0">
        <v>3.0590217560529708e-005</v>
      </c>
      <c r="F35" s="0">
        <v>2.7892294165212659e-005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35"/>
  <sheetViews>
    <sheetView workbookViewId="0">
      <selection activeCell="B2" sqref="B2:F35"/>
    </sheetView>
  </sheetViews>
  <sheetFormatPr defaultColWidth="8.85546875" defaultRowHeight="15"/>
  <cols>
    <col min="3" max="3" width="14.7109375" bestFit="true" customWidth="true"/>
    <col min="4" max="5" width="14.42578125" bestFit="true" customWidth="true"/>
  </cols>
  <sheetData>
    <row r="1">
      <c r="A1" t="s">
        <v>0</v>
      </c>
      <c r="B1" t="s">
        <v>133</v>
      </c>
      <c r="C1" t="s">
        <v>138</v>
      </c>
      <c r="D1" t="s">
        <v>139</v>
      </c>
      <c r="E1" t="s">
        <v>140</v>
      </c>
      <c r="F1" t="s">
        <v>275</v>
      </c>
    </row>
    <row r="2">
      <c r="A2" s="0">
        <v>1982</v>
      </c>
      <c r="B2" s="0">
        <v>9.6200674306601286e-005</v>
      </c>
      <c r="C2" s="0">
        <v>9.8390505540010053e-005</v>
      </c>
      <c r="D2" s="0">
        <v>0.00010099322742462389</v>
      </c>
      <c r="E2" s="0">
        <v>0.00011533846023667139</v>
      </c>
      <c r="F2" s="0">
        <v>0.00011398849970282753</v>
      </c>
    </row>
    <row r="3">
      <c r="A3" s="0">
        <v>1983</v>
      </c>
      <c r="B3" s="0">
        <v>8.9767214376479387e-005</v>
      </c>
      <c r="C3" s="0">
        <v>9.0484610103885648e-005</v>
      </c>
      <c r="D3" s="0">
        <v>9.2100042660604232e-005</v>
      </c>
      <c r="E3" s="0">
        <v>0.00010280159021203871</v>
      </c>
      <c r="F3" s="0">
        <v>0.00010191627820313442</v>
      </c>
    </row>
    <row r="4">
      <c r="A4" s="0">
        <v>1984</v>
      </c>
      <c r="B4" s="0">
        <v>8.7953194451984018e-005</v>
      </c>
      <c r="C4" s="0">
        <v>8.5829442505200852e-005</v>
      </c>
      <c r="D4" s="0">
        <v>8.5811455566727092e-005</v>
      </c>
      <c r="E4" s="0">
        <v>0.00010034965606610056</v>
      </c>
      <c r="F4" s="0">
        <v>0.00010002923772117356</v>
      </c>
    </row>
    <row r="5">
      <c r="A5" s="0">
        <v>1985</v>
      </c>
      <c r="B5" s="0">
        <v>7.4536430474836379e-005</v>
      </c>
      <c r="C5" s="0">
        <v>7.8164198690501503e-005</v>
      </c>
      <c r="D5" s="0">
        <v>7.7970982129045314e-005</v>
      </c>
      <c r="E5" s="0">
        <v>9.1224153984512674e-005</v>
      </c>
      <c r="F5" s="0">
        <v>9.0628922807809429e-005</v>
      </c>
    </row>
    <row r="6">
      <c r="A6" s="0">
        <v>1986</v>
      </c>
      <c r="B6" s="0">
        <v>7.8524019045289606e-005</v>
      </c>
      <c r="C6" s="0">
        <v>8.1425242773548227e-005</v>
      </c>
      <c r="D6" s="0">
        <v>8.0436804972123355e-005</v>
      </c>
      <c r="E6" s="0">
        <v>8.916485109511996e-005</v>
      </c>
      <c r="F6" s="0">
        <v>8.8948484233696939e-005</v>
      </c>
    </row>
    <row r="7">
      <c r="A7" s="0">
        <v>1987</v>
      </c>
      <c r="B7" s="0">
        <v>7.6536969572771341e-005</v>
      </c>
      <c r="C7" s="0">
        <v>7.7964946860447525e-005</v>
      </c>
      <c r="D7" s="0">
        <v>7.683602350880392e-005</v>
      </c>
      <c r="E7" s="0">
        <v>8.389140918006887e-005</v>
      </c>
      <c r="F7" s="0">
        <v>8.3652167006221127e-005</v>
      </c>
    </row>
    <row r="8">
      <c r="A8" s="0">
        <v>1988</v>
      </c>
      <c r="B8" s="0">
        <v>8.6746891611255705e-005</v>
      </c>
      <c r="C8" s="0">
        <v>7.7448343814467084e-005</v>
      </c>
      <c r="D8" s="0">
        <v>7.5251519316225305e-005</v>
      </c>
      <c r="E8" s="0">
        <v>8.5253594545065434e-005</v>
      </c>
      <c r="F8" s="0">
        <v>8.4986522982944741e-005</v>
      </c>
    </row>
    <row r="9">
      <c r="A9" s="0">
        <v>1989</v>
      </c>
      <c r="B9" s="0">
        <v>7.966517296154052e-005</v>
      </c>
      <c r="C9" s="0">
        <v>7.1368100994732229e-005</v>
      </c>
      <c r="D9" s="0">
        <v>7.1483178206108283e-005</v>
      </c>
      <c r="E9" s="0">
        <v>7.9813333955826253e-005</v>
      </c>
      <c r="F9" s="0">
        <v>7.9509092614898688e-005</v>
      </c>
    </row>
    <row r="10">
      <c r="A10" s="0">
        <v>1990</v>
      </c>
      <c r="B10" s="0">
        <v>7.4437281000427902e-005</v>
      </c>
      <c r="C10" s="0">
        <v>7.3557495266868506e-005</v>
      </c>
      <c r="D10" s="0">
        <v>7.281180549398414e-005</v>
      </c>
      <c r="E10" s="0">
        <v>7.9673988198919701e-005</v>
      </c>
      <c r="F10" s="0">
        <v>7.8975886430271208e-005</v>
      </c>
    </row>
    <row r="11">
      <c r="A11" s="0">
        <v>1991</v>
      </c>
      <c r="B11" s="0">
        <v>6.5900887420866638e-005</v>
      </c>
      <c r="C11" s="0">
        <v>6.4173919843597095e-005</v>
      </c>
      <c r="D11" s="0">
        <v>6.4704270029324106e-005</v>
      </c>
      <c r="E11" s="0">
        <v>6.5709408365364653e-005</v>
      </c>
      <c r="F11" s="0">
        <v>6.5443170933576772e-005</v>
      </c>
    </row>
    <row r="12">
      <c r="A12" s="0">
        <v>1992</v>
      </c>
      <c r="B12" s="0">
        <v>5.9373665862949565e-005</v>
      </c>
      <c r="C12" s="0">
        <v>5.7350591956492286e-005</v>
      </c>
      <c r="D12" s="0">
        <v>5.9406909360404828e-005</v>
      </c>
      <c r="E12" s="0">
        <v>5.9460602173203374e-005</v>
      </c>
      <c r="F12" s="0">
        <v>5.9089655300340381e-005</v>
      </c>
    </row>
    <row r="13">
      <c r="A13" s="0">
        <v>1993</v>
      </c>
      <c r="B13" s="0">
        <v>5.4541862482437864e-005</v>
      </c>
      <c r="C13" s="0">
        <v>5.5377242722897793e-005</v>
      </c>
      <c r="D13" s="0">
        <v>5.662601631047437e-005</v>
      </c>
      <c r="E13" s="0">
        <v>5.6975944658915981e-005</v>
      </c>
      <c r="F13" s="0">
        <v>5.6774798853439273e-005</v>
      </c>
    </row>
    <row r="14">
      <c r="A14" s="0">
        <v>1994</v>
      </c>
      <c r="B14" s="0">
        <v>6.1182043282315135e-005</v>
      </c>
      <c r="C14" s="0">
        <v>5.2860062147374261e-005</v>
      </c>
      <c r="D14" s="0">
        <v>5.3996786249626891e-005</v>
      </c>
      <c r="E14" s="0">
        <v>5.3831738878216132e-005</v>
      </c>
      <c r="F14" s="0">
        <v>5.3866566493525167e-005</v>
      </c>
    </row>
    <row r="15">
      <c r="A15" s="0">
        <v>1995</v>
      </c>
      <c r="B15" s="0">
        <v>6.393035437213257e-005</v>
      </c>
      <c r="C15" s="0">
        <v>5.3471236329642125e-005</v>
      </c>
      <c r="D15" s="0">
        <v>5.4645895317662513e-005</v>
      </c>
      <c r="E15" s="0">
        <v>5.3409789677971278e-005</v>
      </c>
      <c r="F15" s="0">
        <v>5.3425086334755179e-005</v>
      </c>
    </row>
    <row r="16">
      <c r="A16" s="0">
        <v>1996</v>
      </c>
      <c r="B16" s="0">
        <v>5.6638848036527634e-005</v>
      </c>
      <c r="C16" s="0">
        <v>4.9193057639058682e-005</v>
      </c>
      <c r="D16" s="0">
        <v>5.0274517041543721e-005</v>
      </c>
      <c r="E16" s="0">
        <v>5.2949101082049317e-005</v>
      </c>
      <c r="F16" s="0">
        <v>5.2725718840520129e-005</v>
      </c>
    </row>
    <row r="17">
      <c r="A17" s="0">
        <v>1997</v>
      </c>
      <c r="B17" s="0">
        <v>4.8883543058764189e-005</v>
      </c>
      <c r="C17" s="0">
        <v>4.8796013999890424e-005</v>
      </c>
      <c r="D17" s="0">
        <v>4.9499097383886689e-005</v>
      </c>
      <c r="E17" s="0">
        <v>4.8659794709237764e-005</v>
      </c>
      <c r="F17" s="0">
        <v>4.8584311056401923e-005</v>
      </c>
    </row>
    <row r="18">
      <c r="A18" s="0">
        <v>1998</v>
      </c>
      <c r="B18" s="0">
        <v>5.1552549848565832e-005</v>
      </c>
      <c r="C18" s="0">
        <v>4.8119858560312422e-005</v>
      </c>
      <c r="D18" s="0">
        <v>4.9030981472242268e-005</v>
      </c>
      <c r="E18" s="0">
        <v>4.6011321806872732e-005</v>
      </c>
      <c r="F18" s="0">
        <v>4.5887881546150303e-005</v>
      </c>
    </row>
    <row r="19">
      <c r="A19" s="0">
        <v>1999</v>
      </c>
      <c r="B19" s="0">
        <v>5.0093349273083732e-005</v>
      </c>
      <c r="C19" s="0">
        <v>4.8852421075935132e-005</v>
      </c>
      <c r="D19" s="0">
        <v>4.9388358851501834e-005</v>
      </c>
      <c r="E19" s="0">
        <v>4.6296733486087763e-005</v>
      </c>
      <c r="F19" s="0">
        <v>4.6370149737413161e-005</v>
      </c>
    </row>
    <row r="20">
      <c r="A20" s="0">
        <v>2000</v>
      </c>
      <c r="B20" s="0">
        <v>5.0370264943921939e-005</v>
      </c>
      <c r="C20" s="0">
        <v>4.5699533226070345e-005</v>
      </c>
      <c r="D20" s="0">
        <v>4.6453186268990979e-005</v>
      </c>
      <c r="E20" s="0">
        <v>4.8432840838358975e-005</v>
      </c>
      <c r="F20" s="0">
        <v>4.8391342041213642e-005</v>
      </c>
    </row>
    <row r="21">
      <c r="A21" s="0">
        <v>2001</v>
      </c>
      <c r="B21" s="0">
        <v>4.9426980694988742e-005</v>
      </c>
      <c r="C21" s="0">
        <v>4.6316019470395987e-005</v>
      </c>
      <c r="D21" s="0">
        <v>4.7021970658533974e-005</v>
      </c>
      <c r="E21" s="0">
        <v>4.9493583672301614e-005</v>
      </c>
      <c r="F21" s="0">
        <v>4.9240985779761107e-005</v>
      </c>
    </row>
    <row r="22">
      <c r="A22" s="0">
        <v>2002</v>
      </c>
      <c r="B22" s="0">
        <v>5.0041086069541052e-005</v>
      </c>
      <c r="C22" s="0">
        <v>4.4438996377721199e-005</v>
      </c>
      <c r="D22" s="0">
        <v>4.6155669417203169e-005</v>
      </c>
      <c r="E22" s="0">
        <v>4.8741264345153466e-005</v>
      </c>
      <c r="F22" s="0">
        <v>4.8350683948228832e-005</v>
      </c>
    </row>
    <row r="23">
      <c r="A23" s="0">
        <v>2003</v>
      </c>
      <c r="B23" s="0">
        <v>4.9663332902127877e-005</v>
      </c>
      <c r="C23" s="0">
        <v>4.1631116484495581e-005</v>
      </c>
      <c r="D23" s="0">
        <v>4.2931576837872857e-005</v>
      </c>
      <c r="E23" s="0">
        <v>4.4817191166657727e-005</v>
      </c>
      <c r="F23" s="0">
        <v>4.4427906803321099e-005</v>
      </c>
    </row>
    <row r="24">
      <c r="A24" s="0">
        <v>2004</v>
      </c>
      <c r="B24" s="0">
        <v>4.7159959649434313e-005</v>
      </c>
      <c r="C24" s="0">
        <v>4.2820096921786901e-005</v>
      </c>
      <c r="D24" s="0">
        <v>4.3748794854764122e-005</v>
      </c>
      <c r="E24" s="0">
        <v>4.3082406660687416e-005</v>
      </c>
      <c r="F24" s="0">
        <v>4.3149775647179924e-005</v>
      </c>
    </row>
    <row r="25">
      <c r="A25" s="0">
        <v>2005</v>
      </c>
      <c r="B25" s="0">
        <v>4.8025172873167321e-005</v>
      </c>
      <c r="C25" s="0">
        <v>4.1169283438648561e-005</v>
      </c>
      <c r="D25" s="0">
        <v>4.2863616887188981e-005</v>
      </c>
      <c r="E25" s="0">
        <v>4.105948667347548e-005</v>
      </c>
      <c r="F25" s="0">
        <v>4.0699274835787949e-005</v>
      </c>
    </row>
    <row r="26">
      <c r="A26" s="0">
        <v>2006</v>
      </c>
      <c r="B26" s="0">
        <v>4.6089498937362805e-005</v>
      </c>
      <c r="C26" s="0">
        <v>4.0915515663073165e-005</v>
      </c>
      <c r="D26" s="0">
        <v>4.1853730224829626e-005</v>
      </c>
      <c r="E26" s="0">
        <v>3.9898154147522292e-005</v>
      </c>
      <c r="F26" s="0">
        <v>3.9789519069017845e-005</v>
      </c>
    </row>
    <row r="27">
      <c r="A27" s="0">
        <v>2007</v>
      </c>
      <c r="B27" s="0">
        <v>4.4078020437154919e-005</v>
      </c>
      <c r="C27" s="0">
        <v>3.9837591673858696e-005</v>
      </c>
      <c r="D27" s="0">
        <v>4.0983366336149631e-005</v>
      </c>
      <c r="E27" s="0">
        <v>3.9358787191304144e-005</v>
      </c>
      <c r="F27" s="0">
        <v>3.9343235021078722e-005</v>
      </c>
    </row>
    <row r="28">
      <c r="A28" s="0">
        <v>2008</v>
      </c>
      <c r="B28" s="0">
        <v>3.5831271816277876e-005</v>
      </c>
      <c r="C28" s="0">
        <v>3.3981681342993397e-005</v>
      </c>
      <c r="D28" s="0">
        <v>3.4808009986591059e-005</v>
      </c>
      <c r="E28" s="0">
        <v>3.6136373353656376e-005</v>
      </c>
      <c r="F28" s="0">
        <v>3.6065389067516656e-005</v>
      </c>
    </row>
    <row r="29">
      <c r="A29" s="0">
        <v>2009</v>
      </c>
      <c r="B29" s="0">
        <v>2.9875493055442348e-005</v>
      </c>
      <c r="C29" s="0">
        <v>2.9976419658851234e-005</v>
      </c>
      <c r="D29" s="0">
        <v>3.0656716144221716e-005</v>
      </c>
      <c r="E29" s="0">
        <v>3.2036693137342806e-005</v>
      </c>
      <c r="F29" s="0">
        <v>3.1743370594995214e-005</v>
      </c>
    </row>
    <row r="30">
      <c r="A30" s="0">
        <v>2010</v>
      </c>
      <c r="B30" s="0">
        <v>2.8899079552502371e-005</v>
      </c>
      <c r="C30" s="0">
        <v>2.8105361601774348e-005</v>
      </c>
      <c r="D30" s="0">
        <v>2.8094531129681854e-005</v>
      </c>
      <c r="E30" s="0">
        <v>3.2374831767810977e-005</v>
      </c>
      <c r="F30" s="0">
        <v>3.2109847847095808e-005</v>
      </c>
    </row>
    <row r="31">
      <c r="A31" s="0">
        <v>2011</v>
      </c>
      <c r="B31" s="0">
        <v>2.7466066967463121e-005</v>
      </c>
      <c r="C31" s="0">
        <v>2.8119551707277421e-005</v>
      </c>
      <c r="D31" s="0">
        <v>2.8255445469767437e-005</v>
      </c>
      <c r="E31" s="0">
        <v>3.2550152373005406e-005</v>
      </c>
      <c r="F31" s="0">
        <v>3.2320888740287048e-005</v>
      </c>
    </row>
    <row r="32">
      <c r="A32" s="0">
        <v>2012</v>
      </c>
      <c r="B32" s="0">
        <v>3.3391028409823775e-005</v>
      </c>
      <c r="C32" s="0">
        <v>2.9821246780556976e-005</v>
      </c>
      <c r="D32" s="0">
        <v>2.9811716694894132e-005</v>
      </c>
      <c r="E32" s="0">
        <v>3.1967878872819709e-005</v>
      </c>
      <c r="F32" s="0">
        <v>3.1824212843275745e-005</v>
      </c>
    </row>
    <row r="33">
      <c r="A33" s="0">
        <v>2013</v>
      </c>
      <c r="B33" s="0">
        <v>3.3044518204405904e-005</v>
      </c>
      <c r="C33" s="0">
        <v>3.0778588048633539e-005</v>
      </c>
      <c r="D33" s="0">
        <v>3.1644517885069942e-005</v>
      </c>
      <c r="E33" s="0">
        <v>3.312467102296069e-005</v>
      </c>
      <c r="F33" s="0">
        <v>3.2880034779736888e-005</v>
      </c>
    </row>
    <row r="34">
      <c r="A34" s="0">
        <v>2014</v>
      </c>
      <c r="B34" s="0">
        <v>2.8781050787074491e-005</v>
      </c>
      <c r="C34" s="0">
        <v>2.9147027891667678e-005</v>
      </c>
      <c r="D34" s="0">
        <v>3.0209133165044474e-005</v>
      </c>
      <c r="E34" s="0">
        <v>3.4360059846221704e-005</v>
      </c>
      <c r="F34" s="0">
        <v>3.4198839610326109e-005</v>
      </c>
    </row>
    <row r="35">
      <c r="A35" s="0">
        <v>2015</v>
      </c>
      <c r="B35" s="0">
        <v>2.9661341613973491e-005</v>
      </c>
      <c r="C35" s="0">
        <v>2.5738266811458747e-005</v>
      </c>
      <c r="D35" s="0">
        <v>2.5592973383027126e-005</v>
      </c>
      <c r="E35" s="0">
        <v>2.9176603849919052e-005</v>
      </c>
      <c r="F35" s="0">
        <v>2.9102480260917217e-005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35"/>
  <sheetViews>
    <sheetView workbookViewId="0">
      <selection activeCell="B2" sqref="B2:M35"/>
    </sheetView>
  </sheetViews>
  <sheetFormatPr defaultColWidth="8.85546875" defaultRowHeight="15"/>
  <sheetData>
    <row r="1">
      <c r="A1" t="s">
        <v>0</v>
      </c>
      <c r="B1" t="s">
        <v>133</v>
      </c>
      <c r="C1" t="s">
        <v>141</v>
      </c>
      <c r="D1" t="s">
        <v>205</v>
      </c>
      <c r="E1" t="s">
        <v>144</v>
      </c>
      <c r="F1" t="s">
        <v>145</v>
      </c>
      <c r="G1" t="s">
        <v>209</v>
      </c>
      <c r="H1" t="s">
        <v>210</v>
      </c>
      <c r="I1" t="s">
        <v>211</v>
      </c>
      <c r="J1" t="s">
        <v>212</v>
      </c>
      <c r="K1" t="s">
        <v>228</v>
      </c>
      <c r="L1" t="s">
        <v>231</v>
      </c>
      <c r="M1" t="s">
        <v>218</v>
      </c>
    </row>
    <row r="2">
      <c r="A2" s="0">
        <v>1982</v>
      </c>
      <c r="B2" s="0">
        <v>9.6200674306601286e-005</v>
      </c>
      <c r="C2" s="0">
        <v>9.8390505540010053e-005</v>
      </c>
      <c r="D2" s="0">
        <v>9.6256009106582494e-005</v>
      </c>
      <c r="E2" s="0">
        <v>9.8312336354865703e-005</v>
      </c>
      <c r="F2" s="0">
        <v>9.8499312050989832e-005</v>
      </c>
      <c r="G2" s="0">
        <v>9.36631205768208e-005</v>
      </c>
      <c r="H2" s="0">
        <v>0.00010169664763088804</v>
      </c>
      <c r="I2" s="0">
        <v>9.8553472009371031e-005</v>
      </c>
      <c r="J2" s="0">
        <v>9.6826594548474537e-005</v>
      </c>
      <c r="K2">
        <v>0</v>
      </c>
      <c r="L2">
        <v>0</v>
      </c>
      <c r="M2">
        <v>0</v>
      </c>
    </row>
    <row r="3">
      <c r="A3" s="0">
        <v>1983</v>
      </c>
      <c r="B3" s="0">
        <v>8.9767214376479387e-005</v>
      </c>
      <c r="C3" s="0">
        <v>9.0484610103885648e-005</v>
      </c>
      <c r="D3" s="0">
        <v>8.900514993001707e-005</v>
      </c>
      <c r="E3" s="0">
        <v>9.0538230579113589e-005</v>
      </c>
      <c r="F3" s="0">
        <v>9.0426662718527968e-005</v>
      </c>
      <c r="G3" s="0">
        <v>9.0282720528193737e-005</v>
      </c>
      <c r="H3" s="0">
        <v>9.233577409759164e-005</v>
      </c>
      <c r="I3" s="0">
        <v>9.0663239374407566e-005</v>
      </c>
      <c r="J3" s="0">
        <v>9.0233246912248448e-005</v>
      </c>
      <c r="K3">
        <v>0</v>
      </c>
      <c r="L3">
        <v>0</v>
      </c>
      <c r="M3">
        <v>0</v>
      </c>
    </row>
    <row r="4">
      <c r="A4" s="0">
        <v>1984</v>
      </c>
      <c r="B4" s="0">
        <v>8.7953194451984018e-005</v>
      </c>
      <c r="C4" s="0">
        <v>8.5829442505200852e-005</v>
      </c>
      <c r="D4" s="0">
        <v>8.7591534182138284e-005</v>
      </c>
      <c r="E4" s="0">
        <v>8.4651158482301989e-005</v>
      </c>
      <c r="F4" s="0">
        <v>8.6954146310745293e-005</v>
      </c>
      <c r="G4" s="0">
        <v>8.7152063577377719e-005</v>
      </c>
      <c r="H4" s="0">
        <v>8.3501402885303839e-005</v>
      </c>
      <c r="I4" s="0">
        <v>8.5746421056683188e-005</v>
      </c>
      <c r="J4" s="0">
        <v>8.8971357945410995e-005</v>
      </c>
      <c r="K4">
        <v>0</v>
      </c>
      <c r="L4">
        <v>0</v>
      </c>
      <c r="M4">
        <v>0</v>
      </c>
    </row>
    <row r="5">
      <c r="A5" s="0">
        <v>1985</v>
      </c>
      <c r="B5" s="0">
        <v>7.4536430474836379e-005</v>
      </c>
      <c r="C5" s="0">
        <v>7.8164198690501503e-005</v>
      </c>
      <c r="D5" s="0">
        <v>7.8976396704092628e-005</v>
      </c>
      <c r="E5" s="0">
        <v>7.7910099709697521e-005</v>
      </c>
      <c r="F5" s="0">
        <v>7.8389322901784912e-005</v>
      </c>
      <c r="G5" s="0">
        <v>7.9621904878877098e-005</v>
      </c>
      <c r="H5" s="0">
        <v>7.7402225724654288e-005</v>
      </c>
      <c r="I5" s="0">
        <v>7.8199930270784546e-005</v>
      </c>
      <c r="J5" s="0">
        <v>7.8971796028781682e-005</v>
      </c>
      <c r="K5">
        <v>0</v>
      </c>
      <c r="L5">
        <v>0</v>
      </c>
      <c r="M5">
        <v>0</v>
      </c>
    </row>
    <row r="6">
      <c r="A6" s="0">
        <v>1986</v>
      </c>
      <c r="B6" s="0">
        <v>7.8524019045289606e-005</v>
      </c>
      <c r="C6" s="0">
        <v>8.1425242773548227e-005</v>
      </c>
      <c r="D6" s="0">
        <v>8.1810176241560846e-005</v>
      </c>
      <c r="E6" s="0">
        <v>8.2233067587367273e-005</v>
      </c>
      <c r="F6" s="0">
        <v>8.0849758567637766e-005</v>
      </c>
      <c r="G6" s="0">
        <v>8.849377289880066e-005</v>
      </c>
      <c r="H6" s="0">
        <v>8.0955839839589325e-005</v>
      </c>
      <c r="I6" s="0">
        <v>8.16222785942955e-005</v>
      </c>
      <c r="J6" s="0">
        <v>8.1818710088555239e-005</v>
      </c>
      <c r="K6">
        <v>0</v>
      </c>
      <c r="L6">
        <v>0</v>
      </c>
      <c r="M6">
        <v>0</v>
      </c>
    </row>
    <row r="7">
      <c r="A7" s="0">
        <v>1987</v>
      </c>
      <c r="B7" s="0">
        <v>7.6536969572771341e-005</v>
      </c>
      <c r="C7" s="0">
        <v>7.7964946860447525e-005</v>
      </c>
      <c r="D7" s="0">
        <v>7.8700261554331526e-005</v>
      </c>
      <c r="E7" s="0">
        <v>7.8176100549171669e-005</v>
      </c>
      <c r="F7" s="0">
        <v>7.802265274222009e-005</v>
      </c>
      <c r="G7" s="0">
        <v>7.9623553036071832e-005</v>
      </c>
      <c r="H7" s="0">
        <v>7.8597406514745673e-005</v>
      </c>
      <c r="I7" s="0">
        <v>7.8040627056907394e-005</v>
      </c>
      <c r="J7" s="0">
        <v>7.804256481904304e-005</v>
      </c>
      <c r="K7">
        <v>0</v>
      </c>
      <c r="L7">
        <v>0</v>
      </c>
      <c r="M7">
        <v>0</v>
      </c>
    </row>
    <row r="8">
      <c r="A8" s="0">
        <v>1988</v>
      </c>
      <c r="B8" s="0">
        <v>8.6746891611255705e-005</v>
      </c>
      <c r="C8" s="0">
        <v>7.7448343814467084e-005</v>
      </c>
      <c r="D8" s="0">
        <v>8.1049415064626362e-005</v>
      </c>
      <c r="E8" s="0">
        <v>7.667340533953394e-005</v>
      </c>
      <c r="F8" s="0">
        <v>7.8369992224907049e-005</v>
      </c>
      <c r="G8" s="0">
        <v>8.2086464251915461e-005</v>
      </c>
      <c r="H8" s="0">
        <v>7.4940824488294312e-005</v>
      </c>
      <c r="I8" s="0">
        <v>7.7390013822878242e-005</v>
      </c>
      <c r="J8" s="0">
        <v>8.0930359814374231e-005</v>
      </c>
      <c r="K8">
        <v>0</v>
      </c>
      <c r="L8">
        <v>0</v>
      </c>
      <c r="M8">
        <v>0</v>
      </c>
    </row>
    <row r="9">
      <c r="A9" s="0">
        <v>1989</v>
      </c>
      <c r="B9" s="0">
        <v>7.966517296154052e-005</v>
      </c>
      <c r="C9" s="0">
        <v>7.1368100994732229e-005</v>
      </c>
      <c r="D9" s="0">
        <v>7.4379228219186185e-005</v>
      </c>
      <c r="E9" s="0">
        <v>7.038703787111445e-005</v>
      </c>
      <c r="F9" s="0">
        <v>7.2418176459905238e-005</v>
      </c>
      <c r="G9" s="0">
        <v>7.5150441796722575e-005</v>
      </c>
      <c r="H9" s="0">
        <v>7.092428708347143e-005</v>
      </c>
      <c r="I9" s="0">
        <v>7.1274253943556689e-005</v>
      </c>
      <c r="J9" s="0">
        <v>7.4831076621194377e-005</v>
      </c>
      <c r="K9">
        <v>0</v>
      </c>
      <c r="L9">
        <v>0</v>
      </c>
      <c r="M9">
        <v>0</v>
      </c>
    </row>
    <row r="10">
      <c r="A10" s="0">
        <v>1990</v>
      </c>
      <c r="B10" s="0">
        <v>7.4437281000427902e-005</v>
      </c>
      <c r="C10" s="0">
        <v>7.3557495266868506e-005</v>
      </c>
      <c r="D10" s="0">
        <v>7.5289491902367448e-005</v>
      </c>
      <c r="E10" s="0">
        <v>7.2574073543364649e-005</v>
      </c>
      <c r="F10" s="0">
        <v>7.463782755803551e-005</v>
      </c>
      <c r="G10" s="0">
        <v>7.2506546130171034e-005</v>
      </c>
      <c r="H10" s="0">
        <v>7.07227133862034e-005</v>
      </c>
      <c r="I10" s="0">
        <v>7.3500043439707964e-005</v>
      </c>
      <c r="J10" s="0">
        <v>7.572120947588701e-005</v>
      </c>
      <c r="K10">
        <v>0</v>
      </c>
      <c r="L10">
        <v>0</v>
      </c>
      <c r="M10">
        <v>0</v>
      </c>
    </row>
    <row r="11">
      <c r="A11" s="0">
        <v>1991</v>
      </c>
      <c r="B11" s="0">
        <v>6.5900887420866638e-005</v>
      </c>
      <c r="C11" s="0">
        <v>6.4173919843597095e-005</v>
      </c>
      <c r="D11" s="0">
        <v>6.3734249575645655e-005</v>
      </c>
      <c r="E11" s="0">
        <v>6.4059729960717961e-005</v>
      </c>
      <c r="F11" s="0">
        <v>6.4524842542596164e-005</v>
      </c>
      <c r="G11" s="0">
        <v>6.4136762233829356e-005</v>
      </c>
      <c r="H11" s="0">
        <v>6.4595680116326539e-005</v>
      </c>
      <c r="I11" s="0">
        <v>6.4283541709301054e-005</v>
      </c>
      <c r="J11" s="0">
        <v>6.461819340620423e-005</v>
      </c>
      <c r="K11">
        <v>0</v>
      </c>
      <c r="L11">
        <v>0</v>
      </c>
      <c r="M11">
        <v>0</v>
      </c>
    </row>
    <row r="12">
      <c r="A12" s="0">
        <v>1992</v>
      </c>
      <c r="B12" s="0">
        <v>5.9373665862949565e-005</v>
      </c>
      <c r="C12" s="0">
        <v>5.7350591956492286e-005</v>
      </c>
      <c r="D12" s="0">
        <v>5.5908106216520538e-005</v>
      </c>
      <c r="E12" s="0">
        <v>5.7241309365053895e-005</v>
      </c>
      <c r="F12" s="0">
        <v>5.7315953021316095e-005</v>
      </c>
      <c r="G12" s="0">
        <v>5.5556662089657034e-005</v>
      </c>
      <c r="H12" s="0">
        <v>5.651498078441364e-005</v>
      </c>
      <c r="I12" s="0">
        <v>5.7472052551020177e-005</v>
      </c>
      <c r="J12" s="0">
        <v>5.6317314338230056e-005</v>
      </c>
      <c r="K12">
        <v>0</v>
      </c>
      <c r="L12">
        <v>0</v>
      </c>
      <c r="M12">
        <v>0</v>
      </c>
    </row>
    <row r="13">
      <c r="A13" s="0">
        <v>1993</v>
      </c>
      <c r="B13" s="0">
        <v>5.4541862482437864e-005</v>
      </c>
      <c r="C13" s="0">
        <v>5.5377242722897793e-005</v>
      </c>
      <c r="D13" s="0">
        <v>5.5074263204005542e-005</v>
      </c>
      <c r="E13" s="0">
        <v>5.5502902563603132e-005</v>
      </c>
      <c r="F13" s="0">
        <v>5.5458611535868836e-005</v>
      </c>
      <c r="G13" s="0">
        <v>5.5106410072767176e-005</v>
      </c>
      <c r="H13" s="0">
        <v>5.5009340143442392e-005</v>
      </c>
      <c r="I13" s="0">
        <v>5.5434729929402245e-005</v>
      </c>
      <c r="J13" s="0">
        <v>5.4684307415300281e-005</v>
      </c>
      <c r="K13">
        <v>0</v>
      </c>
      <c r="L13">
        <v>0</v>
      </c>
      <c r="M13">
        <v>0</v>
      </c>
    </row>
    <row r="14">
      <c r="A14" s="0">
        <v>1994</v>
      </c>
      <c r="B14" s="0">
        <v>6.1182043282315135e-005</v>
      </c>
      <c r="C14" s="0">
        <v>5.2860062147374261e-005</v>
      </c>
      <c r="D14" s="0">
        <v>5.2813888170931018e-005</v>
      </c>
      <c r="E14" s="0">
        <v>5.3274837046046739e-005</v>
      </c>
      <c r="F14" s="0">
        <v>5.2714444762386849e-005</v>
      </c>
      <c r="G14" s="0">
        <v>5.5972329289943442e-005</v>
      </c>
      <c r="H14" s="0">
        <v>5.0634218627237716e-005</v>
      </c>
      <c r="I14" s="0">
        <v>5.2966670475143471e-005</v>
      </c>
      <c r="J14" s="0">
        <v>5.2760951410164135e-005</v>
      </c>
      <c r="K14">
        <v>0</v>
      </c>
      <c r="L14">
        <v>0</v>
      </c>
      <c r="M14">
        <v>0</v>
      </c>
    </row>
    <row r="15">
      <c r="A15" s="0">
        <v>1995</v>
      </c>
      <c r="B15" s="0">
        <v>6.393035437213257e-005</v>
      </c>
      <c r="C15" s="0">
        <v>5.3471236329642125e-005</v>
      </c>
      <c r="D15" s="0">
        <v>5.2739432041562402e-005</v>
      </c>
      <c r="E15" s="0">
        <v>5.3883771244727539e-005</v>
      </c>
      <c r="F15" s="0">
        <v>5.3149850646150296e-005</v>
      </c>
      <c r="G15" s="0">
        <v>5.605520607423386e-005</v>
      </c>
      <c r="H15" s="0">
        <v>5.1042517126916203e-005</v>
      </c>
      <c r="I15" s="0">
        <v>5.3606938621669539e-005</v>
      </c>
      <c r="J15" s="0">
        <v>5.2881938870996238e-005</v>
      </c>
      <c r="K15">
        <v>0</v>
      </c>
      <c r="L15">
        <v>0</v>
      </c>
      <c r="M15">
        <v>0</v>
      </c>
    </row>
    <row r="16">
      <c r="A16" s="0">
        <v>1996</v>
      </c>
      <c r="B16" s="0">
        <v>5.6638848036527634e-005</v>
      </c>
      <c r="C16" s="0">
        <v>4.9193057639058682e-005</v>
      </c>
      <c r="D16" s="0">
        <v>4.9148598871397545e-005</v>
      </c>
      <c r="E16" s="0">
        <v>4.9615044208621842e-005</v>
      </c>
      <c r="F16" s="0">
        <v>4.9196584266610443e-005</v>
      </c>
      <c r="G16" s="0">
        <v>5.00798113316705e-005</v>
      </c>
      <c r="H16" s="0">
        <v>4.8084177637065297e-005</v>
      </c>
      <c r="I16" s="0">
        <v>4.9260917472565781e-005</v>
      </c>
      <c r="J16" s="0">
        <v>4.8602435897919349e-005</v>
      </c>
      <c r="K16">
        <v>0</v>
      </c>
      <c r="L16">
        <v>0</v>
      </c>
      <c r="M16">
        <v>0</v>
      </c>
    </row>
    <row r="17">
      <c r="A17" s="0">
        <v>1997</v>
      </c>
      <c r="B17" s="0">
        <v>4.8883543058764189e-005</v>
      </c>
      <c r="C17" s="0">
        <v>4.8796013999890424e-005</v>
      </c>
      <c r="D17" s="0">
        <v>4.748923939587257e-005</v>
      </c>
      <c r="E17" s="0">
        <v>4.9627858188614489e-005</v>
      </c>
      <c r="F17" s="0">
        <v>4.818707420781721e-005</v>
      </c>
      <c r="G17" s="0">
        <v>4.9709500650351405e-005</v>
      </c>
      <c r="H17" s="0">
        <v>4.8642030882547265e-005</v>
      </c>
      <c r="I17" s="0">
        <v>4.8987790445607972e-005</v>
      </c>
      <c r="J17" s="0">
        <v>4.6827528363792223e-005</v>
      </c>
      <c r="K17">
        <v>0</v>
      </c>
      <c r="L17">
        <v>0</v>
      </c>
      <c r="M17">
        <v>0</v>
      </c>
    </row>
    <row r="18">
      <c r="A18" s="0">
        <v>1998</v>
      </c>
      <c r="B18" s="0">
        <v>5.1552549848565832e-005</v>
      </c>
      <c r="C18" s="0">
        <v>4.8119858560312422e-005</v>
      </c>
      <c r="D18" s="0">
        <v>4.5719378582361966e-005</v>
      </c>
      <c r="E18" s="0">
        <v>4.9477855198347245e-005</v>
      </c>
      <c r="F18" s="0">
        <v>4.7180742294585796e-005</v>
      </c>
      <c r="G18" s="0">
        <v>5.2881901319778989e-005</v>
      </c>
      <c r="H18" s="0">
        <v>4.9074009393734744e-005</v>
      </c>
      <c r="I18" s="0">
        <v>4.8390679532531071e-005</v>
      </c>
      <c r="J18" s="0">
        <v>4.6507172737619842e-005</v>
      </c>
      <c r="K18">
        <v>0</v>
      </c>
      <c r="L18">
        <v>0</v>
      </c>
      <c r="M18">
        <v>0</v>
      </c>
    </row>
    <row r="19">
      <c r="A19" s="0">
        <v>1999</v>
      </c>
      <c r="B19" s="0">
        <v>5.0093349273083732e-005</v>
      </c>
      <c r="C19" s="0">
        <v>4.8852421075935132e-005</v>
      </c>
      <c r="D19" s="0">
        <v>4.792981729224266e-005</v>
      </c>
      <c r="E19" s="0">
        <v>4.9600979575188827e-005</v>
      </c>
      <c r="F19" s="0">
        <v>4.8422527725051631e-005</v>
      </c>
      <c r="G19" s="0">
        <v>5.0919509802042742e-005</v>
      </c>
      <c r="H19" s="0">
        <v>4.8059080419989192e-005</v>
      </c>
      <c r="I19" s="0">
        <v>4.9030998174202978e-005</v>
      </c>
      <c r="J19" s="0">
        <v>4.7705441509606325e-005</v>
      </c>
      <c r="K19">
        <v>0</v>
      </c>
      <c r="L19">
        <v>0</v>
      </c>
      <c r="M19">
        <v>0</v>
      </c>
    </row>
    <row r="20">
      <c r="A20" s="0">
        <v>2000</v>
      </c>
      <c r="B20" s="0">
        <v>5.0370264943921939e-005</v>
      </c>
      <c r="C20" s="0">
        <v>4.5699533226070345e-005</v>
      </c>
      <c r="D20" s="0">
        <v>4.6329707753102411e-005</v>
      </c>
      <c r="E20" s="0">
        <v>4.5493291523598603e-005</v>
      </c>
      <c r="F20" s="0">
        <v>4.5804834917362315e-005</v>
      </c>
      <c r="G20" s="0">
        <v>4.9049888697481948e-005</v>
      </c>
      <c r="H20" s="0">
        <v>4.6126010905936715e-005</v>
      </c>
      <c r="I20" s="0">
        <v>4.5777277407978539e-005</v>
      </c>
      <c r="J20" s="0">
        <v>4.6936416511016438e-005</v>
      </c>
      <c r="K20">
        <v>0</v>
      </c>
      <c r="L20">
        <v>0</v>
      </c>
      <c r="M20">
        <v>0</v>
      </c>
    </row>
    <row r="21">
      <c r="A21" s="0">
        <v>2001</v>
      </c>
      <c r="B21" s="0">
        <v>4.9426980694988742e-005</v>
      </c>
      <c r="C21" s="0">
        <v>4.6316019470395987e-005</v>
      </c>
      <c r="D21" s="0">
        <v>4.6614784179837444e-005</v>
      </c>
      <c r="E21" s="0">
        <v>4.64082566468278e-005</v>
      </c>
      <c r="F21" s="0">
        <v>4.6176318577636263e-005</v>
      </c>
      <c r="G21" s="0">
        <v>4.8304872583685209e-005</v>
      </c>
      <c r="H21" s="0">
        <v>4.6317340998939477e-005</v>
      </c>
      <c r="I21" s="0">
        <v>4.6429589940089495e-005</v>
      </c>
      <c r="J21" s="0">
        <v>4.6474902228510472e-005</v>
      </c>
      <c r="K21">
        <v>0</v>
      </c>
      <c r="L21">
        <v>0</v>
      </c>
      <c r="M21">
        <v>0</v>
      </c>
    </row>
    <row r="22">
      <c r="A22" s="0">
        <v>2002</v>
      </c>
      <c r="B22" s="0">
        <v>5.0041086069541052e-005</v>
      </c>
      <c r="C22" s="0">
        <v>4.4438996377721199e-005</v>
      </c>
      <c r="D22" s="0">
        <v>4.5044227208563823e-005</v>
      </c>
      <c r="E22" s="0">
        <v>4.4744609731424141e-005</v>
      </c>
      <c r="F22" s="0">
        <v>4.4173849728395007e-005</v>
      </c>
      <c r="G22" s="0">
        <v>4.8622058457112872e-005</v>
      </c>
      <c r="H22" s="0">
        <v>4.6750201145187018e-005</v>
      </c>
      <c r="I22" s="0">
        <v>4.4562074275745545e-005</v>
      </c>
      <c r="J22" s="0">
        <v>4.4836536570073796e-005</v>
      </c>
      <c r="K22">
        <v>0</v>
      </c>
      <c r="L22">
        <v>0</v>
      </c>
      <c r="M22">
        <v>0</v>
      </c>
    </row>
    <row r="23">
      <c r="A23" s="0">
        <v>2003</v>
      </c>
      <c r="B23" s="0">
        <v>4.9663332902127877e-005</v>
      </c>
      <c r="C23" s="0">
        <v>4.1631116484495581e-005</v>
      </c>
      <c r="D23" s="0">
        <v>4.2973004314262648e-005</v>
      </c>
      <c r="E23" s="0">
        <v>4.1697356806253086e-005</v>
      </c>
      <c r="F23" s="0">
        <v>4.1522414187056709e-005</v>
      </c>
      <c r="G23" s="0">
        <v>4.6951381053077064e-005</v>
      </c>
      <c r="H23" s="0">
        <v>4.2003868285974015e-005</v>
      </c>
      <c r="I23" s="0">
        <v>4.1733521073183505e-005</v>
      </c>
      <c r="J23" s="0">
        <v>4.3010510311432878e-005</v>
      </c>
      <c r="K23">
        <v>0</v>
      </c>
      <c r="L23">
        <v>0</v>
      </c>
      <c r="M23">
        <v>0</v>
      </c>
    </row>
    <row r="24">
      <c r="A24" s="0">
        <v>2004</v>
      </c>
      <c r="B24" s="0">
        <v>4.7159959649434313e-005</v>
      </c>
      <c r="C24" s="0">
        <v>4.2820096921786901e-005</v>
      </c>
      <c r="D24" s="0">
        <v>4.136620138160651e-005</v>
      </c>
      <c r="E24" s="0">
        <v>4.3652748117892771e-005</v>
      </c>
      <c r="F24" s="0">
        <v>4.1985714484326316e-005</v>
      </c>
      <c r="G24" s="0">
        <v>4.4331442451948532e-005</v>
      </c>
      <c r="H24" s="0">
        <v>4.3814118285808947e-005</v>
      </c>
      <c r="I24" s="0">
        <v>4.3043401237810034e-005</v>
      </c>
      <c r="J24" s="0">
        <v>4.087177243127371e-005</v>
      </c>
      <c r="K24">
        <v>0</v>
      </c>
      <c r="L24">
        <v>0</v>
      </c>
      <c r="M24">
        <v>0</v>
      </c>
    </row>
    <row r="25">
      <c r="A25" s="0">
        <v>2005</v>
      </c>
      <c r="B25" s="0">
        <v>4.8025172873167321e-005</v>
      </c>
      <c r="C25" s="0">
        <v>4.1169283438648561e-005</v>
      </c>
      <c r="D25" s="0">
        <v>3.9540756624774076e-005</v>
      </c>
      <c r="E25" s="0">
        <v>4.1655143868410959e-005</v>
      </c>
      <c r="F25" s="0">
        <v>4.0699884088098775e-005</v>
      </c>
      <c r="G25" s="0">
        <v>4.0584634971310154e-005</v>
      </c>
      <c r="H25" s="0">
        <v>4.4889780969242566e-005</v>
      </c>
      <c r="I25" s="0">
        <v>4.1376072702405509e-005</v>
      </c>
      <c r="J25" s="0">
        <v>3.9582157944096253e-005</v>
      </c>
      <c r="K25">
        <v>0</v>
      </c>
      <c r="L25">
        <v>0</v>
      </c>
      <c r="M25">
        <v>0</v>
      </c>
    </row>
    <row r="26">
      <c r="A26" s="0">
        <v>2006</v>
      </c>
      <c r="B26" s="0">
        <v>4.6089498937362805e-005</v>
      </c>
      <c r="C26" s="0">
        <v>4.0915515663073165e-005</v>
      </c>
      <c r="D26" s="0">
        <v>3.9147468745795769e-005</v>
      </c>
      <c r="E26" s="0">
        <v>4.1499880011542698e-005</v>
      </c>
      <c r="F26" s="0">
        <v>4.0240542828541951e-005</v>
      </c>
      <c r="G26" s="0">
        <v>4.1057913858821851e-005</v>
      </c>
      <c r="H26" s="0">
        <v>4.3024851798691091e-005</v>
      </c>
      <c r="I26" s="0">
        <v>4.1143001428281419e-005</v>
      </c>
      <c r="J26" s="0">
        <v>3.9043825672706596e-005</v>
      </c>
      <c r="K26">
        <v>0</v>
      </c>
      <c r="L26">
        <v>0</v>
      </c>
      <c r="M26">
        <v>0</v>
      </c>
    </row>
    <row r="27">
      <c r="A27" s="0">
        <v>2007</v>
      </c>
      <c r="B27" s="0">
        <v>4.4078020437154919e-005</v>
      </c>
      <c r="C27" s="0">
        <v>3.9837591673858696e-005</v>
      </c>
      <c r="D27" s="0">
        <v>3.888490713870852e-005</v>
      </c>
      <c r="E27" s="0">
        <v>4.0143638743757036e-005</v>
      </c>
      <c r="F27" s="0">
        <v>3.9449901647458323e-005</v>
      </c>
      <c r="G27" s="0">
        <v>4.03049076521711e-005</v>
      </c>
      <c r="H27" s="0">
        <v>4.1879027834511365e-005</v>
      </c>
      <c r="I27" s="0">
        <v>4.0020190834184175e-005</v>
      </c>
      <c r="J27" s="0">
        <v>3.8891617237823086e-005</v>
      </c>
      <c r="K27">
        <v>0</v>
      </c>
      <c r="L27">
        <v>0</v>
      </c>
      <c r="M27">
        <v>0</v>
      </c>
    </row>
    <row r="28">
      <c r="A28" s="0">
        <v>2008</v>
      </c>
      <c r="B28" s="0">
        <v>3.5831271816277876e-005</v>
      </c>
      <c r="C28" s="0">
        <v>3.3981681342993397e-005</v>
      </c>
      <c r="D28" s="0">
        <v>3.4658649405173488e-005</v>
      </c>
      <c r="E28" s="0">
        <v>3.370271235326072e-005</v>
      </c>
      <c r="F28" s="0">
        <v>3.4093066969944632e-005</v>
      </c>
      <c r="G28" s="0">
        <v>3.4121887001674619e-005</v>
      </c>
      <c r="H28" s="0">
        <v>3.4684282796661138e-005</v>
      </c>
      <c r="I28" s="0">
        <v>3.4039361169561744e-005</v>
      </c>
      <c r="J28" s="0">
        <v>3.4338662277150427e-005</v>
      </c>
      <c r="K28">
        <v>0</v>
      </c>
      <c r="L28">
        <v>0</v>
      </c>
      <c r="M28">
        <v>0</v>
      </c>
    </row>
    <row r="29">
      <c r="A29" s="0">
        <v>2009</v>
      </c>
      <c r="B29" s="0">
        <v>2.9875493055442348e-005</v>
      </c>
      <c r="C29" s="0">
        <v>2.9976419658851234e-005</v>
      </c>
      <c r="D29" s="0">
        <v>2.9620313945997621e-005</v>
      </c>
      <c r="E29" s="0">
        <v>3.060385255230358e-005</v>
      </c>
      <c r="F29" s="0">
        <v>2.9414046890451577e-005</v>
      </c>
      <c r="G29" s="0">
        <v>3.1620296344044619e-005</v>
      </c>
      <c r="H29" s="0">
        <v>3.2381808157879282e-005</v>
      </c>
      <c r="I29" s="0">
        <v>3.015385638536827e-005</v>
      </c>
      <c r="J29" s="0">
        <v>2.8938677500264023e-005</v>
      </c>
      <c r="K29">
        <v>0</v>
      </c>
      <c r="L29">
        <v>0</v>
      </c>
      <c r="M29">
        <v>0</v>
      </c>
    </row>
    <row r="30">
      <c r="A30" s="0">
        <v>2010</v>
      </c>
      <c r="B30" s="0">
        <v>2.8899079552502371e-005</v>
      </c>
      <c r="C30" s="0">
        <v>2.8105361601774348e-005</v>
      </c>
      <c r="D30" s="0">
        <v>2.775815367385803e-005</v>
      </c>
      <c r="E30" s="0">
        <v>2.8625470224142198e-005</v>
      </c>
      <c r="F30" s="0">
        <v>2.7720964424588603e-005</v>
      </c>
      <c r="G30" s="0">
        <v>3.0093257775661186e-005</v>
      </c>
      <c r="H30" s="0">
        <v>2.9518817984353518e-005</v>
      </c>
      <c r="I30" s="0">
        <v>2.8220687490829731e-005</v>
      </c>
      <c r="J30" s="0">
        <v>2.7646288925097903e-005</v>
      </c>
      <c r="K30">
        <v>0</v>
      </c>
      <c r="L30">
        <v>0</v>
      </c>
      <c r="M30">
        <v>0</v>
      </c>
    </row>
    <row r="31">
      <c r="A31" s="0">
        <v>2011</v>
      </c>
      <c r="B31" s="0">
        <v>2.7466066967463121e-005</v>
      </c>
      <c r="C31" s="0">
        <v>2.8119551707277421e-005</v>
      </c>
      <c r="D31" s="0">
        <v>2.8357369434161227e-005</v>
      </c>
      <c r="E31" s="0">
        <v>2.8667890350334345e-005</v>
      </c>
      <c r="F31" s="0">
        <v>2.7816028912639013e-005</v>
      </c>
      <c r="G31" s="0">
        <v>3.0357708663359515e-005</v>
      </c>
      <c r="H31" s="0">
        <v>2.8133008176155275e-005</v>
      </c>
      <c r="I31" s="0">
        <v>2.8205847693243415e-005</v>
      </c>
      <c r="J31" s="0">
        <v>2.794788964820327e-005</v>
      </c>
      <c r="K31">
        <v>0</v>
      </c>
      <c r="L31">
        <v>0</v>
      </c>
      <c r="M31">
        <v>0</v>
      </c>
    </row>
    <row r="32">
      <c r="A32" s="0">
        <v>2012</v>
      </c>
      <c r="B32" s="0">
        <v>3.3391028409823775e-005</v>
      </c>
      <c r="C32" s="0">
        <v>2.9821246780556976e-005</v>
      </c>
      <c r="D32" s="0">
        <v>3.0107315889836172e-005</v>
      </c>
      <c r="E32" s="0">
        <v>3.0722880128450922e-005</v>
      </c>
      <c r="F32" s="0">
        <v>2.9391924515948634e-005</v>
      </c>
      <c r="G32" s="0">
        <v>3.3208697193913398e-005</v>
      </c>
      <c r="H32" s="0">
        <v>3.1164490455921625e-005</v>
      </c>
      <c r="I32" s="0">
        <v>2.9959196594063541e-005</v>
      </c>
      <c r="J32" s="0">
        <v>2.9475097926479068e-005</v>
      </c>
      <c r="K32">
        <v>0</v>
      </c>
      <c r="L32">
        <v>0</v>
      </c>
      <c r="M32">
        <v>0</v>
      </c>
    </row>
    <row r="33">
      <c r="A33" s="0">
        <v>2013</v>
      </c>
      <c r="B33" s="0">
        <v>3.3044518204405904e-005</v>
      </c>
      <c r="C33" s="0">
        <v>3.0778588048633539e-005</v>
      </c>
      <c r="D33" s="0">
        <v>2.9245734911455657e-005</v>
      </c>
      <c r="E33" s="0">
        <v>3.1472201622818829e-005</v>
      </c>
      <c r="F33" s="0">
        <v>3.0397184607863891e-005</v>
      </c>
      <c r="G33" s="0">
        <v>2.8596967538760511e-005</v>
      </c>
      <c r="H33" s="0">
        <v>3.171879124420229e-005</v>
      </c>
      <c r="I33" s="0">
        <v>3.0937343921323189e-005</v>
      </c>
      <c r="J33" s="0">
        <v>2.8733752820699013e-005</v>
      </c>
      <c r="K33">
        <v>0</v>
      </c>
      <c r="L33">
        <v>0</v>
      </c>
      <c r="M33">
        <v>0</v>
      </c>
    </row>
    <row r="34">
      <c r="A34" s="0">
        <v>2014</v>
      </c>
      <c r="B34" s="0">
        <v>2.8781050787074491e-005</v>
      </c>
      <c r="C34" s="0">
        <v>2.9147027891667678e-005</v>
      </c>
      <c r="D34" s="0">
        <v>2.9406742880382809e-005</v>
      </c>
      <c r="E34" s="0">
        <v>2.8964221632122644e-005</v>
      </c>
      <c r="F34" s="0">
        <v>2.934978982921166e-005</v>
      </c>
      <c r="G34" s="0">
        <v>2.6852988705286404e-005</v>
      </c>
      <c r="H34" s="0">
        <v>3.1053942615471892e-005</v>
      </c>
      <c r="I34" s="0">
        <v>2.9210635360868765e-005</v>
      </c>
      <c r="J34" s="0">
        <v>2.8850921002231189e-005</v>
      </c>
      <c r="K34">
        <v>0</v>
      </c>
      <c r="L34">
        <v>0</v>
      </c>
      <c r="M34">
        <v>0</v>
      </c>
    </row>
    <row r="35">
      <c r="A35" s="0">
        <v>2015</v>
      </c>
      <c r="B35" s="0">
        <v>2.9661341613973491e-005</v>
      </c>
      <c r="C35" s="0">
        <v>2.5738266811458747e-005</v>
      </c>
      <c r="D35" s="0">
        <v>2.6333376328693705e-005</v>
      </c>
      <c r="E35" s="0">
        <v>2.6331668295824786e-005</v>
      </c>
      <c r="F35" s="0">
        <v>2.5376624247655855e-005</v>
      </c>
      <c r="G35" s="0">
        <v>2.971198136401654e-005</v>
      </c>
      <c r="H35" s="0">
        <v>2.5377270341778058e-005</v>
      </c>
      <c r="I35" s="0">
        <v>2.5837324241365423e-005</v>
      </c>
      <c r="J35" s="0">
        <v>2.5850284755506435e-005</v>
      </c>
      <c r="K35">
        <v>0</v>
      </c>
      <c r="L35">
        <v>0</v>
      </c>
      <c r="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2017-04-05T18:58:09Z</dcterms:created>
  <dcterms:modified xsi:type="dcterms:W3CDTF">2017-06-13T15:56:24Z</dcterms:modified>
</cp:coreProperties>
</file>